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<sst xmlns="http://schemas.openxmlformats.org/spreadsheetml/2006/main" count="865" uniqueCount="218">
  <si>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</si>
  <si>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</si>
  <si>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</si>
  <si>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</si>
  <si>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</si>
  <si>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</si>
  <si>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</si>
  <si>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</si>
  <si>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</si>
  <si>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</si>
  <si>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</si>
  <si>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</si>
  <si>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</si>
  <si>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</si>
  <si>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</si>
  <si>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</si>
  <si>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</si>
  <si>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</si>
  <si>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</si>
  <si>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</si>
  <si>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</si>
  <si>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</si>
  <si>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</si>
  <si>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</si>
  <si>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</si>
  <si>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</si>
  <si>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</si>
  <si>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</si>
  <si>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</si>
  <si>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</si>
  <si>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</si>
  <si>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</si>
  <si>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</si>
  <si>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</si>
  <si>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</si>
  <si>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</si>
  <si>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</si>
  <si>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</si>
  <si>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</si>
  <si>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</si>
  <si>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</si>
  <si>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</si>
  <si>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</si>
  <si>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</si>
  <si>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</si>
  <si>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</si>
  <si>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</si>
  <si>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</si>
  <si>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</si>
  <si>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</si>
  <si>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</si>
  <si>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</si>
  <si>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</si>
  <si>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</si>
  <si>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</si>
  <si>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</si>
  <si>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</si>
  <si>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</si>
  <si>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</si>
  <si>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</si>
  <si>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</si>
  <si>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</si>
  <si>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</si>
  <si>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</si>
  <si>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</si>
  <si>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</si>
  <si>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</si>
  <si>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</si>
  <si>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</si>
  <si>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</si>
  <si>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</si>
  <si>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</si>
  <si>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</si>
  <si>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</si>
  <si>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</si>
  <si>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</si>
  <si>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</si>
  <si>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</si>
  <si>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</si>
  <si>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</si>
  <si>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</si>
  <si>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</si>
  <si>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</si>
  <si>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</si>
  <si>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</si>
  <si>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</si>
  <si>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</si>
  <si>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</si>
  <si>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</si>
  <si>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</si>
  <si>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</si>
  <si>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</si>
  <si>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</si>
  <si>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</si>
  <si>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</si>
  <si>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</si>
  <si>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</si>
  <si>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</si>
  <si>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</si>
  <si>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</si>
  <si>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</si>
  <si>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</si>
  <si>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</si>
  <si>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</si>
  <si>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</si>
  <si>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</si>
  <si>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</si>
  <si>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</si>
  <si>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</si>
  <si>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</si>
  <si>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</si>
  <si>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</si>
  <si>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</si>
  <si>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</si>
  <si>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</si>
  <si>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</si>
  <si>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</si>
  <si>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</si>
  <si>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</si>
  <si>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</si>
  <si>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</si>
  <si>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</si>
  <si>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</si>
  <si>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</si>
  <si>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</si>
  <si>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</si>
  <si>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</si>
  <si>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</si>
  <si>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</si>
  <si>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</si>
  <si>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</si>
  <si>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</si>
  <si>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</si>
  <si>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</si>
  <si>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</si>
  <si>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</si>
  <si>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</si>
  <si>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</si>
  <si>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</si>
  <si>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</si>
  <si>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</si>
  <si>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</si>
  <si>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</si>
  <si>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</si>
  <si>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</si>
  <si>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</si>
  <si>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</si>
  <si>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</si>
  <si>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</si>
  <si>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</si>
  <si>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</si>
  <si>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</si>
  <si>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</si>
  <si>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</si>
  <si>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</si>
  <si>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</si>
  <si>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</si>
  <si>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</si>
  <si>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</si>
  <si>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</si>
  <si>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</si>
  <si>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</si>
  <si>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</si>
  <si>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</si>
  <si>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</si>
  <si>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</si>
  <si>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</si>
  <si>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</si>
  <si>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</si>
  <si>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</si>
  <si>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</si>
  <si>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</si>
  <si>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</si>
  <si>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</si>
  <si>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</si>
  <si>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</si>
  <si>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</si>
  <si>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</si>
  <si>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</si>
  <si>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</si>
  <si>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</si>
  <si>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</si>
  <si>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</si>
  <si>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</si>
  <si>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</si>
  <si>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</si>
  <si>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</si>
  <si>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</si>
  <si>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</si>
  <si>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</si>
  <si>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</si>
  <si>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</si>
  <si>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</si>
  <si>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</si>
  <si>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</si>
  <si>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</si>
  <si>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</si>
  <si>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</si>
  <si>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</si>
  <si>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</si>
  <si>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</si>
  <si>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</si>
  <si>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</si>
  <si>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</si>
  <si>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</si>
  <si>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Singapore</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</si>
  <si>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</si>
  <si>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</si>
  <si>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</si>
  <si>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</si>
  <si>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</si>
  <si>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</si>
  <si>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Urban estimates are based on national data since 100% of the population resides in urban areas.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</si>
  <si>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Urban estimates are based on national data since 100% of the population resides in urban areas.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</si>
  <si>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Urban estimates are based on national data since 100% of the population resides in urban areas. Estimates for the proportion of schools with any facility and facility with water are based on the estimates for basic.</t>
  </si>
  <si>
    <t>Values in grey text are imputed based on linear regression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</si>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</sst>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164"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164" fontId="90" fillId="65" borderId="101" xfId="0" applyNumberFormat="true" applyFont="true" applyFill="true" applyBorder="true" applyAlignment="true" applyProtection="true">
      <alignment horizontal="center" vertical="center"/>
    </xf>
    <xf numFmtId="164" fontId="91" fillId="66" borderId="102" xfId="0" applyNumberFormat="true" applyFont="true" applyFill="true" applyBorder="true" applyAlignment="true" applyProtection="true">
      <alignment horizontal="center" vertical="center"/>
    </xf>
    <xf numFmtId="164" fontId="92" fillId="67" borderId="103" xfId="0" applyNumberFormat="true" applyFont="true" applyFill="true" applyBorder="true" applyAlignment="true" applyProtection="true">
      <alignment horizontal="center" vertical="center"/>
    </xf>
    <xf numFmtId="164"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164" fontId="95" fillId="70" borderId="106" xfId="0" applyNumberFormat="true" applyFont="true" applyFill="true" applyBorder="true" applyAlignment="true" applyProtection="true">
      <alignment horizontal="center" vertical="center"/>
    </xf>
    <xf numFmtId="164" fontId="96" fillId="71" borderId="107" xfId="0" applyNumberFormat="true" applyFont="true" applyFill="true" applyBorder="true" applyAlignment="true" applyProtection="true">
      <alignment horizontal="center" vertical="center"/>
    </xf>
    <xf numFmtId="164" fontId="97" fillId="72" borderId="108" xfId="0" applyNumberFormat="true" applyFont="true" applyFill="true" applyBorder="true" applyAlignment="true" applyProtection="true">
      <alignment horizontal="center" vertical="center"/>
    </xf>
    <xf numFmtId="164"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164" fontId="100" fillId="75" borderId="111" xfId="0" applyNumberFormat="true" applyFont="true" applyFill="true" applyBorder="true" applyAlignment="true" applyProtection="true">
      <alignment horizontal="center" vertical="center"/>
    </xf>
    <xf numFmtId="164" fontId="101" fillId="76" borderId="112" xfId="0" applyNumberFormat="true" applyFont="true" applyFill="true" applyBorder="true" applyAlignment="true" applyProtection="true">
      <alignment horizontal="center" vertical="center"/>
    </xf>
    <xf numFmtId="164" fontId="102" fillId="77" borderId="113" xfId="0" applyNumberFormat="true" applyFont="true" applyFill="true" applyBorder="true" applyAlignment="true" applyProtection="true">
      <alignment horizontal="center" vertical="center"/>
    </xf>
    <xf numFmtId="164" fontId="103" fillId="78" borderId="114" xfId="0" applyNumberFormat="true" applyFont="true" applyFill="true" applyBorder="true" applyAlignment="true" applyProtection="true">
      <alignment horizontal="center" vertical="center"/>
    </xf>
    <xf numFmtId="0" fontId="104" fillId="79" borderId="115" xfId="0" applyNumberFormat="true" applyFont="true" applyFill="true" applyBorder="true" applyAlignment="true" applyProtection="true">
      <alignment horizontal="center" vertical="center"/>
    </xf>
    <xf numFmtId="164"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0"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0"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0"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0"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0"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0"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0"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0"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0"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0"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0"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0"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0"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173" fillId="0" borderId="184" xfId="0" applyNumberFormat="true" applyFont="true" applyBorder="true" applyAlignment="true" applyProtection="true"/>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5"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6"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7"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100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4624"/>
        <c:axId val="84832640"/>
      </c:barChart>
      <c:catAx>
        <c:axId val="847146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2640"/>
        <c:crosses val="autoZero"/>
        <c:auto val="1"/>
        <c:lblAlgn val="ctr"/>
        <c:lblOffset val="100"/>
        <c:noMultiLvlLbl val="0"/>
      </c:catAx>
      <c:valAx>
        <c:axId val="84832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62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FF7-437B-8D32-8CC92097D27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F7-437B-8D32-8CC92097D2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5153280"/>
        <c:axId val="389058560"/>
      </c:scatterChart>
      <c:valAx>
        <c:axId val="38515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8560"/>
        <c:crosses val="autoZero"/>
        <c:crossBetween val="midCat"/>
        <c:majorUnit val="5"/>
      </c:valAx>
      <c:valAx>
        <c:axId val="38905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65056"/>
        <c:axId val="84415616"/>
      </c:scatterChart>
      <c:valAx>
        <c:axId val="7516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5616"/>
        <c:crosses val="autoZero"/>
        <c:crossBetween val="midCat"/>
        <c:majorUnit val="5"/>
      </c:valAx>
      <c:valAx>
        <c:axId val="84415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84800"/>
        <c:axId val="84686336"/>
      </c:scatterChart>
      <c:valAx>
        <c:axId val="84684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6336"/>
        <c:crosses val="autoZero"/>
        <c:crossBetween val="midCat"/>
        <c:majorUnit val="5"/>
      </c:valAx>
      <c:valAx>
        <c:axId val="84686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48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11136"/>
        <c:axId val="84821120"/>
      </c:scatterChart>
      <c:valAx>
        <c:axId val="84811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1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52096"/>
        <c:axId val="84853888"/>
      </c:scatterChart>
      <c:valAx>
        <c:axId val="84852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3888"/>
        <c:crosses val="autoZero"/>
        <c:crossBetween val="midCat"/>
        <c:majorUnit val="5"/>
      </c:valAx>
      <c:valAx>
        <c:axId val="848538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20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53152"/>
        <c:axId val="85554688"/>
      </c:scatterChart>
      <c:valAx>
        <c:axId val="85553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4688"/>
        <c:crosses val="autoZero"/>
        <c:crossBetween val="midCat"/>
        <c:majorUnit val="5"/>
      </c:valAx>
      <c:valAx>
        <c:axId val="855546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31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4624"/>
        <c:axId val="85684608"/>
      </c:scatterChart>
      <c:valAx>
        <c:axId val="85674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84928"/>
        <c:axId val="85886464"/>
      </c:scatterChart>
      <c:valAx>
        <c:axId val="8588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3712"/>
        <c:axId val="86485248"/>
      </c:scatterChart>
      <c:valAx>
        <c:axId val="8648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32864"/>
        <c:axId val="86534400"/>
      </c:scatterChart>
      <c:valAx>
        <c:axId val="865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4400"/>
        <c:crosses val="autoZero"/>
        <c:crossBetween val="midCat"/>
        <c:majorUnit val="5"/>
      </c:valAx>
      <c:valAx>
        <c:axId val="86534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2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100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4880"/>
        <c:axId val="85596416"/>
      </c:barChart>
      <c:catAx>
        <c:axId val="8559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416"/>
        <c:crosses val="autoZero"/>
        <c:auto val="1"/>
        <c:lblAlgn val="ctr"/>
        <c:lblOffset val="100"/>
        <c:noMultiLvlLbl val="0"/>
      </c:catAx>
      <c:valAx>
        <c:axId val="855964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48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2064"/>
        <c:axId val="89353600"/>
      </c:scatterChart>
      <c:valAx>
        <c:axId val="89352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3600"/>
        <c:crosses val="autoZero"/>
        <c:crossBetween val="midCat"/>
        <c:majorUnit val="5"/>
      </c:valAx>
      <c:valAx>
        <c:axId val="8935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136"/>
        <c:axId val="89964928"/>
      </c:scatterChart>
      <c:valAx>
        <c:axId val="8996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4928"/>
        <c:crosses val="autoZero"/>
        <c:crossBetween val="midCat"/>
        <c:majorUnit val="5"/>
      </c:valAx>
      <c:valAx>
        <c:axId val="8996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100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9520"/>
        <c:axId val="86236160"/>
      </c:barChart>
      <c:catAx>
        <c:axId val="8589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36160"/>
        <c:crosses val="autoZero"/>
        <c:auto val="1"/>
        <c:lblAlgn val="ctr"/>
        <c:lblOffset val="100"/>
        <c:noMultiLvlLbl val="0"/>
      </c:catAx>
      <c:valAx>
        <c:axId val="8623616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5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1552"/>
        <c:axId val="90714496"/>
      </c:scatterChart>
      <c:valAx>
        <c:axId val="90711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4496"/>
        <c:crosses val="autoZero"/>
        <c:crossBetween val="midCat"/>
        <c:majorUnit val="5"/>
      </c:valAx>
      <c:valAx>
        <c:axId val="90714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15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00590336"/>
        <c:axId val="113708416"/>
      </c:scatterChart>
      <c:valAx>
        <c:axId val="100590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8416"/>
        <c:crosses val="autoZero"/>
        <c:crossBetween val="midCat"/>
        <c:majorUnit val="5"/>
      </c:valAx>
      <c:valAx>
        <c:axId val="113708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90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1950848"/>
        <c:axId val="132150400"/>
      </c:scatterChart>
      <c:valAx>
        <c:axId val="131950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0400"/>
        <c:crosses val="autoZero"/>
        <c:crossBetween val="midCat"/>
        <c:majorUnit val="5"/>
      </c:valAx>
      <c:valAx>
        <c:axId val="132150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8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5440"/>
        <c:axId val="161055488"/>
      </c:scatterChart>
      <c:valAx>
        <c:axId val="157645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488"/>
        <c:crosses val="autoZero"/>
        <c:crossBetween val="midCat"/>
        <c:majorUnit val="5"/>
      </c:valAx>
      <c:valAx>
        <c:axId val="161055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4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194551168"/>
        <c:axId val="196408448"/>
      </c:scatterChart>
      <c:valAx>
        <c:axId val="1945511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448"/>
        <c:crosses val="autoZero"/>
        <c:crossBetween val="midCat"/>
        <c:majorUnit val="5"/>
      </c:valAx>
      <c:valAx>
        <c:axId val="19640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511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00072320"/>
        <c:axId val="303985792"/>
      </c:scatterChart>
      <c:valAx>
        <c:axId val="300072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792"/>
        <c:crosses val="autoZero"/>
        <c:crossBetween val="midCat"/>
        <c:majorUnit val="5"/>
      </c:valAx>
      <c:valAx>
        <c:axId val="303985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Singapore</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9" t="s">
        <v>217</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7" t="str">
        <f>'Water Data'!C1:H2</f>
        <v>Singapore</v>
      </c>
      <c r="D1" s="568"/>
      <c r="E1" s="568"/>
      <c r="F1" s="568"/>
      <c r="G1" s="568"/>
      <c r="H1" s="569"/>
      <c r="I1" s="20"/>
      <c r="J1" s="20"/>
    </row>
    <row r="2" x14ac:dyDescent="0.25">
      <c r="A2" s="336" t="str">
        <f>'Water Data'!A2</f>
        <v>UNESCO UIS (http://data.uis.unesco.org/)</v>
      </c>
      <c r="B2" s="337"/>
      <c r="C2" s="570"/>
      <c r="D2" s="570"/>
      <c r="E2" s="570"/>
      <c r="F2" s="570"/>
      <c r="G2" s="570"/>
      <c r="H2" s="571"/>
      <c r="I2" s="10"/>
      <c r="J2" s="10"/>
    </row>
    <row r="3" x14ac:dyDescent="0.25">
      <c r="A3" s="338" t="str">
        <f>'Water Data'!A3</f>
        <v>Other</v>
      </c>
      <c r="B3" s="339"/>
      <c r="C3" s="572">
        <f>'Water Data'!C3:H3</f>
        <v>2016</v>
      </c>
      <c r="D3" s="573"/>
      <c r="E3" s="573"/>
      <c r="F3" s="573"/>
      <c r="G3" s="573"/>
      <c r="H3" s="574"/>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v>0</v>
      </c>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v>100</v>
      </c>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v>100</v>
      </c>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v>100</v>
      </c>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2" t="s">
        <v>214</v>
      </c>
      <c r="C11" s="553"/>
      <c r="D11" s="553"/>
      <c r="E11" s="553"/>
      <c r="F11" s="553"/>
      <c r="G11" s="553"/>
      <c r="H11" s="554"/>
      <c r="I11" s="10"/>
      <c r="J11" s="10"/>
      <c r="K11" s="306"/>
      <c r="U11" s="306"/>
      <c r="AE11" s="306"/>
      <c r="AO11" s="306"/>
      <c r="AY11" s="306"/>
      <c r="AZ11" s="555"/>
      <c r="BA11" s="555"/>
      <c r="BB11" s="555"/>
      <c r="BC11" s="555"/>
      <c r="BD11" s="555"/>
      <c r="BE11" s="555"/>
      <c r="BF11" s="555"/>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t="s">
        <v>179</v>
      </c>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t="s">
        <v>179</v>
      </c>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t="s">
        <v>179</v>
      </c>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Singapore</v>
      </c>
      <c r="C2" s="252"/>
      <c r="D2" s="253"/>
      <c r="E2" s="253"/>
      <c r="F2" s="253"/>
      <c r="G2" s="254"/>
    </row>
    <row r="3" x14ac:dyDescent="0.2">
      <c r="B3" s="575" t="s">
        <v>208</v>
      </c>
      <c r="C3" s="575"/>
      <c r="D3" s="575"/>
      <c r="E3" s="575"/>
      <c r="F3" s="575"/>
      <c r="G3" s="576"/>
    </row>
    <row r="4" ht="13.5" x14ac:dyDescent="0.2">
      <c r="B4" s="256" t="s">
        <v>4</v>
      </c>
      <c r="C4" s="256" t="s">
        <v>61</v>
      </c>
      <c r="D4" s="256" t="s">
        <v>65</v>
      </c>
      <c r="E4" s="256" t="s">
        <v>62</v>
      </c>
      <c r="F4" s="256" t="s">
        <v>63</v>
      </c>
      <c r="G4" s="256" t="s">
        <v>64</v>
      </c>
    </row>
    <row r="5" x14ac:dyDescent="0.2">
      <c r="B5" s="420">
        <v>2000</v>
      </c>
      <c r="C5" s="458">
        <v>509266</v>
      </c>
      <c r="D5" s="437">
        <v>100</v>
      </c>
      <c r="E5" s="459">
        <v>107975</v>
      </c>
      <c r="F5" s="460">
        <v>235125</v>
      </c>
      <c r="G5" s="461">
        <v>166166</v>
      </c>
    </row>
    <row r="6" x14ac:dyDescent="0.2">
      <c r="B6" s="421">
        <v>2001</v>
      </c>
      <c r="C6" s="462">
        <v>509266</v>
      </c>
      <c r="D6" s="438">
        <v>100</v>
      </c>
      <c r="E6" s="463">
        <v>107975</v>
      </c>
      <c r="F6" s="464">
        <v>235125</v>
      </c>
      <c r="G6" s="465">
        <v>166166</v>
      </c>
    </row>
    <row r="7" x14ac:dyDescent="0.2">
      <c r="B7" s="422">
        <v>2002</v>
      </c>
      <c r="C7" s="466">
        <v>509266</v>
      </c>
      <c r="D7" s="439">
        <v>100</v>
      </c>
      <c r="E7" s="467">
        <v>107975</v>
      </c>
      <c r="F7" s="468">
        <v>235125</v>
      </c>
      <c r="G7" s="469">
        <v>166166</v>
      </c>
    </row>
    <row r="8" x14ac:dyDescent="0.2">
      <c r="B8" s="423">
        <v>2003</v>
      </c>
      <c r="C8" s="470">
        <v>509266</v>
      </c>
      <c r="D8" s="440">
        <v>100</v>
      </c>
      <c r="E8" s="471">
        <v>107975</v>
      </c>
      <c r="F8" s="472">
        <v>235125</v>
      </c>
      <c r="G8" s="473">
        <v>166166</v>
      </c>
    </row>
    <row r="9" x14ac:dyDescent="0.2">
      <c r="B9" s="424">
        <v>2004</v>
      </c>
      <c r="C9" s="474">
        <v>509266</v>
      </c>
      <c r="D9" s="441">
        <v>100</v>
      </c>
      <c r="E9" s="475">
        <v>107975</v>
      </c>
      <c r="F9" s="476">
        <v>235125</v>
      </c>
      <c r="G9" s="477">
        <v>166166</v>
      </c>
    </row>
    <row r="10" x14ac:dyDescent="0.2">
      <c r="B10" s="425">
        <v>2005</v>
      </c>
      <c r="C10" s="478">
        <v>509266</v>
      </c>
      <c r="D10" s="442">
        <v>100</v>
      </c>
      <c r="E10" s="479">
        <v>107975</v>
      </c>
      <c r="F10" s="480">
        <v>235125</v>
      </c>
      <c r="G10" s="481">
        <v>166166</v>
      </c>
    </row>
    <row r="11" x14ac:dyDescent="0.2">
      <c r="B11" s="426">
        <v>2006</v>
      </c>
      <c r="C11" s="482">
        <v>509266</v>
      </c>
      <c r="D11" s="443">
        <v>100</v>
      </c>
      <c r="E11" s="483">
        <v>107975</v>
      </c>
      <c r="F11" s="484">
        <v>235125</v>
      </c>
      <c r="G11" s="485">
        <v>166166</v>
      </c>
    </row>
    <row r="12" x14ac:dyDescent="0.2">
      <c r="B12" s="427">
        <v>2007</v>
      </c>
      <c r="C12" s="486">
        <v>509266</v>
      </c>
      <c r="D12" s="444">
        <v>100</v>
      </c>
      <c r="E12" s="487">
        <v>107975</v>
      </c>
      <c r="F12" s="488">
        <v>235125</v>
      </c>
      <c r="G12" s="489">
        <v>166166</v>
      </c>
    </row>
    <row r="13" x14ac:dyDescent="0.2">
      <c r="B13" s="428">
        <v>2008</v>
      </c>
      <c r="C13" s="490">
        <v>509266</v>
      </c>
      <c r="D13" s="445">
        <v>100</v>
      </c>
      <c r="E13" s="491">
        <v>107975</v>
      </c>
      <c r="F13" s="492">
        <v>235125</v>
      </c>
      <c r="G13" s="493">
        <v>166166</v>
      </c>
    </row>
    <row r="14" x14ac:dyDescent="0.2">
      <c r="B14" s="429">
        <v>2009</v>
      </c>
      <c r="C14" s="494">
        <v>509266</v>
      </c>
      <c r="D14" s="446">
        <v>100</v>
      </c>
      <c r="E14" s="495">
        <v>107975</v>
      </c>
      <c r="F14" s="496">
        <v>235125</v>
      </c>
      <c r="G14" s="497">
        <v>166166</v>
      </c>
    </row>
    <row r="15" x14ac:dyDescent="0.2">
      <c r="B15" s="430">
        <v>2010</v>
      </c>
      <c r="C15" s="498">
        <v>509266</v>
      </c>
      <c r="D15" s="447">
        <v>100</v>
      </c>
      <c r="E15" s="499">
        <v>107975</v>
      </c>
      <c r="F15" s="500">
        <v>235125</v>
      </c>
      <c r="G15" s="501">
        <v>166166</v>
      </c>
    </row>
    <row r="16" x14ac:dyDescent="0.2">
      <c r="B16" s="431">
        <v>2011</v>
      </c>
      <c r="C16" s="502">
        <v>509266</v>
      </c>
      <c r="D16" s="448">
        <v>100</v>
      </c>
      <c r="E16" s="503">
        <v>107975</v>
      </c>
      <c r="F16" s="504">
        <v>235125</v>
      </c>
      <c r="G16" s="505">
        <v>166166</v>
      </c>
    </row>
    <row r="17" x14ac:dyDescent="0.2">
      <c r="B17" s="432">
        <v>2012</v>
      </c>
      <c r="C17" s="506">
        <v>509266</v>
      </c>
      <c r="D17" s="449">
        <v>100</v>
      </c>
      <c r="E17" s="507">
        <v>107975</v>
      </c>
      <c r="F17" s="508">
        <v>235125</v>
      </c>
      <c r="G17" s="509">
        <v>166166</v>
      </c>
    </row>
    <row r="18" x14ac:dyDescent="0.2">
      <c r="B18" s="433">
        <v>2013</v>
      </c>
      <c r="C18" s="510">
        <v>509266</v>
      </c>
      <c r="D18" s="450">
        <v>100</v>
      </c>
      <c r="E18" s="511">
        <v>107975</v>
      </c>
      <c r="F18" s="512">
        <v>235125</v>
      </c>
      <c r="G18" s="513">
        <v>166166</v>
      </c>
    </row>
    <row r="19" x14ac:dyDescent="0.2">
      <c r="B19" s="434">
        <v>2014</v>
      </c>
      <c r="C19" s="514">
        <v>509266</v>
      </c>
      <c r="D19" s="451">
        <v>100</v>
      </c>
      <c r="E19" s="515">
        <v>107975</v>
      </c>
      <c r="F19" s="516">
        <v>235125</v>
      </c>
      <c r="G19" s="517">
        <v>166166</v>
      </c>
    </row>
    <row r="20" x14ac:dyDescent="0.2">
      <c r="B20" s="435">
        <v>2015</v>
      </c>
      <c r="C20" s="518">
        <v>509266</v>
      </c>
      <c r="D20" s="452">
        <v>100</v>
      </c>
      <c r="E20" s="519">
        <v>107975</v>
      </c>
      <c r="F20" s="520">
        <v>235125</v>
      </c>
      <c r="G20" s="521">
        <v>166166</v>
      </c>
    </row>
    <row r="21" x14ac:dyDescent="0.2">
      <c r="B21" s="436">
        <v>2016</v>
      </c>
      <c r="C21" s="453">
        <v>509266</v>
      </c>
      <c r="D21" s="454">
        <v>100</v>
      </c>
      <c r="E21" s="455">
        <v>107975</v>
      </c>
      <c r="F21" s="456">
        <v>235125</v>
      </c>
      <c r="G21" s="457">
        <v>166166</v>
      </c>
    </row>
    <row r="22" ht="14.25" x14ac:dyDescent="0.2">
      <c r="B22" s="268" t="s">
        <v>216</v>
      </c>
      <c r="G22" s="257"/>
    </row>
    <row r="23" ht="14.25" x14ac:dyDescent="0.2">
      <c r="B23" s="268" t="s">
        <v>183</v>
      </c>
    </row>
    <row r="24" ht="14.25" x14ac:dyDescent="0.2">
      <c r="B24" s="268" t="s">
        <v>184</v>
      </c>
    </row>
    <row r="25" x14ac:dyDescent="0.2">
      <c r="B25" s="522" t="s">
        <v>215</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3" t="s">
        <v>170</v>
      </c>
      <c r="B1" s="523"/>
      <c r="C1" s="523"/>
      <c r="D1" s="523"/>
      <c r="E1" s="523"/>
      <c r="F1" s="523"/>
      <c r="G1" s="523"/>
      <c r="H1" s="523"/>
      <c r="I1" s="523"/>
      <c r="J1" s="523"/>
      <c r="K1" s="523"/>
      <c r="L1" s="523"/>
      <c r="M1" s="523"/>
      <c r="N1" s="523"/>
      <c r="O1" s="523"/>
      <c r="P1" s="523"/>
      <c r="Q1" s="523"/>
      <c r="R1" s="523"/>
      <c r="S1" s="523"/>
      <c r="T1" s="523"/>
      <c r="U1" s="523"/>
      <c r="V1" s="523"/>
    </row>
    <row r="2" s="34" customFormat="true" x14ac:dyDescent="0.2">
      <c r="A2" s="523"/>
      <c r="B2" s="523"/>
      <c r="C2" s="523"/>
      <c r="D2" s="523"/>
      <c r="E2" s="523"/>
      <c r="F2" s="523"/>
      <c r="G2" s="523"/>
      <c r="H2" s="523"/>
      <c r="I2" s="523"/>
      <c r="J2" s="523"/>
      <c r="K2" s="523"/>
      <c r="L2" s="523"/>
      <c r="M2" s="523"/>
      <c r="N2" s="523"/>
      <c r="O2" s="523"/>
      <c r="P2" s="523"/>
      <c r="Q2" s="523"/>
      <c r="R2" s="523"/>
      <c r="S2" s="523"/>
      <c r="T2" s="523"/>
      <c r="U2" s="523"/>
      <c r="V2" s="523"/>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7" t="str">
        <f>+'Water Data'!C1</f>
        <v>Singapore</v>
      </c>
      <c r="C27" s="529" t="s">
        <v>13</v>
      </c>
      <c r="D27" s="529"/>
      <c r="E27" s="529"/>
      <c r="F27" s="529"/>
      <c r="G27" s="529"/>
      <c r="H27" s="529"/>
      <c r="I27" s="530" t="str">
        <f>B27</f>
        <v>Singapore</v>
      </c>
      <c r="J27" s="524" t="s">
        <v>14</v>
      </c>
      <c r="K27" s="524"/>
      <c r="L27" s="524"/>
      <c r="M27" s="524"/>
      <c r="N27" s="524"/>
      <c r="O27" s="524"/>
      <c r="P27" s="532" t="str">
        <f>I27</f>
        <v>Singapore</v>
      </c>
      <c r="Q27" s="525" t="s">
        <v>15</v>
      </c>
      <c r="R27" s="525"/>
      <c r="S27" s="525"/>
      <c r="T27" s="525"/>
      <c r="U27" s="525"/>
      <c r="V27" s="526"/>
      <c r="AM27" s="34"/>
      <c r="AN27" s="34"/>
      <c r="AO27" s="34"/>
      <c r="AP27" s="34"/>
      <c r="AQ27" s="34"/>
      <c r="AR27" s="34"/>
      <c r="AS27" s="34"/>
      <c r="AT27" s="34"/>
      <c r="AU27" s="34"/>
    </row>
    <row r="28" x14ac:dyDescent="0.2">
      <c r="B28" s="528"/>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1"/>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3"/>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8"/>
      <c r="C29" s="261">
        <f>IF(ISNUMBER(Regressions!B4), Regressions!B4, "-")</f>
        <v>2016</v>
      </c>
      <c r="D29" s="260">
        <f>C29</f>
        <v>2016</v>
      </c>
      <c r="E29" s="260">
        <f>D29</f>
        <v>2016</v>
      </c>
      <c r="F29" s="260">
        <f>E29</f>
        <v>2016</v>
      </c>
      <c r="G29" s="260">
        <f>F29</f>
        <v>2016</v>
      </c>
      <c r="H29" s="260">
        <f>G29</f>
        <v>2016</v>
      </c>
      <c r="I29" s="531"/>
      <c r="J29" s="261">
        <f>IF(ISNUMBER(Regressions!K4), Regressions!K4, "-")</f>
        <v>2016</v>
      </c>
      <c r="K29" s="260">
        <f>J29</f>
        <v>2016</v>
      </c>
      <c r="L29" s="260">
        <f>J29</f>
        <v>2016</v>
      </c>
      <c r="M29" s="260">
        <f>K29</f>
        <v>2016</v>
      </c>
      <c r="N29" s="260">
        <f>L29</f>
        <v>2016</v>
      </c>
      <c r="O29" s="260">
        <f>M29</f>
        <v>2016</v>
      </c>
      <c r="P29" s="533"/>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f>IF(ISNUMBER(Regressions!D4), Regressions!D4, "-")</f>
        <v>100</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f>IF(ISNUMBER(Regressions!M4), Regressions!M4, "-")</f>
        <v>100</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f>IF(ISNUMBER(Regressions!V4), Regressions!V4, "-")</f>
        <v>100</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f>IF(ISNUMBER(Regressions!D5),Regressions!D5,"-")</f>
        <v>0</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f>IF(ISNUMBER(Regressions!M5),Regressions!M5,"-")</f>
        <v>0</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f>IF(ISNUMBER(Regressions!V5),Regressions!V5,"-")</f>
        <v>0</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f>IF(ISNUMBER(Regressions!D6), Regressions!D6, "-")</f>
        <v>0</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f>IF(ISNUMBER(Regressions!M6), Regressions!M6, "-")</f>
        <v>0</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f>IF(ISNUMBER(Regressions!V6), Regressions!V6, "-")</f>
        <v>0</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f>+IF(AND(ISNUMBER('Water Data'!D5),'Data Summary'!BV6="Yes"),100-'Water Data'!D5,NA())</f>
        <v>100</v>
      </c>
      <c r="H6" s="54">
        <f>+IF(AND(ISNUMBER('Water Data'!D7),'Data Summary'!BW6="Yes"),'Water Data'!D7,NA())</f>
        <v>100</v>
      </c>
      <c r="I6" s="54">
        <f>+IF(AND(ISNUMBER('Water Data'!D10),'Data Summary'!BX6="Yes"),'Water Data'!D10,NA())</f>
        <v>100</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f>+IF(AND(ISNUMBER('Sanitation Data'!D5),'Data Summary'!CP6="Yes"),100-'Sanitation Data'!D5,NA())</f>
        <v>100</v>
      </c>
      <c r="AB6" s="98">
        <f>+IF(AND(ISNUMBER('Sanitation Data'!D7),'Data Summary'!CQ6="Yes"),'Sanitation Data'!D7,NA())</f>
        <v>100</v>
      </c>
      <c r="AC6" s="98" t="e">
        <f>+IF(AND(ISNUMBER('Sanitation Data'!D11),'Data Summary'!CR6="Yes"),'Sanitation Data'!D11,NA())</f>
        <v>#N/A</v>
      </c>
      <c r="AD6" s="98" t="e">
        <f>+IF(AND(ISNUMBER('Sanitation Data'!D12),'Data Summary'!CS6="Yes"),'Sanitation Data'!D12,NA())</f>
        <v>#N/A</v>
      </c>
      <c r="AE6" s="98">
        <f>+IF(AND(ISNUMBER('Sanitation Data'!D13),'Data Summary'!CT6="Yes"),'Sanitation Data'!D13,NA())</f>
        <v>100</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f>+IF(AND(ISNUMBER('Hygiene Data'!D6),'Data Summary'!DR6="Yes"),'Hygiene Data'!D6,NA())</f>
        <v>100</v>
      </c>
      <c r="BD6" s="103">
        <f>+IF(AND(ISNUMBER('Hygiene Data'!D8),'Data Summary'!DS6="Yes"),'Hygiene Data'!D8,NA())</f>
        <v>100</v>
      </c>
      <c r="BE6" s="103">
        <f>+IF(AND(ISNUMBER('Hygiene Data'!D10),'Data Summary'!DT6="Yes"),'Hygiene Data'!D10,NA())</f>
        <v>100</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7" t="s">
        <v>187</v>
      </c>
      <c r="B1" s="538"/>
      <c r="C1" s="538"/>
      <c r="D1" s="538"/>
      <c r="E1" s="539" t="s">
        <v>53</v>
      </c>
      <c r="F1" s="540"/>
      <c r="G1" s="540"/>
      <c r="H1" s="540"/>
      <c r="I1" s="541"/>
      <c r="J1" s="542" t="s">
        <v>10</v>
      </c>
      <c r="K1" s="542"/>
      <c r="L1" s="542"/>
      <c r="M1" s="542"/>
      <c r="N1" s="542"/>
      <c r="O1" s="534" t="s">
        <v>11</v>
      </c>
      <c r="P1" s="535"/>
      <c r="Q1" s="535"/>
      <c r="R1" s="535"/>
      <c r="S1" s="536"/>
    </row>
    <row r="2" x14ac:dyDescent="0.2">
      <c r="A2" s="538"/>
      <c r="B2" s="538"/>
      <c r="C2" s="538"/>
      <c r="D2" s="538"/>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Singapore</v>
      </c>
      <c r="B4" s="223">
        <f>IF(ISBLANK(Regressions!B14), " ", Regressions!B14)</f>
        <v>2000</v>
      </c>
      <c r="C4" s="386" t="str">
        <f>IF(ISBLANK(Regressions!C14), " ", Regressions!C14)</f>
        <v>National</v>
      </c>
      <c r="D4" s="230">
        <f>IF(ISBLANK(Regressions!D14), " ", Regressions!D14)</f>
        <v>509266</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Singapore</v>
      </c>
      <c r="B5" s="223">
        <f>IF(ISBLANK(Regressions!B15), " ", Regressions!B15)</f>
        <v>2001</v>
      </c>
      <c r="C5" s="226" t="str">
        <f>IF(ISBLANK(Regressions!C15), " ", Regressions!C15)</f>
        <v>National</v>
      </c>
      <c r="D5" s="230">
        <f>IF(ISBLANK(Regressions!D15), " ", Regressions!D15)</f>
        <v>509266</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Singapore</v>
      </c>
      <c r="B6" s="223">
        <f>IF(ISBLANK(Regressions!B16), " ", Regressions!B16)</f>
        <v>2002</v>
      </c>
      <c r="C6" s="226" t="str">
        <f>IF(ISBLANK(Regressions!C16), " ", Regressions!C16)</f>
        <v>National</v>
      </c>
      <c r="D6" s="230">
        <f>IF(ISBLANK(Regressions!D16), " ", Regressions!D16)</f>
        <v>509266</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Singapore</v>
      </c>
      <c r="B7" s="223">
        <f>IF(ISBLANK(Regressions!B17), " ", Regressions!B17)</f>
        <v>2003</v>
      </c>
      <c r="C7" s="226" t="str">
        <f>IF(ISBLANK(Regressions!C17), " ", Regressions!C17)</f>
        <v>National</v>
      </c>
      <c r="D7" s="230">
        <f>IF(ISBLANK(Regressions!D17), " ", Regressions!D17)</f>
        <v>509266</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Singapore</v>
      </c>
      <c r="B8" s="223">
        <f>IF(ISBLANK(Regressions!B18), " ", Regressions!B18)</f>
        <v>2004</v>
      </c>
      <c r="C8" s="226" t="str">
        <f>IF(ISBLANK(Regressions!C18), " ", Regressions!C18)</f>
        <v>National</v>
      </c>
      <c r="D8" s="230">
        <f>IF(ISBLANK(Regressions!D18), " ", Regressions!D18)</f>
        <v>509266</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Singapore</v>
      </c>
      <c r="B9" s="223">
        <f>IF(ISBLANK(Regressions!B19), " ", Regressions!B19)</f>
        <v>2005</v>
      </c>
      <c r="C9" s="226" t="str">
        <f>IF(ISBLANK(Regressions!C19), " ", Regressions!C19)</f>
        <v>National</v>
      </c>
      <c r="D9" s="230">
        <f>IF(ISBLANK(Regressions!D19), " ", Regressions!D19)</f>
        <v>509266</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Singapore</v>
      </c>
      <c r="B10" s="223">
        <f>IF(ISBLANK(Regressions!B20), " ", Regressions!B20)</f>
        <v>2006</v>
      </c>
      <c r="C10" s="226" t="str">
        <f>IF(ISBLANK(Regressions!C20), " ", Regressions!C20)</f>
        <v>National</v>
      </c>
      <c r="D10" s="230">
        <f>IF(ISBLANK(Regressions!D20), " ", Regressions!D20)</f>
        <v>509266</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Singapore</v>
      </c>
      <c r="B11" s="223">
        <f>IF(ISBLANK(Regressions!B21), " ", Regressions!B21)</f>
        <v>2007</v>
      </c>
      <c r="C11" s="226" t="str">
        <f>IF(ISBLANK(Regressions!C21), " ", Regressions!C21)</f>
        <v>National</v>
      </c>
      <c r="D11" s="230">
        <f>IF(ISBLANK(Regressions!D21), " ", Regressions!D21)</f>
        <v>509266</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Singapore</v>
      </c>
      <c r="B12" s="223">
        <f>IF(ISBLANK(Regressions!B22), " ", Regressions!B22)</f>
        <v>2008</v>
      </c>
      <c r="C12" s="226" t="str">
        <f>IF(ISBLANK(Regressions!C22), " ", Regressions!C22)</f>
        <v>National</v>
      </c>
      <c r="D12" s="230">
        <f>IF(ISBLANK(Regressions!D22), " ", Regressions!D22)</f>
        <v>509266</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Singapore</v>
      </c>
      <c r="B13" s="223">
        <f>IF(ISBLANK(Regressions!B23), " ", Regressions!B23)</f>
        <v>2009</v>
      </c>
      <c r="C13" s="226" t="str">
        <f>IF(ISBLANK(Regressions!C23), " ", Regressions!C23)</f>
        <v>National</v>
      </c>
      <c r="D13" s="230">
        <f>IF(ISBLANK(Regressions!D23), " ", Regressions!D23)</f>
        <v>509266</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Singapore</v>
      </c>
      <c r="B14" s="223">
        <f>IF(ISBLANK(Regressions!B24), " ", Regressions!B24)</f>
        <v>2010</v>
      </c>
      <c r="C14" s="226" t="str">
        <f>IF(ISBLANK(Regressions!C24), " ", Regressions!C24)</f>
        <v>National</v>
      </c>
      <c r="D14" s="230">
        <f>IF(ISBLANK(Regressions!D24), " ", Regressions!D24)</f>
        <v>509266</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Singapore</v>
      </c>
      <c r="B15" s="223">
        <f>IF(ISBLANK(Regressions!B25), " ", Regressions!B25)</f>
        <v>2011</v>
      </c>
      <c r="C15" s="226" t="str">
        <f>IF(ISBLANK(Regressions!C25), " ", Regressions!C25)</f>
        <v>National</v>
      </c>
      <c r="D15" s="230">
        <f>IF(ISBLANK(Regressions!D25), " ", Regressions!D25)</f>
        <v>509266</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Singapore</v>
      </c>
      <c r="B16" s="223">
        <f>IF(ISBLANK(Regressions!B26), " ", Regressions!B26)</f>
        <v>2012</v>
      </c>
      <c r="C16" s="226" t="str">
        <f>IF(ISBLANK(Regressions!C26), " ", Regressions!C26)</f>
        <v>National</v>
      </c>
      <c r="D16" s="230">
        <f>IF(ISBLANK(Regressions!D26), " ", Regressions!D26)</f>
        <v>509266</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Singapore</v>
      </c>
      <c r="B17" s="223">
        <f>IF(ISBLANK(Regressions!B27), " ", Regressions!B27)</f>
        <v>2013</v>
      </c>
      <c r="C17" s="226" t="str">
        <f>IF(ISBLANK(Regressions!C27), " ", Regressions!C27)</f>
        <v>National</v>
      </c>
      <c r="D17" s="230">
        <f>IF(ISBLANK(Regressions!D27), " ", Regressions!D27)</f>
        <v>509266</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Singapore</v>
      </c>
      <c r="B18" s="223">
        <f>IF(ISBLANK(Regressions!B28), " ", Regressions!B28)</f>
        <v>2014</v>
      </c>
      <c r="C18" s="226" t="str">
        <f>IF(ISBLANK(Regressions!C28), " ", Regressions!C28)</f>
        <v>National</v>
      </c>
      <c r="D18" s="230">
        <f>IF(ISBLANK(Regressions!D28), " ", Regressions!D28)</f>
        <v>509266</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Singapore</v>
      </c>
      <c r="B19" s="223">
        <f>IF(ISBLANK(Regressions!B29), " ", Regressions!B29)</f>
        <v>2015</v>
      </c>
      <c r="C19" s="226" t="str">
        <f>IF(ISBLANK(Regressions!C29), " ", Regressions!C29)</f>
        <v>National</v>
      </c>
      <c r="D19" s="230">
        <f>IF(ISBLANK(Regressions!D29), " ", Regressions!D29)</f>
        <v>509266</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Singapore</v>
      </c>
      <c r="B20" s="232">
        <f>IF(ISBLANK(Regressions!B30), " ", Regressions!B30)</f>
        <v>2016</v>
      </c>
      <c r="C20" s="233" t="str">
        <f>IF(ISBLANK(Regressions!C30), " ", Regressions!C30)</f>
        <v>National</v>
      </c>
      <c r="D20" s="234">
        <f>IF(ISBLANK(Regressions!D30), " ", Regressions!D30)</f>
        <v>509266</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Singapore</v>
      </c>
      <c r="B21" s="223">
        <f>IF(ISBLANK(Regressions!B31), " ", Regressions!B31)</f>
        <v>2000</v>
      </c>
      <c r="C21" s="226" t="str">
        <f>IF(ISBLANK(Regressions!C31), " ", Regressions!C31)</f>
        <v>Urban</v>
      </c>
      <c r="D21" s="230">
        <f>IF(ISBLANK(Regressions!D31), " ", Regressions!D31)</f>
        <v>509266</v>
      </c>
      <c r="E21" s="367">
        <f>IF(ISNUMBER(Regressions!E31),ROUND(Regressions!E31, 1), NA())</f>
        <v>100</v>
      </c>
      <c r="F21" s="285">
        <f>IF(ISNUMBER(Regressions!F31),ROUND(Regressions!F31, 1), NA())</f>
        <v>100</v>
      </c>
      <c r="G21" s="368">
        <f>IF(ISNUMBER(Regressions!G31),ROUND(Regressions!G31, 1), NA())</f>
        <v>100</v>
      </c>
      <c r="H21" s="369">
        <f>IF(ISNUMBER(Regressions!H31),ROUND(Regressions!H31, 1), NA())</f>
        <v>0</v>
      </c>
      <c r="I21" s="370">
        <f>IF(ISNUMBER(Regressions!I31),ROUND(Regressions!I31, 1), NA())</f>
        <v>0</v>
      </c>
      <c r="J21" s="371">
        <f>IF(ISNUMBER(Regressions!J31),ROUND(Regressions!J31, 1), NA())</f>
        <v>100</v>
      </c>
      <c r="K21" s="285">
        <f>IF(ISNUMBER(Regressions!K31),ROUND(Regressions!K31, 1), NA())</f>
        <v>100</v>
      </c>
      <c r="L21" s="372">
        <f>IF(ISNUMBER(Regressions!L31),ROUND(Regressions!L31, 1), NA())</f>
        <v>100</v>
      </c>
      <c r="M21" s="369">
        <f>IF(ISNUMBER(Regressions!M31),ROUND(Regressions!M31, 1), NA())</f>
        <v>0</v>
      </c>
      <c r="N21" s="373">
        <f>IF(ISNUMBER(Regressions!N31),ROUND(Regressions!N31, 1), NA())</f>
        <v>0</v>
      </c>
      <c r="O21" s="367">
        <f>IF(ISNUMBER(Regressions!O31),ROUND(Regressions!O31, 1), NA())</f>
        <v>100</v>
      </c>
      <c r="P21" s="285">
        <f>IF(ISNUMBER(Regressions!P31),ROUND(Regressions!P31, 1), NA())</f>
        <v>100</v>
      </c>
      <c r="Q21" s="374">
        <f>IF(ISNUMBER(Regressions!Q31),ROUND(Regressions!Q31, 1), NA())</f>
        <v>100</v>
      </c>
      <c r="R21" s="369">
        <f>IF(ISNUMBER(Regressions!R31),ROUND(Regressions!R31, 1), NA())</f>
        <v>0</v>
      </c>
      <c r="S21" s="370">
        <f>IF(ISNUMBER(Regressions!S31),ROUND(Regressions!S31, 1), NA())</f>
        <v>0</v>
      </c>
    </row>
    <row r="22" x14ac:dyDescent="0.2">
      <c r="A22" s="228" t="str">
        <f>IF(ISBLANK(Regressions!A32), " ", Regressions!A32)</f>
        <v>Singapore</v>
      </c>
      <c r="B22" s="223">
        <f>IF(ISBLANK(Regressions!B32), " ", Regressions!B32)</f>
        <v>2001</v>
      </c>
      <c r="C22" s="226" t="str">
        <f>IF(ISBLANK(Regressions!C32), " ", Regressions!C32)</f>
        <v>Urban</v>
      </c>
      <c r="D22" s="230">
        <f>IF(ISBLANK(Regressions!D32), " ", Regressions!D32)</f>
        <v>509266</v>
      </c>
      <c r="E22" s="367">
        <f>IF(ISNUMBER(Regressions!E32),ROUND(Regressions!E32, 1), NA())</f>
        <v>100</v>
      </c>
      <c r="F22" s="285">
        <f>IF(ISNUMBER(Regressions!F32),ROUND(Regressions!F32, 1), NA())</f>
        <v>100</v>
      </c>
      <c r="G22" s="368">
        <f>IF(ISNUMBER(Regressions!G32),ROUND(Regressions!G32, 1), NA())</f>
        <v>100</v>
      </c>
      <c r="H22" s="369">
        <f>IF(ISNUMBER(Regressions!H32),ROUND(Regressions!H32, 1), NA())</f>
        <v>0</v>
      </c>
      <c r="I22" s="370">
        <f>IF(ISNUMBER(Regressions!I32),ROUND(Regressions!I32, 1), NA())</f>
        <v>0</v>
      </c>
      <c r="J22" s="371">
        <f>IF(ISNUMBER(Regressions!J32),ROUND(Regressions!J32, 1), NA())</f>
        <v>100</v>
      </c>
      <c r="K22" s="285">
        <f>IF(ISNUMBER(Regressions!K32),ROUND(Regressions!K32, 1), NA())</f>
        <v>100</v>
      </c>
      <c r="L22" s="372">
        <f>IF(ISNUMBER(Regressions!L32),ROUND(Regressions!L32, 1), NA())</f>
        <v>100</v>
      </c>
      <c r="M22" s="369">
        <f>IF(ISNUMBER(Regressions!M32),ROUND(Regressions!M32, 1), NA())</f>
        <v>0</v>
      </c>
      <c r="N22" s="373">
        <f>IF(ISNUMBER(Regressions!N32),ROUND(Regressions!N32, 1), NA())</f>
        <v>0</v>
      </c>
      <c r="O22" s="367">
        <f>IF(ISNUMBER(Regressions!O32),ROUND(Regressions!O32, 1), NA())</f>
        <v>100</v>
      </c>
      <c r="P22" s="285">
        <f>IF(ISNUMBER(Regressions!P32),ROUND(Regressions!P32, 1), NA())</f>
        <v>100</v>
      </c>
      <c r="Q22" s="374">
        <f>IF(ISNUMBER(Regressions!Q32),ROUND(Regressions!Q32, 1), NA())</f>
        <v>100</v>
      </c>
      <c r="R22" s="369">
        <f>IF(ISNUMBER(Regressions!R32),ROUND(Regressions!R32, 1), NA())</f>
        <v>0</v>
      </c>
      <c r="S22" s="370">
        <f>IF(ISNUMBER(Regressions!S32),ROUND(Regressions!S32, 1), NA())</f>
        <v>0</v>
      </c>
    </row>
    <row r="23" x14ac:dyDescent="0.2">
      <c r="A23" s="228" t="str">
        <f>IF(ISBLANK(Regressions!A33), " ", Regressions!A33)</f>
        <v>Singapore</v>
      </c>
      <c r="B23" s="223">
        <f>IF(ISBLANK(Regressions!B33), " ", Regressions!B33)</f>
        <v>2002</v>
      </c>
      <c r="C23" s="226" t="str">
        <f>IF(ISBLANK(Regressions!C33), " ", Regressions!C33)</f>
        <v>Urban</v>
      </c>
      <c r="D23" s="230">
        <f>IF(ISBLANK(Regressions!D33), " ", Regressions!D33)</f>
        <v>509266</v>
      </c>
      <c r="E23" s="367">
        <f>IF(ISNUMBER(Regressions!E33),ROUND(Regressions!E33, 1), NA())</f>
        <v>100</v>
      </c>
      <c r="F23" s="285">
        <f>IF(ISNUMBER(Regressions!F33),ROUND(Regressions!F33, 1), NA())</f>
        <v>100</v>
      </c>
      <c r="G23" s="368">
        <f>IF(ISNUMBER(Regressions!G33),ROUND(Regressions!G33, 1), NA())</f>
        <v>100</v>
      </c>
      <c r="H23" s="369">
        <f>IF(ISNUMBER(Regressions!H33),ROUND(Regressions!H33, 1), NA())</f>
        <v>0</v>
      </c>
      <c r="I23" s="370">
        <f>IF(ISNUMBER(Regressions!I33),ROUND(Regressions!I33, 1), NA())</f>
        <v>0</v>
      </c>
      <c r="J23" s="371">
        <f>IF(ISNUMBER(Regressions!J33),ROUND(Regressions!J33, 1), NA())</f>
        <v>100</v>
      </c>
      <c r="K23" s="285">
        <f>IF(ISNUMBER(Regressions!K33),ROUND(Regressions!K33, 1), NA())</f>
        <v>100</v>
      </c>
      <c r="L23" s="372">
        <f>IF(ISNUMBER(Regressions!L33),ROUND(Regressions!L33, 1), NA())</f>
        <v>100</v>
      </c>
      <c r="M23" s="369">
        <f>IF(ISNUMBER(Regressions!M33),ROUND(Regressions!M33, 1), NA())</f>
        <v>0</v>
      </c>
      <c r="N23" s="373">
        <f>IF(ISNUMBER(Regressions!N33),ROUND(Regressions!N33, 1), NA())</f>
        <v>0</v>
      </c>
      <c r="O23" s="367">
        <f>IF(ISNUMBER(Regressions!O33),ROUND(Regressions!O33, 1), NA())</f>
        <v>100</v>
      </c>
      <c r="P23" s="285">
        <f>IF(ISNUMBER(Regressions!P33),ROUND(Regressions!P33, 1), NA())</f>
        <v>100</v>
      </c>
      <c r="Q23" s="374">
        <f>IF(ISNUMBER(Regressions!Q33),ROUND(Regressions!Q33, 1), NA())</f>
        <v>100</v>
      </c>
      <c r="R23" s="369">
        <f>IF(ISNUMBER(Regressions!R33),ROUND(Regressions!R33, 1), NA())</f>
        <v>0</v>
      </c>
      <c r="S23" s="370">
        <f>IF(ISNUMBER(Regressions!S33),ROUND(Regressions!S33, 1), NA())</f>
        <v>0</v>
      </c>
    </row>
    <row r="24" x14ac:dyDescent="0.2">
      <c r="A24" s="228" t="str">
        <f>IF(ISBLANK(Regressions!A34), " ", Regressions!A34)</f>
        <v>Singapore</v>
      </c>
      <c r="B24" s="223">
        <f>IF(ISBLANK(Regressions!B34), " ", Regressions!B34)</f>
        <v>2003</v>
      </c>
      <c r="C24" s="226" t="str">
        <f>IF(ISBLANK(Regressions!C34), " ", Regressions!C34)</f>
        <v>Urban</v>
      </c>
      <c r="D24" s="230">
        <f>IF(ISBLANK(Regressions!D34), " ", Regressions!D34)</f>
        <v>509266</v>
      </c>
      <c r="E24" s="367">
        <f>IF(ISNUMBER(Regressions!E34),ROUND(Regressions!E34, 1), NA())</f>
        <v>100</v>
      </c>
      <c r="F24" s="285">
        <f>IF(ISNUMBER(Regressions!F34),ROUND(Regressions!F34, 1), NA())</f>
        <v>100</v>
      </c>
      <c r="G24" s="368">
        <f>IF(ISNUMBER(Regressions!G34),ROUND(Regressions!G34, 1), NA())</f>
        <v>100</v>
      </c>
      <c r="H24" s="369">
        <f>IF(ISNUMBER(Regressions!H34),ROUND(Regressions!H34, 1), NA())</f>
        <v>0</v>
      </c>
      <c r="I24" s="370">
        <f>IF(ISNUMBER(Regressions!I34),ROUND(Regressions!I34, 1), NA())</f>
        <v>0</v>
      </c>
      <c r="J24" s="371">
        <f>IF(ISNUMBER(Regressions!J34),ROUND(Regressions!J34, 1), NA())</f>
        <v>100</v>
      </c>
      <c r="K24" s="285">
        <f>IF(ISNUMBER(Regressions!K34),ROUND(Regressions!K34, 1), NA())</f>
        <v>100</v>
      </c>
      <c r="L24" s="372">
        <f>IF(ISNUMBER(Regressions!L34),ROUND(Regressions!L34, 1), NA())</f>
        <v>100</v>
      </c>
      <c r="M24" s="369">
        <f>IF(ISNUMBER(Regressions!M34),ROUND(Regressions!M34, 1), NA())</f>
        <v>0</v>
      </c>
      <c r="N24" s="373">
        <f>IF(ISNUMBER(Regressions!N34),ROUND(Regressions!N34, 1), NA())</f>
        <v>0</v>
      </c>
      <c r="O24" s="367">
        <f>IF(ISNUMBER(Regressions!O34),ROUND(Regressions!O34, 1), NA())</f>
        <v>100</v>
      </c>
      <c r="P24" s="285">
        <f>IF(ISNUMBER(Regressions!P34),ROUND(Regressions!P34, 1), NA())</f>
        <v>100</v>
      </c>
      <c r="Q24" s="374">
        <f>IF(ISNUMBER(Regressions!Q34),ROUND(Regressions!Q34, 1), NA())</f>
        <v>100</v>
      </c>
      <c r="R24" s="369">
        <f>IF(ISNUMBER(Regressions!R34),ROUND(Regressions!R34, 1), NA())</f>
        <v>0</v>
      </c>
      <c r="S24" s="370">
        <f>IF(ISNUMBER(Regressions!S34),ROUND(Regressions!S34, 1), NA())</f>
        <v>0</v>
      </c>
    </row>
    <row r="25" x14ac:dyDescent="0.2">
      <c r="A25" s="228" t="str">
        <f>IF(ISBLANK(Regressions!A35), " ", Regressions!A35)</f>
        <v>Singapore</v>
      </c>
      <c r="B25" s="223">
        <f>IF(ISBLANK(Regressions!B35), " ", Regressions!B35)</f>
        <v>2004</v>
      </c>
      <c r="C25" s="226" t="str">
        <f>IF(ISBLANK(Regressions!C35), " ", Regressions!C35)</f>
        <v>Urban</v>
      </c>
      <c r="D25" s="230">
        <f>IF(ISBLANK(Regressions!D35), " ", Regressions!D35)</f>
        <v>509266</v>
      </c>
      <c r="E25" s="367">
        <f>IF(ISNUMBER(Regressions!E35),ROUND(Regressions!E35, 1), NA())</f>
        <v>100</v>
      </c>
      <c r="F25" s="285">
        <f>IF(ISNUMBER(Regressions!F35),ROUND(Regressions!F35, 1), NA())</f>
        <v>100</v>
      </c>
      <c r="G25" s="368">
        <f>IF(ISNUMBER(Regressions!G35),ROUND(Regressions!G35, 1), NA())</f>
        <v>100</v>
      </c>
      <c r="H25" s="369">
        <f>IF(ISNUMBER(Regressions!H35),ROUND(Regressions!H35, 1), NA())</f>
        <v>0</v>
      </c>
      <c r="I25" s="370">
        <f>IF(ISNUMBER(Regressions!I35),ROUND(Regressions!I35, 1), NA())</f>
        <v>0</v>
      </c>
      <c r="J25" s="371">
        <f>IF(ISNUMBER(Regressions!J35),ROUND(Regressions!J35, 1), NA())</f>
        <v>100</v>
      </c>
      <c r="K25" s="285">
        <f>IF(ISNUMBER(Regressions!K35),ROUND(Regressions!K35, 1), NA())</f>
        <v>100</v>
      </c>
      <c r="L25" s="372">
        <f>IF(ISNUMBER(Regressions!L35),ROUND(Regressions!L35, 1), NA())</f>
        <v>100</v>
      </c>
      <c r="M25" s="369">
        <f>IF(ISNUMBER(Regressions!M35),ROUND(Regressions!M35, 1), NA())</f>
        <v>0</v>
      </c>
      <c r="N25" s="373">
        <f>IF(ISNUMBER(Regressions!N35),ROUND(Regressions!N35, 1), NA())</f>
        <v>0</v>
      </c>
      <c r="O25" s="367">
        <f>IF(ISNUMBER(Regressions!O35),ROUND(Regressions!O35, 1), NA())</f>
        <v>100</v>
      </c>
      <c r="P25" s="285">
        <f>IF(ISNUMBER(Regressions!P35),ROUND(Regressions!P35, 1), NA())</f>
        <v>100</v>
      </c>
      <c r="Q25" s="374">
        <f>IF(ISNUMBER(Regressions!Q35),ROUND(Regressions!Q35, 1), NA())</f>
        <v>100</v>
      </c>
      <c r="R25" s="369">
        <f>IF(ISNUMBER(Regressions!R35),ROUND(Regressions!R35, 1), NA())</f>
        <v>0</v>
      </c>
      <c r="S25" s="370">
        <f>IF(ISNUMBER(Regressions!S35),ROUND(Regressions!S35, 1), NA())</f>
        <v>0</v>
      </c>
    </row>
    <row r="26" x14ac:dyDescent="0.2">
      <c r="A26" s="228" t="str">
        <f>IF(ISBLANK(Regressions!A36), " ", Regressions!A36)</f>
        <v>Singapore</v>
      </c>
      <c r="B26" s="223">
        <f>IF(ISBLANK(Regressions!B36), " ", Regressions!B36)</f>
        <v>2005</v>
      </c>
      <c r="C26" s="226" t="str">
        <f>IF(ISBLANK(Regressions!C36), " ", Regressions!C36)</f>
        <v>Urban</v>
      </c>
      <c r="D26" s="230">
        <f>IF(ISBLANK(Regressions!D36), " ", Regressions!D36)</f>
        <v>509266</v>
      </c>
      <c r="E26" s="367">
        <f>IF(ISNUMBER(Regressions!E36),ROUND(Regressions!E36, 1), NA())</f>
        <v>100</v>
      </c>
      <c r="F26" s="285">
        <f>IF(ISNUMBER(Regressions!F36),ROUND(Regressions!F36, 1), NA())</f>
        <v>100</v>
      </c>
      <c r="G26" s="368">
        <f>IF(ISNUMBER(Regressions!G36),ROUND(Regressions!G36, 1), NA())</f>
        <v>100</v>
      </c>
      <c r="H26" s="369">
        <f>IF(ISNUMBER(Regressions!H36),ROUND(Regressions!H36, 1), NA())</f>
        <v>0</v>
      </c>
      <c r="I26" s="370">
        <f>IF(ISNUMBER(Regressions!I36),ROUND(Regressions!I36, 1), NA())</f>
        <v>0</v>
      </c>
      <c r="J26" s="371">
        <f>IF(ISNUMBER(Regressions!J36),ROUND(Regressions!J36, 1), NA())</f>
        <v>100</v>
      </c>
      <c r="K26" s="285">
        <f>IF(ISNUMBER(Regressions!K36),ROUND(Regressions!K36, 1), NA())</f>
        <v>100</v>
      </c>
      <c r="L26" s="372">
        <f>IF(ISNUMBER(Regressions!L36),ROUND(Regressions!L36, 1), NA())</f>
        <v>100</v>
      </c>
      <c r="M26" s="369">
        <f>IF(ISNUMBER(Regressions!M36),ROUND(Regressions!M36, 1), NA())</f>
        <v>0</v>
      </c>
      <c r="N26" s="373">
        <f>IF(ISNUMBER(Regressions!N36),ROUND(Regressions!N36, 1), NA())</f>
        <v>0</v>
      </c>
      <c r="O26" s="367">
        <f>IF(ISNUMBER(Regressions!O36),ROUND(Regressions!O36, 1), NA())</f>
        <v>100</v>
      </c>
      <c r="P26" s="285">
        <f>IF(ISNUMBER(Regressions!P36),ROUND(Regressions!P36, 1), NA())</f>
        <v>100</v>
      </c>
      <c r="Q26" s="374">
        <f>IF(ISNUMBER(Regressions!Q36),ROUND(Regressions!Q36, 1), NA())</f>
        <v>100</v>
      </c>
      <c r="R26" s="369">
        <f>IF(ISNUMBER(Regressions!R36),ROUND(Regressions!R36, 1), NA())</f>
        <v>0</v>
      </c>
      <c r="S26" s="370">
        <f>IF(ISNUMBER(Regressions!S36),ROUND(Regressions!S36, 1), NA())</f>
        <v>0</v>
      </c>
    </row>
    <row r="27" x14ac:dyDescent="0.2">
      <c r="A27" s="228" t="str">
        <f>IF(ISBLANK(Regressions!A37), " ", Regressions!A37)</f>
        <v>Singapore</v>
      </c>
      <c r="B27" s="223">
        <f>IF(ISBLANK(Regressions!B37), " ", Regressions!B37)</f>
        <v>2006</v>
      </c>
      <c r="C27" s="226" t="str">
        <f>IF(ISBLANK(Regressions!C37), " ", Regressions!C37)</f>
        <v>Urban</v>
      </c>
      <c r="D27" s="230">
        <f>IF(ISBLANK(Regressions!D37), " ", Regressions!D37)</f>
        <v>509266</v>
      </c>
      <c r="E27" s="367">
        <f>IF(ISNUMBER(Regressions!E37),ROUND(Regressions!E37, 1), NA())</f>
        <v>100</v>
      </c>
      <c r="F27" s="285">
        <f>IF(ISNUMBER(Regressions!F37),ROUND(Regressions!F37, 1), NA())</f>
        <v>100</v>
      </c>
      <c r="G27" s="368">
        <f>IF(ISNUMBER(Regressions!G37),ROUND(Regressions!G37, 1), NA())</f>
        <v>100</v>
      </c>
      <c r="H27" s="369">
        <f>IF(ISNUMBER(Regressions!H37),ROUND(Regressions!H37, 1), NA())</f>
        <v>0</v>
      </c>
      <c r="I27" s="370">
        <f>IF(ISNUMBER(Regressions!I37),ROUND(Regressions!I37, 1), NA())</f>
        <v>0</v>
      </c>
      <c r="J27" s="371">
        <f>IF(ISNUMBER(Regressions!J37),ROUND(Regressions!J37, 1), NA())</f>
        <v>100</v>
      </c>
      <c r="K27" s="285">
        <f>IF(ISNUMBER(Regressions!K37),ROUND(Regressions!K37, 1), NA())</f>
        <v>100</v>
      </c>
      <c r="L27" s="372">
        <f>IF(ISNUMBER(Regressions!L37),ROUND(Regressions!L37, 1), NA())</f>
        <v>100</v>
      </c>
      <c r="M27" s="369">
        <f>IF(ISNUMBER(Regressions!M37),ROUND(Regressions!M37, 1), NA())</f>
        <v>0</v>
      </c>
      <c r="N27" s="373">
        <f>IF(ISNUMBER(Regressions!N37),ROUND(Regressions!N37, 1), NA())</f>
        <v>0</v>
      </c>
      <c r="O27" s="367">
        <f>IF(ISNUMBER(Regressions!O37),ROUND(Regressions!O37, 1), NA())</f>
        <v>100</v>
      </c>
      <c r="P27" s="285">
        <f>IF(ISNUMBER(Regressions!P37),ROUND(Regressions!P37, 1), NA())</f>
        <v>100</v>
      </c>
      <c r="Q27" s="374">
        <f>IF(ISNUMBER(Regressions!Q37),ROUND(Regressions!Q37, 1), NA())</f>
        <v>100</v>
      </c>
      <c r="R27" s="369">
        <f>IF(ISNUMBER(Regressions!R37),ROUND(Regressions!R37, 1), NA())</f>
        <v>0</v>
      </c>
      <c r="S27" s="370">
        <f>IF(ISNUMBER(Regressions!S37),ROUND(Regressions!S37, 1), NA())</f>
        <v>0</v>
      </c>
    </row>
    <row r="28" x14ac:dyDescent="0.2">
      <c r="A28" s="228" t="str">
        <f>IF(ISBLANK(Regressions!A38), " ", Regressions!A38)</f>
        <v>Singapore</v>
      </c>
      <c r="B28" s="223">
        <f>IF(ISBLANK(Regressions!B38), " ", Regressions!B38)</f>
        <v>2007</v>
      </c>
      <c r="C28" s="226" t="str">
        <f>IF(ISBLANK(Regressions!C38), " ", Regressions!C38)</f>
        <v>Urban</v>
      </c>
      <c r="D28" s="230">
        <f>IF(ISBLANK(Regressions!D38), " ", Regressions!D38)</f>
        <v>509266</v>
      </c>
      <c r="E28" s="367">
        <f>IF(ISNUMBER(Regressions!E38),ROUND(Regressions!E38, 1), NA())</f>
        <v>100</v>
      </c>
      <c r="F28" s="285">
        <f>IF(ISNUMBER(Regressions!F38),ROUND(Regressions!F38, 1), NA())</f>
        <v>100</v>
      </c>
      <c r="G28" s="368">
        <f>IF(ISNUMBER(Regressions!G38),ROUND(Regressions!G38, 1), NA())</f>
        <v>100</v>
      </c>
      <c r="H28" s="369">
        <f>IF(ISNUMBER(Regressions!H38),ROUND(Regressions!H38, 1), NA())</f>
        <v>0</v>
      </c>
      <c r="I28" s="370">
        <f>IF(ISNUMBER(Regressions!I38),ROUND(Regressions!I38, 1), NA())</f>
        <v>0</v>
      </c>
      <c r="J28" s="371">
        <f>IF(ISNUMBER(Regressions!J38),ROUND(Regressions!J38, 1), NA())</f>
        <v>100</v>
      </c>
      <c r="K28" s="285">
        <f>IF(ISNUMBER(Regressions!K38),ROUND(Regressions!K38, 1), NA())</f>
        <v>100</v>
      </c>
      <c r="L28" s="372">
        <f>IF(ISNUMBER(Regressions!L38),ROUND(Regressions!L38, 1), NA())</f>
        <v>100</v>
      </c>
      <c r="M28" s="369">
        <f>IF(ISNUMBER(Regressions!M38),ROUND(Regressions!M38, 1), NA())</f>
        <v>0</v>
      </c>
      <c r="N28" s="373">
        <f>IF(ISNUMBER(Regressions!N38),ROUND(Regressions!N38, 1), NA())</f>
        <v>0</v>
      </c>
      <c r="O28" s="367">
        <f>IF(ISNUMBER(Regressions!O38),ROUND(Regressions!O38, 1), NA())</f>
        <v>100</v>
      </c>
      <c r="P28" s="285">
        <f>IF(ISNUMBER(Regressions!P38),ROUND(Regressions!P38, 1), NA())</f>
        <v>100</v>
      </c>
      <c r="Q28" s="374">
        <f>IF(ISNUMBER(Regressions!Q38),ROUND(Regressions!Q38, 1), NA())</f>
        <v>100</v>
      </c>
      <c r="R28" s="369">
        <f>IF(ISNUMBER(Regressions!R38),ROUND(Regressions!R38, 1), NA())</f>
        <v>0</v>
      </c>
      <c r="S28" s="370">
        <f>IF(ISNUMBER(Regressions!S38),ROUND(Regressions!S38, 1), NA())</f>
        <v>0</v>
      </c>
    </row>
    <row r="29" x14ac:dyDescent="0.2">
      <c r="A29" s="228" t="str">
        <f>IF(ISBLANK(Regressions!A39), " ", Regressions!A39)</f>
        <v>Singapore</v>
      </c>
      <c r="B29" s="223">
        <f>IF(ISBLANK(Regressions!B39), " ", Regressions!B39)</f>
        <v>2008</v>
      </c>
      <c r="C29" s="226" t="str">
        <f>IF(ISBLANK(Regressions!C39), " ", Regressions!C39)</f>
        <v>Urban</v>
      </c>
      <c r="D29" s="230">
        <f>IF(ISBLANK(Regressions!D39), " ", Regressions!D39)</f>
        <v>509266</v>
      </c>
      <c r="E29" s="367">
        <f>IF(ISNUMBER(Regressions!E39),ROUND(Regressions!E39, 1), NA())</f>
        <v>100</v>
      </c>
      <c r="F29" s="285">
        <f>IF(ISNUMBER(Regressions!F39),ROUND(Regressions!F39, 1), NA())</f>
        <v>100</v>
      </c>
      <c r="G29" s="368">
        <f>IF(ISNUMBER(Regressions!G39),ROUND(Regressions!G39, 1), NA())</f>
        <v>100</v>
      </c>
      <c r="H29" s="369">
        <f>IF(ISNUMBER(Regressions!H39),ROUND(Regressions!H39, 1), NA())</f>
        <v>0</v>
      </c>
      <c r="I29" s="370">
        <f>IF(ISNUMBER(Regressions!I39),ROUND(Regressions!I39, 1), NA())</f>
        <v>0</v>
      </c>
      <c r="J29" s="371">
        <f>IF(ISNUMBER(Regressions!J39),ROUND(Regressions!J39, 1), NA())</f>
        <v>100</v>
      </c>
      <c r="K29" s="285">
        <f>IF(ISNUMBER(Regressions!K39),ROUND(Regressions!K39, 1), NA())</f>
        <v>100</v>
      </c>
      <c r="L29" s="372">
        <f>IF(ISNUMBER(Regressions!L39),ROUND(Regressions!L39, 1), NA())</f>
        <v>100</v>
      </c>
      <c r="M29" s="369">
        <f>IF(ISNUMBER(Regressions!M39),ROUND(Regressions!M39, 1), NA())</f>
        <v>0</v>
      </c>
      <c r="N29" s="373">
        <f>IF(ISNUMBER(Regressions!N39),ROUND(Regressions!N39, 1), NA())</f>
        <v>0</v>
      </c>
      <c r="O29" s="367">
        <f>IF(ISNUMBER(Regressions!O39),ROUND(Regressions!O39, 1), NA())</f>
        <v>100</v>
      </c>
      <c r="P29" s="285">
        <f>IF(ISNUMBER(Regressions!P39),ROUND(Regressions!P39, 1), NA())</f>
        <v>100</v>
      </c>
      <c r="Q29" s="374">
        <f>IF(ISNUMBER(Regressions!Q39),ROUND(Regressions!Q39, 1), NA())</f>
        <v>100</v>
      </c>
      <c r="R29" s="369">
        <f>IF(ISNUMBER(Regressions!R39),ROUND(Regressions!R39, 1), NA())</f>
        <v>0</v>
      </c>
      <c r="S29" s="370">
        <f>IF(ISNUMBER(Regressions!S39),ROUND(Regressions!S39, 1), NA())</f>
        <v>0</v>
      </c>
    </row>
    <row r="30" x14ac:dyDescent="0.2">
      <c r="A30" s="228" t="str">
        <f>IF(ISBLANK(Regressions!A40), " ", Regressions!A40)</f>
        <v>Singapore</v>
      </c>
      <c r="B30" s="223">
        <f>IF(ISBLANK(Regressions!B40), " ", Regressions!B40)</f>
        <v>2009</v>
      </c>
      <c r="C30" s="226" t="str">
        <f>IF(ISBLANK(Regressions!C40), " ", Regressions!C40)</f>
        <v>Urban</v>
      </c>
      <c r="D30" s="230">
        <f>IF(ISBLANK(Regressions!D40), " ", Regressions!D40)</f>
        <v>509266</v>
      </c>
      <c r="E30" s="367">
        <f>IF(ISNUMBER(Regressions!E40),ROUND(Regressions!E40, 1), NA())</f>
        <v>100</v>
      </c>
      <c r="F30" s="285">
        <f>IF(ISNUMBER(Regressions!F40),ROUND(Regressions!F40, 1), NA())</f>
        <v>100</v>
      </c>
      <c r="G30" s="368">
        <f>IF(ISNUMBER(Regressions!G40),ROUND(Regressions!G40, 1), NA())</f>
        <v>100</v>
      </c>
      <c r="H30" s="369">
        <f>IF(ISNUMBER(Regressions!H40),ROUND(Regressions!H40, 1), NA())</f>
        <v>0</v>
      </c>
      <c r="I30" s="370">
        <f>IF(ISNUMBER(Regressions!I40),ROUND(Regressions!I40, 1), NA())</f>
        <v>0</v>
      </c>
      <c r="J30" s="371">
        <f>IF(ISNUMBER(Regressions!J40),ROUND(Regressions!J40, 1), NA())</f>
        <v>100</v>
      </c>
      <c r="K30" s="285">
        <f>IF(ISNUMBER(Regressions!K40),ROUND(Regressions!K40, 1), NA())</f>
        <v>100</v>
      </c>
      <c r="L30" s="372">
        <f>IF(ISNUMBER(Regressions!L40),ROUND(Regressions!L40, 1), NA())</f>
        <v>100</v>
      </c>
      <c r="M30" s="369">
        <f>IF(ISNUMBER(Regressions!M40),ROUND(Regressions!M40, 1), NA())</f>
        <v>0</v>
      </c>
      <c r="N30" s="373">
        <f>IF(ISNUMBER(Regressions!N40),ROUND(Regressions!N40, 1), NA())</f>
        <v>0</v>
      </c>
      <c r="O30" s="367">
        <f>IF(ISNUMBER(Regressions!O40),ROUND(Regressions!O40, 1), NA())</f>
        <v>100</v>
      </c>
      <c r="P30" s="285">
        <f>IF(ISNUMBER(Regressions!P40),ROUND(Regressions!P40, 1), NA())</f>
        <v>100</v>
      </c>
      <c r="Q30" s="374">
        <f>IF(ISNUMBER(Regressions!Q40),ROUND(Regressions!Q40, 1), NA())</f>
        <v>100</v>
      </c>
      <c r="R30" s="369">
        <f>IF(ISNUMBER(Regressions!R40),ROUND(Regressions!R40, 1), NA())</f>
        <v>0</v>
      </c>
      <c r="S30" s="370">
        <f>IF(ISNUMBER(Regressions!S40),ROUND(Regressions!S40, 1), NA())</f>
        <v>0</v>
      </c>
    </row>
    <row r="31" x14ac:dyDescent="0.2">
      <c r="A31" s="228" t="str">
        <f>IF(ISBLANK(Regressions!A41), " ", Regressions!A41)</f>
        <v>Singapore</v>
      </c>
      <c r="B31" s="223">
        <f>IF(ISBLANK(Regressions!B41), " ", Regressions!B41)</f>
        <v>2010</v>
      </c>
      <c r="C31" s="226" t="str">
        <f>IF(ISBLANK(Regressions!C41), " ", Regressions!C41)</f>
        <v>Urban</v>
      </c>
      <c r="D31" s="230">
        <f>IF(ISBLANK(Regressions!D41), " ", Regressions!D41)</f>
        <v>509266</v>
      </c>
      <c r="E31" s="367">
        <f>IF(ISNUMBER(Regressions!E41),ROUND(Regressions!E41, 1), NA())</f>
        <v>100</v>
      </c>
      <c r="F31" s="285">
        <f>IF(ISNUMBER(Regressions!F41),ROUND(Regressions!F41, 1), NA())</f>
        <v>100</v>
      </c>
      <c r="G31" s="368">
        <f>IF(ISNUMBER(Regressions!G41),ROUND(Regressions!G41, 1), NA())</f>
        <v>100</v>
      </c>
      <c r="H31" s="369">
        <f>IF(ISNUMBER(Regressions!H41),ROUND(Regressions!H41, 1), NA())</f>
        <v>0</v>
      </c>
      <c r="I31" s="370">
        <f>IF(ISNUMBER(Regressions!I41),ROUND(Regressions!I41, 1), NA())</f>
        <v>0</v>
      </c>
      <c r="J31" s="371">
        <f>IF(ISNUMBER(Regressions!J41),ROUND(Regressions!J41, 1), NA())</f>
        <v>100</v>
      </c>
      <c r="K31" s="285">
        <f>IF(ISNUMBER(Regressions!K41),ROUND(Regressions!K41, 1), NA())</f>
        <v>100</v>
      </c>
      <c r="L31" s="372">
        <f>IF(ISNUMBER(Regressions!L41),ROUND(Regressions!L41, 1), NA())</f>
        <v>100</v>
      </c>
      <c r="M31" s="369">
        <f>IF(ISNUMBER(Regressions!M41),ROUND(Regressions!M41, 1), NA())</f>
        <v>0</v>
      </c>
      <c r="N31" s="373">
        <f>IF(ISNUMBER(Regressions!N41),ROUND(Regressions!N41, 1), NA())</f>
        <v>0</v>
      </c>
      <c r="O31" s="367">
        <f>IF(ISNUMBER(Regressions!O41),ROUND(Regressions!O41, 1), NA())</f>
        <v>100</v>
      </c>
      <c r="P31" s="285">
        <f>IF(ISNUMBER(Regressions!P41),ROUND(Regressions!P41, 1), NA())</f>
        <v>100</v>
      </c>
      <c r="Q31" s="374">
        <f>IF(ISNUMBER(Regressions!Q41),ROUND(Regressions!Q41, 1), NA())</f>
        <v>100</v>
      </c>
      <c r="R31" s="369">
        <f>IF(ISNUMBER(Regressions!R41),ROUND(Regressions!R41, 1), NA())</f>
        <v>0</v>
      </c>
      <c r="S31" s="370">
        <f>IF(ISNUMBER(Regressions!S41),ROUND(Regressions!S41, 1), NA())</f>
        <v>0</v>
      </c>
    </row>
    <row r="32" x14ac:dyDescent="0.2">
      <c r="A32" s="228" t="str">
        <f>IF(ISBLANK(Regressions!A42), " ", Regressions!A42)</f>
        <v>Singapore</v>
      </c>
      <c r="B32" s="223">
        <f>IF(ISBLANK(Regressions!B42), " ", Regressions!B42)</f>
        <v>2011</v>
      </c>
      <c r="C32" s="226" t="str">
        <f>IF(ISBLANK(Regressions!C42), " ", Regressions!C42)</f>
        <v>Urban</v>
      </c>
      <c r="D32" s="230">
        <f>IF(ISBLANK(Regressions!D42), " ", Regressions!D42)</f>
        <v>509266</v>
      </c>
      <c r="E32" s="367">
        <f>IF(ISNUMBER(Regressions!E42),ROUND(Regressions!E42, 1), NA())</f>
        <v>100</v>
      </c>
      <c r="F32" s="285">
        <f>IF(ISNUMBER(Regressions!F42),ROUND(Regressions!F42, 1), NA())</f>
        <v>100</v>
      </c>
      <c r="G32" s="368">
        <f>IF(ISNUMBER(Regressions!G42),ROUND(Regressions!G42, 1), NA())</f>
        <v>100</v>
      </c>
      <c r="H32" s="369">
        <f>IF(ISNUMBER(Regressions!H42),ROUND(Regressions!H42, 1), NA())</f>
        <v>0</v>
      </c>
      <c r="I32" s="370">
        <f>IF(ISNUMBER(Regressions!I42),ROUND(Regressions!I42, 1), NA())</f>
        <v>0</v>
      </c>
      <c r="J32" s="371">
        <f>IF(ISNUMBER(Regressions!J42),ROUND(Regressions!J42, 1), NA())</f>
        <v>100</v>
      </c>
      <c r="K32" s="285">
        <f>IF(ISNUMBER(Regressions!K42),ROUND(Regressions!K42, 1), NA())</f>
        <v>100</v>
      </c>
      <c r="L32" s="372">
        <f>IF(ISNUMBER(Regressions!L42),ROUND(Regressions!L42, 1), NA())</f>
        <v>100</v>
      </c>
      <c r="M32" s="369">
        <f>IF(ISNUMBER(Regressions!M42),ROUND(Regressions!M42, 1), NA())</f>
        <v>0</v>
      </c>
      <c r="N32" s="373">
        <f>IF(ISNUMBER(Regressions!N42),ROUND(Regressions!N42, 1), NA())</f>
        <v>0</v>
      </c>
      <c r="O32" s="367">
        <f>IF(ISNUMBER(Regressions!O42),ROUND(Regressions!O42, 1), NA())</f>
        <v>100</v>
      </c>
      <c r="P32" s="285">
        <f>IF(ISNUMBER(Regressions!P42),ROUND(Regressions!P42, 1), NA())</f>
        <v>100</v>
      </c>
      <c r="Q32" s="374">
        <f>IF(ISNUMBER(Regressions!Q42),ROUND(Regressions!Q42, 1), NA())</f>
        <v>100</v>
      </c>
      <c r="R32" s="369">
        <f>IF(ISNUMBER(Regressions!R42),ROUND(Regressions!R42, 1), NA())</f>
        <v>0</v>
      </c>
      <c r="S32" s="370">
        <f>IF(ISNUMBER(Regressions!S42),ROUND(Regressions!S42, 1), NA())</f>
        <v>0</v>
      </c>
    </row>
    <row r="33" x14ac:dyDescent="0.2">
      <c r="A33" s="228" t="str">
        <f>IF(ISBLANK(Regressions!A43), " ", Regressions!A43)</f>
        <v>Singapore</v>
      </c>
      <c r="B33" s="223">
        <f>IF(ISBLANK(Regressions!B43), " ", Regressions!B43)</f>
        <v>2012</v>
      </c>
      <c r="C33" s="226" t="str">
        <f>IF(ISBLANK(Regressions!C43), " ", Regressions!C43)</f>
        <v>Urban</v>
      </c>
      <c r="D33" s="230">
        <f>IF(ISBLANK(Regressions!D43), " ", Regressions!D43)</f>
        <v>509266</v>
      </c>
      <c r="E33" s="367">
        <f>IF(ISNUMBER(Regressions!E43),ROUND(Regressions!E43, 1), NA())</f>
        <v>100</v>
      </c>
      <c r="F33" s="285">
        <f>IF(ISNUMBER(Regressions!F43),ROUND(Regressions!F43, 1), NA())</f>
        <v>100</v>
      </c>
      <c r="G33" s="368">
        <f>IF(ISNUMBER(Regressions!G43),ROUND(Regressions!G43, 1), NA())</f>
        <v>100</v>
      </c>
      <c r="H33" s="369">
        <f>IF(ISNUMBER(Regressions!H43),ROUND(Regressions!H43, 1), NA())</f>
        <v>0</v>
      </c>
      <c r="I33" s="370">
        <f>IF(ISNUMBER(Regressions!I43),ROUND(Regressions!I43, 1), NA())</f>
        <v>0</v>
      </c>
      <c r="J33" s="371">
        <f>IF(ISNUMBER(Regressions!J43),ROUND(Regressions!J43, 1), NA())</f>
        <v>100</v>
      </c>
      <c r="K33" s="285">
        <f>IF(ISNUMBER(Regressions!K43),ROUND(Regressions!K43, 1), NA())</f>
        <v>100</v>
      </c>
      <c r="L33" s="372">
        <f>IF(ISNUMBER(Regressions!L43),ROUND(Regressions!L43, 1), NA())</f>
        <v>100</v>
      </c>
      <c r="M33" s="369">
        <f>IF(ISNUMBER(Regressions!M43),ROUND(Regressions!M43, 1), NA())</f>
        <v>0</v>
      </c>
      <c r="N33" s="373">
        <f>IF(ISNUMBER(Regressions!N43),ROUND(Regressions!N43, 1), NA())</f>
        <v>0</v>
      </c>
      <c r="O33" s="367">
        <f>IF(ISNUMBER(Regressions!O43),ROUND(Regressions!O43, 1), NA())</f>
        <v>100</v>
      </c>
      <c r="P33" s="285">
        <f>IF(ISNUMBER(Regressions!P43),ROUND(Regressions!P43, 1), NA())</f>
        <v>100</v>
      </c>
      <c r="Q33" s="374">
        <f>IF(ISNUMBER(Regressions!Q43),ROUND(Regressions!Q43, 1), NA())</f>
        <v>100</v>
      </c>
      <c r="R33" s="369">
        <f>IF(ISNUMBER(Regressions!R43),ROUND(Regressions!R43, 1), NA())</f>
        <v>0</v>
      </c>
      <c r="S33" s="370">
        <f>IF(ISNUMBER(Regressions!S43),ROUND(Regressions!S43, 1), NA())</f>
        <v>0</v>
      </c>
    </row>
    <row r="34" x14ac:dyDescent="0.2">
      <c r="A34" s="228" t="str">
        <f>IF(ISBLANK(Regressions!A44), " ", Regressions!A44)</f>
        <v>Singapore</v>
      </c>
      <c r="B34" s="223">
        <f>IF(ISBLANK(Regressions!B44), " ", Regressions!B44)</f>
        <v>2013</v>
      </c>
      <c r="C34" s="226" t="str">
        <f>IF(ISBLANK(Regressions!C44), " ", Regressions!C44)</f>
        <v>Urban</v>
      </c>
      <c r="D34" s="230">
        <f>IF(ISBLANK(Regressions!D44), " ", Regressions!D44)</f>
        <v>509266</v>
      </c>
      <c r="E34" s="367">
        <f>IF(ISNUMBER(Regressions!E44),ROUND(Regressions!E44, 1), NA())</f>
        <v>100</v>
      </c>
      <c r="F34" s="285">
        <f>IF(ISNUMBER(Regressions!F44),ROUND(Regressions!F44, 1), NA())</f>
        <v>100</v>
      </c>
      <c r="G34" s="368">
        <f>IF(ISNUMBER(Regressions!G44),ROUND(Regressions!G44, 1), NA())</f>
        <v>100</v>
      </c>
      <c r="H34" s="369">
        <f>IF(ISNUMBER(Regressions!H44),ROUND(Regressions!H44, 1), NA())</f>
        <v>0</v>
      </c>
      <c r="I34" s="370">
        <f>IF(ISNUMBER(Regressions!I44),ROUND(Regressions!I44, 1), NA())</f>
        <v>0</v>
      </c>
      <c r="J34" s="371">
        <f>IF(ISNUMBER(Regressions!J44),ROUND(Regressions!J44, 1), NA())</f>
        <v>100</v>
      </c>
      <c r="K34" s="285">
        <f>IF(ISNUMBER(Regressions!K44),ROUND(Regressions!K44, 1), NA())</f>
        <v>100</v>
      </c>
      <c r="L34" s="372">
        <f>IF(ISNUMBER(Regressions!L44),ROUND(Regressions!L44, 1), NA())</f>
        <v>100</v>
      </c>
      <c r="M34" s="369">
        <f>IF(ISNUMBER(Regressions!M44),ROUND(Regressions!M44, 1), NA())</f>
        <v>0</v>
      </c>
      <c r="N34" s="373">
        <f>IF(ISNUMBER(Regressions!N44),ROUND(Regressions!N44, 1), NA())</f>
        <v>0</v>
      </c>
      <c r="O34" s="367">
        <f>IF(ISNUMBER(Regressions!O44),ROUND(Regressions!O44, 1), NA())</f>
        <v>100</v>
      </c>
      <c r="P34" s="285">
        <f>IF(ISNUMBER(Regressions!P44),ROUND(Regressions!P44, 1), NA())</f>
        <v>100</v>
      </c>
      <c r="Q34" s="374">
        <f>IF(ISNUMBER(Regressions!Q44),ROUND(Regressions!Q44, 1), NA())</f>
        <v>100</v>
      </c>
      <c r="R34" s="369">
        <f>IF(ISNUMBER(Regressions!R44),ROUND(Regressions!R44, 1), NA())</f>
        <v>0</v>
      </c>
      <c r="S34" s="370">
        <f>IF(ISNUMBER(Regressions!S44),ROUND(Regressions!S44, 1), NA())</f>
        <v>0</v>
      </c>
    </row>
    <row r="35" x14ac:dyDescent="0.2">
      <c r="A35" s="228" t="str">
        <f>IF(ISBLANK(Regressions!A45), " ", Regressions!A45)</f>
        <v>Singapore</v>
      </c>
      <c r="B35" s="223">
        <f>IF(ISBLANK(Regressions!B45), " ", Regressions!B45)</f>
        <v>2014</v>
      </c>
      <c r="C35" s="226" t="str">
        <f>IF(ISBLANK(Regressions!C45), " ", Regressions!C45)</f>
        <v>Urban</v>
      </c>
      <c r="D35" s="230">
        <f>IF(ISBLANK(Regressions!D45), " ", Regressions!D45)</f>
        <v>509266</v>
      </c>
      <c r="E35" s="367">
        <f>IF(ISNUMBER(Regressions!E45),ROUND(Regressions!E45, 1), NA())</f>
        <v>100</v>
      </c>
      <c r="F35" s="285">
        <f>IF(ISNUMBER(Regressions!F45),ROUND(Regressions!F45, 1), NA())</f>
        <v>100</v>
      </c>
      <c r="G35" s="368">
        <f>IF(ISNUMBER(Regressions!G45),ROUND(Regressions!G45, 1), NA())</f>
        <v>100</v>
      </c>
      <c r="H35" s="369">
        <f>IF(ISNUMBER(Regressions!H45),ROUND(Regressions!H45, 1), NA())</f>
        <v>0</v>
      </c>
      <c r="I35" s="370">
        <f>IF(ISNUMBER(Regressions!I45),ROUND(Regressions!I45, 1), NA())</f>
        <v>0</v>
      </c>
      <c r="J35" s="371">
        <f>IF(ISNUMBER(Regressions!J45),ROUND(Regressions!J45, 1), NA())</f>
        <v>100</v>
      </c>
      <c r="K35" s="285">
        <f>IF(ISNUMBER(Regressions!K45),ROUND(Regressions!K45, 1), NA())</f>
        <v>100</v>
      </c>
      <c r="L35" s="372">
        <f>IF(ISNUMBER(Regressions!L45),ROUND(Regressions!L45, 1), NA())</f>
        <v>100</v>
      </c>
      <c r="M35" s="369">
        <f>IF(ISNUMBER(Regressions!M45),ROUND(Regressions!M45, 1), NA())</f>
        <v>0</v>
      </c>
      <c r="N35" s="373">
        <f>IF(ISNUMBER(Regressions!N45),ROUND(Regressions!N45, 1), NA())</f>
        <v>0</v>
      </c>
      <c r="O35" s="367">
        <f>IF(ISNUMBER(Regressions!O45),ROUND(Regressions!O45, 1), NA())</f>
        <v>100</v>
      </c>
      <c r="P35" s="285">
        <f>IF(ISNUMBER(Regressions!P45),ROUND(Regressions!P45, 1), NA())</f>
        <v>100</v>
      </c>
      <c r="Q35" s="374">
        <f>IF(ISNUMBER(Regressions!Q45),ROUND(Regressions!Q45, 1), NA())</f>
        <v>100</v>
      </c>
      <c r="R35" s="369">
        <f>IF(ISNUMBER(Regressions!R45),ROUND(Regressions!R45, 1), NA())</f>
        <v>0</v>
      </c>
      <c r="S35" s="370">
        <f>IF(ISNUMBER(Regressions!S45),ROUND(Regressions!S45, 1), NA())</f>
        <v>0</v>
      </c>
    </row>
    <row r="36" x14ac:dyDescent="0.2">
      <c r="A36" s="228" t="str">
        <f>IF(ISBLANK(Regressions!A46), " ", Regressions!A46)</f>
        <v>Singapore</v>
      </c>
      <c r="B36" s="223">
        <f>IF(ISBLANK(Regressions!B46), " ", Regressions!B46)</f>
        <v>2015</v>
      </c>
      <c r="C36" s="226" t="str">
        <f>IF(ISBLANK(Regressions!C46), " ", Regressions!C46)</f>
        <v>Urban</v>
      </c>
      <c r="D36" s="230">
        <f>IF(ISBLANK(Regressions!D46), " ", Regressions!D46)</f>
        <v>509266</v>
      </c>
      <c r="E36" s="367">
        <f>IF(ISNUMBER(Regressions!E46),ROUND(Regressions!E46, 1), NA())</f>
        <v>100</v>
      </c>
      <c r="F36" s="285">
        <f>IF(ISNUMBER(Regressions!F46),ROUND(Regressions!F46, 1), NA())</f>
        <v>100</v>
      </c>
      <c r="G36" s="368">
        <f>IF(ISNUMBER(Regressions!G46),ROUND(Regressions!G46, 1), NA())</f>
        <v>100</v>
      </c>
      <c r="H36" s="369">
        <f>IF(ISNUMBER(Regressions!H46),ROUND(Regressions!H46, 1), NA())</f>
        <v>0</v>
      </c>
      <c r="I36" s="370">
        <f>IF(ISNUMBER(Regressions!I46),ROUND(Regressions!I46, 1), NA())</f>
        <v>0</v>
      </c>
      <c r="J36" s="371">
        <f>IF(ISNUMBER(Regressions!J46),ROUND(Regressions!J46, 1), NA())</f>
        <v>100</v>
      </c>
      <c r="K36" s="285">
        <f>IF(ISNUMBER(Regressions!K46),ROUND(Regressions!K46, 1), NA())</f>
        <v>100</v>
      </c>
      <c r="L36" s="372">
        <f>IF(ISNUMBER(Regressions!L46),ROUND(Regressions!L46, 1), NA())</f>
        <v>100</v>
      </c>
      <c r="M36" s="369">
        <f>IF(ISNUMBER(Regressions!M46),ROUND(Regressions!M46, 1), NA())</f>
        <v>0</v>
      </c>
      <c r="N36" s="373">
        <f>IF(ISNUMBER(Regressions!N46),ROUND(Regressions!N46, 1), NA())</f>
        <v>0</v>
      </c>
      <c r="O36" s="367">
        <f>IF(ISNUMBER(Regressions!O46),ROUND(Regressions!O46, 1), NA())</f>
        <v>100</v>
      </c>
      <c r="P36" s="285">
        <f>IF(ISNUMBER(Regressions!P46),ROUND(Regressions!P46, 1), NA())</f>
        <v>100</v>
      </c>
      <c r="Q36" s="374">
        <f>IF(ISNUMBER(Regressions!Q46),ROUND(Regressions!Q46, 1), NA())</f>
        <v>100</v>
      </c>
      <c r="R36" s="369">
        <f>IF(ISNUMBER(Regressions!R46),ROUND(Regressions!R46, 1), NA())</f>
        <v>0</v>
      </c>
      <c r="S36" s="370">
        <f>IF(ISNUMBER(Regressions!S46),ROUND(Regressions!S46, 1), NA())</f>
        <v>0</v>
      </c>
    </row>
    <row r="37" x14ac:dyDescent="0.2">
      <c r="A37" s="344" t="str">
        <f>IF(ISBLANK(Regressions!A47), " ", Regressions!A47)</f>
        <v>Singapore</v>
      </c>
      <c r="B37" s="345">
        <f>IF(ISBLANK(Regressions!B47), " ", Regressions!B47)</f>
        <v>2016</v>
      </c>
      <c r="C37" s="346" t="str">
        <f>IF(ISBLANK(Regressions!C47), " ", Regressions!C47)</f>
        <v>Urban</v>
      </c>
      <c r="D37" s="347">
        <f>IF(ISBLANK(Regressions!D47), " ", Regressions!D47)</f>
        <v>509266</v>
      </c>
      <c r="E37" s="375">
        <f>IF(ISNUMBER(Regressions!E47),ROUND(Regressions!E47, 1), NA())</f>
        <v>100</v>
      </c>
      <c r="F37" s="286">
        <f>IF(ISNUMBER(Regressions!F47),ROUND(Regressions!F47, 1), NA())</f>
        <v>100</v>
      </c>
      <c r="G37" s="376">
        <f>IF(ISNUMBER(Regressions!G47),ROUND(Regressions!G47, 1), NA())</f>
        <v>100</v>
      </c>
      <c r="H37" s="377">
        <f>IF(ISNUMBER(Regressions!H47),ROUND(Regressions!H47, 1), NA())</f>
        <v>0</v>
      </c>
      <c r="I37" s="378">
        <f>IF(ISNUMBER(Regressions!I47),ROUND(Regressions!I47, 1), NA())</f>
        <v>0</v>
      </c>
      <c r="J37" s="379">
        <f>IF(ISNUMBER(Regressions!J47),ROUND(Regressions!J47, 1), NA())</f>
        <v>100</v>
      </c>
      <c r="K37" s="286">
        <f>IF(ISNUMBER(Regressions!K47),ROUND(Regressions!K47, 1), NA())</f>
        <v>100</v>
      </c>
      <c r="L37" s="380">
        <f>IF(ISNUMBER(Regressions!L47),ROUND(Regressions!L47, 1), NA())</f>
        <v>100</v>
      </c>
      <c r="M37" s="377">
        <f>IF(ISNUMBER(Regressions!M47),ROUND(Regressions!M47, 1), NA())</f>
        <v>0</v>
      </c>
      <c r="N37" s="381">
        <f>IF(ISNUMBER(Regressions!N47),ROUND(Regressions!N47, 1), NA())</f>
        <v>0</v>
      </c>
      <c r="O37" s="375">
        <f>IF(ISNUMBER(Regressions!O47),ROUND(Regressions!O47, 1), NA())</f>
        <v>100</v>
      </c>
      <c r="P37" s="286">
        <f>IF(ISNUMBER(Regressions!P47),ROUND(Regressions!P47, 1), NA())</f>
        <v>100</v>
      </c>
      <c r="Q37" s="382">
        <f>IF(ISNUMBER(Regressions!Q47),ROUND(Regressions!Q47, 1), NA())</f>
        <v>100</v>
      </c>
      <c r="R37" s="377">
        <f>IF(ISNUMBER(Regressions!R47),ROUND(Regressions!R47, 1), NA())</f>
        <v>0</v>
      </c>
      <c r="S37" s="378">
        <f>IF(ISNUMBER(Regressions!S47),ROUND(Regressions!S47, 1), NA())</f>
        <v>0</v>
      </c>
    </row>
    <row r="38" x14ac:dyDescent="0.2">
      <c r="A38" s="228" t="str">
        <f>IF(ISBLANK(Regressions!A48), " ", Regressions!A48)</f>
        <v>Singapore</v>
      </c>
      <c r="B38" s="223">
        <f>IF(ISBLANK(Regressions!B48), " ", Regressions!B48)</f>
        <v>2000</v>
      </c>
      <c r="C38" s="226" t="str">
        <f>IF(ISBLANK(Regressions!C48), " ", Regressions!C48)</f>
        <v>Rural</v>
      </c>
      <c r="D38" s="230">
        <f>IF(ISBLANK(Regressions!D48), " ", Regressions!D48)</f>
        <v>0</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Singapore</v>
      </c>
      <c r="B39" s="223">
        <f>IF(ISBLANK(Regressions!B49), " ", Regressions!B49)</f>
        <v>2001</v>
      </c>
      <c r="C39" s="226" t="str">
        <f>IF(ISBLANK(Regressions!C49), " ", Regressions!C49)</f>
        <v>Rural</v>
      </c>
      <c r="D39" s="230">
        <f>IF(ISBLANK(Regressions!D49), " ", Regressions!D49)</f>
        <v>0</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Singapore</v>
      </c>
      <c r="B40" s="223">
        <f>IF(ISBLANK(Regressions!B50), " ", Regressions!B50)</f>
        <v>2002</v>
      </c>
      <c r="C40" s="226" t="str">
        <f>IF(ISBLANK(Regressions!C50), " ", Regressions!C50)</f>
        <v>Rural</v>
      </c>
      <c r="D40" s="230">
        <f>IF(ISBLANK(Regressions!D50), " ", Regressions!D50)</f>
        <v>0</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Singapore</v>
      </c>
      <c r="B41" s="223">
        <f>IF(ISBLANK(Regressions!B51), " ", Regressions!B51)</f>
        <v>2003</v>
      </c>
      <c r="C41" s="226" t="str">
        <f>IF(ISBLANK(Regressions!C51), " ", Regressions!C51)</f>
        <v>Rural</v>
      </c>
      <c r="D41" s="230">
        <f>IF(ISBLANK(Regressions!D51), " ", Regressions!D51)</f>
        <v>0</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Singapore</v>
      </c>
      <c r="B42" s="223">
        <f>IF(ISBLANK(Regressions!B52), " ", Regressions!B52)</f>
        <v>2004</v>
      </c>
      <c r="C42" s="226" t="str">
        <f>IF(ISBLANK(Regressions!C52), " ", Regressions!C52)</f>
        <v>Rural</v>
      </c>
      <c r="D42" s="230">
        <f>IF(ISBLANK(Regressions!D52), " ", Regressions!D52)</f>
        <v>0</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Singapore</v>
      </c>
      <c r="B43" s="223">
        <f>IF(ISBLANK(Regressions!B53), " ", Regressions!B53)</f>
        <v>2005</v>
      </c>
      <c r="C43" s="226" t="str">
        <f>IF(ISBLANK(Regressions!C53), " ", Regressions!C53)</f>
        <v>Rural</v>
      </c>
      <c r="D43" s="230">
        <f>IF(ISBLANK(Regressions!D53), " ", Regressions!D53)</f>
        <v>0</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Singapore</v>
      </c>
      <c r="B44" s="223">
        <f>IF(ISBLANK(Regressions!B54), " ", Regressions!B54)</f>
        <v>2006</v>
      </c>
      <c r="C44" s="226" t="str">
        <f>IF(ISBLANK(Regressions!C54), " ", Regressions!C54)</f>
        <v>Rural</v>
      </c>
      <c r="D44" s="230">
        <f>IF(ISBLANK(Regressions!D54), " ", Regressions!D54)</f>
        <v>0</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Singapore</v>
      </c>
      <c r="B45" s="223">
        <f>IF(ISBLANK(Regressions!B55), " ", Regressions!B55)</f>
        <v>2007</v>
      </c>
      <c r="C45" s="226" t="str">
        <f>IF(ISBLANK(Regressions!C55), " ", Regressions!C55)</f>
        <v>Rural</v>
      </c>
      <c r="D45" s="230">
        <f>IF(ISBLANK(Regressions!D55), " ", Regressions!D55)</f>
        <v>0</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Singapore</v>
      </c>
      <c r="B46" s="223">
        <f>IF(ISBLANK(Regressions!B56), " ", Regressions!B56)</f>
        <v>2008</v>
      </c>
      <c r="C46" s="226" t="str">
        <f>IF(ISBLANK(Regressions!C56), " ", Regressions!C56)</f>
        <v>Rural</v>
      </c>
      <c r="D46" s="230">
        <f>IF(ISBLANK(Regressions!D56), " ", Regressions!D56)</f>
        <v>0</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Singapore</v>
      </c>
      <c r="B47" s="223">
        <f>IF(ISBLANK(Regressions!B57), " ", Regressions!B57)</f>
        <v>2009</v>
      </c>
      <c r="C47" s="226" t="str">
        <f>IF(ISBLANK(Regressions!C57), " ", Regressions!C57)</f>
        <v>Rural</v>
      </c>
      <c r="D47" s="230">
        <f>IF(ISBLANK(Regressions!D57), " ", Regressions!D57)</f>
        <v>0</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Singapore</v>
      </c>
      <c r="B48" s="223">
        <f>IF(ISBLANK(Regressions!B58), " ", Regressions!B58)</f>
        <v>2010</v>
      </c>
      <c r="C48" s="226" t="str">
        <f>IF(ISBLANK(Regressions!C58), " ", Regressions!C58)</f>
        <v>Rural</v>
      </c>
      <c r="D48" s="230">
        <f>IF(ISBLANK(Regressions!D58), " ", Regressions!D58)</f>
        <v>0</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Singapore</v>
      </c>
      <c r="B49" s="223">
        <f>IF(ISBLANK(Regressions!B59), " ", Regressions!B59)</f>
        <v>2011</v>
      </c>
      <c r="C49" s="226" t="str">
        <f>IF(ISBLANK(Regressions!C59), " ", Regressions!C59)</f>
        <v>Rural</v>
      </c>
      <c r="D49" s="230">
        <f>IF(ISBLANK(Regressions!D59), " ", Regressions!D59)</f>
        <v>0</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Singapore</v>
      </c>
      <c r="B50" s="223">
        <f>IF(ISBLANK(Regressions!B60), " ", Regressions!B60)</f>
        <v>2012</v>
      </c>
      <c r="C50" s="226" t="str">
        <f>IF(ISBLANK(Regressions!C60), " ", Regressions!C60)</f>
        <v>Rural</v>
      </c>
      <c r="D50" s="230">
        <f>IF(ISBLANK(Regressions!D60), " ", Regressions!D60)</f>
        <v>0</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Singapore</v>
      </c>
      <c r="B51" s="223">
        <f>IF(ISBLANK(Regressions!B61), " ", Regressions!B61)</f>
        <v>2013</v>
      </c>
      <c r="C51" s="226" t="str">
        <f>IF(ISBLANK(Regressions!C61), " ", Regressions!C61)</f>
        <v>Rural</v>
      </c>
      <c r="D51" s="230">
        <f>IF(ISBLANK(Regressions!D61), " ", Regressions!D61)</f>
        <v>0</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Singapore</v>
      </c>
      <c r="B52" s="223">
        <f>IF(ISBLANK(Regressions!B62), " ", Regressions!B62)</f>
        <v>2014</v>
      </c>
      <c r="C52" s="226" t="str">
        <f>IF(ISBLANK(Regressions!C62), " ", Regressions!C62)</f>
        <v>Rural</v>
      </c>
      <c r="D52" s="230">
        <f>IF(ISBLANK(Regressions!D62), " ", Regressions!D62)</f>
        <v>0</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Singapore</v>
      </c>
      <c r="B53" s="223">
        <f>IF(ISBLANK(Regressions!B63), " ", Regressions!B63)</f>
        <v>2015</v>
      </c>
      <c r="C53" s="226" t="str">
        <f>IF(ISBLANK(Regressions!C63), " ", Regressions!C63)</f>
        <v>Rural</v>
      </c>
      <c r="D53" s="230">
        <f>IF(ISBLANK(Regressions!D63), " ", Regressions!D63)</f>
        <v>0</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Singapore</v>
      </c>
      <c r="B54" s="345">
        <f>IF(ISBLANK(Regressions!B64), " ", Regressions!B64)</f>
        <v>2016</v>
      </c>
      <c r="C54" s="346" t="str">
        <f>IF(ISBLANK(Regressions!C64), " ", Regressions!C64)</f>
        <v>Rural</v>
      </c>
      <c r="D54" s="347">
        <f>IF(ISBLANK(Regressions!D64), " ", Regressions!D64)</f>
        <v>0</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Singapore</v>
      </c>
      <c r="B55" s="223">
        <f>IF(ISBLANK(Regressions!B65), " ", Regressions!B65)</f>
        <v>2000</v>
      </c>
      <c r="C55" s="226" t="str">
        <f>IF(ISBLANK(Regressions!C65), " ", Regressions!C65)</f>
        <v>Pre-primary</v>
      </c>
      <c r="D55" s="230">
        <f>IF(ISBLANK(Regressions!D65), " ", Regressions!D65)</f>
        <v>107975</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Singapore</v>
      </c>
      <c r="B56" s="223">
        <f>IF(ISBLANK(Regressions!B66), " ", Regressions!B66)</f>
        <v>2001</v>
      </c>
      <c r="C56" s="226" t="str">
        <f>IF(ISBLANK(Regressions!C66), " ", Regressions!C66)</f>
        <v>Pre-primary</v>
      </c>
      <c r="D56" s="230">
        <f>IF(ISBLANK(Regressions!D66), " ", Regressions!D66)</f>
        <v>107975</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Singapore</v>
      </c>
      <c r="B57" s="223">
        <f>IF(ISBLANK(Regressions!B67), " ", Regressions!B67)</f>
        <v>2002</v>
      </c>
      <c r="C57" s="226" t="str">
        <f>IF(ISBLANK(Regressions!C67), " ", Regressions!C67)</f>
        <v>Pre-primary</v>
      </c>
      <c r="D57" s="230">
        <f>IF(ISBLANK(Regressions!D67), " ", Regressions!D67)</f>
        <v>107975</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Singapore</v>
      </c>
      <c r="B58" s="223">
        <f>IF(ISBLANK(Regressions!B68), " ", Regressions!B68)</f>
        <v>2003</v>
      </c>
      <c r="C58" s="226" t="str">
        <f>IF(ISBLANK(Regressions!C68), " ", Regressions!C68)</f>
        <v>Pre-primary</v>
      </c>
      <c r="D58" s="230">
        <f>IF(ISBLANK(Regressions!D68), " ", Regressions!D68)</f>
        <v>107975</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Singapore</v>
      </c>
      <c r="B59" s="223">
        <f>IF(ISBLANK(Regressions!B69), " ", Regressions!B69)</f>
        <v>2004</v>
      </c>
      <c r="C59" s="226" t="str">
        <f>IF(ISBLANK(Regressions!C69), " ", Regressions!C69)</f>
        <v>Pre-primary</v>
      </c>
      <c r="D59" s="230">
        <f>IF(ISBLANK(Regressions!D69), " ", Regressions!D69)</f>
        <v>107975</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Singapore</v>
      </c>
      <c r="B60" s="223">
        <f>IF(ISBLANK(Regressions!B70), " ", Regressions!B70)</f>
        <v>2005</v>
      </c>
      <c r="C60" s="226" t="str">
        <f>IF(ISBLANK(Regressions!C70), " ", Regressions!C70)</f>
        <v>Pre-primary</v>
      </c>
      <c r="D60" s="230">
        <f>IF(ISBLANK(Regressions!D70), " ", Regressions!D70)</f>
        <v>107975</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Singapore</v>
      </c>
      <c r="B61" s="223">
        <f>IF(ISBLANK(Regressions!B71), " ", Regressions!B71)</f>
        <v>2006</v>
      </c>
      <c r="C61" s="226" t="str">
        <f>IF(ISBLANK(Regressions!C71), " ", Regressions!C71)</f>
        <v>Pre-primary</v>
      </c>
      <c r="D61" s="230">
        <f>IF(ISBLANK(Regressions!D71), " ", Regressions!D71)</f>
        <v>107975</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Singapore</v>
      </c>
      <c r="B62" s="223">
        <f>IF(ISBLANK(Regressions!B72), " ", Regressions!B72)</f>
        <v>2007</v>
      </c>
      <c r="C62" s="226" t="str">
        <f>IF(ISBLANK(Regressions!C72), " ", Regressions!C72)</f>
        <v>Pre-primary</v>
      </c>
      <c r="D62" s="230">
        <f>IF(ISBLANK(Regressions!D72), " ", Regressions!D72)</f>
        <v>107975</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Singapore</v>
      </c>
      <c r="B63" s="223">
        <f>IF(ISBLANK(Regressions!B73), " ", Regressions!B73)</f>
        <v>2008</v>
      </c>
      <c r="C63" s="226" t="str">
        <f>IF(ISBLANK(Regressions!C73), " ", Regressions!C73)</f>
        <v>Pre-primary</v>
      </c>
      <c r="D63" s="230">
        <f>IF(ISBLANK(Regressions!D73), " ", Regressions!D73)</f>
        <v>107975</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Singapore</v>
      </c>
      <c r="B64" s="223">
        <f>IF(ISBLANK(Regressions!B74), " ", Regressions!B74)</f>
        <v>2009</v>
      </c>
      <c r="C64" s="226" t="str">
        <f>IF(ISBLANK(Regressions!C74), " ", Regressions!C74)</f>
        <v>Pre-primary</v>
      </c>
      <c r="D64" s="230">
        <f>IF(ISBLANK(Regressions!D74), " ", Regressions!D74)</f>
        <v>107975</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Singapore</v>
      </c>
      <c r="B65" s="223">
        <f>IF(ISBLANK(Regressions!B75), " ", Regressions!B75)</f>
        <v>2010</v>
      </c>
      <c r="C65" s="226" t="str">
        <f>IF(ISBLANK(Regressions!C75), " ", Regressions!C75)</f>
        <v>Pre-primary</v>
      </c>
      <c r="D65" s="230">
        <f>IF(ISBLANK(Regressions!D75), " ", Regressions!D75)</f>
        <v>107975</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Singapore</v>
      </c>
      <c r="B66" s="223">
        <f>IF(ISBLANK(Regressions!B76), " ", Regressions!B76)</f>
        <v>2011</v>
      </c>
      <c r="C66" s="226" t="str">
        <f>IF(ISBLANK(Regressions!C76), " ", Regressions!C76)</f>
        <v>Pre-primary</v>
      </c>
      <c r="D66" s="230">
        <f>IF(ISBLANK(Regressions!D76), " ", Regressions!D76)</f>
        <v>107975</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Singapore</v>
      </c>
      <c r="B67" s="223">
        <f>IF(ISBLANK(Regressions!B77), " ", Regressions!B77)</f>
        <v>2012</v>
      </c>
      <c r="C67" s="226" t="str">
        <f>IF(ISBLANK(Regressions!C77), " ", Regressions!C77)</f>
        <v>Pre-primary</v>
      </c>
      <c r="D67" s="230">
        <f>IF(ISBLANK(Regressions!D77), " ", Regressions!D77)</f>
        <v>107975</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Singapore</v>
      </c>
      <c r="B68" s="223">
        <f>IF(ISBLANK(Regressions!B78), " ", Regressions!B78)</f>
        <v>2013</v>
      </c>
      <c r="C68" s="226" t="str">
        <f>IF(ISBLANK(Regressions!C78), " ", Regressions!C78)</f>
        <v>Pre-primary</v>
      </c>
      <c r="D68" s="230">
        <f>IF(ISBLANK(Regressions!D78), " ", Regressions!D78)</f>
        <v>107975</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Singapore</v>
      </c>
      <c r="B69" s="223">
        <f>IF(ISBLANK(Regressions!B79), " ", Regressions!B79)</f>
        <v>2014</v>
      </c>
      <c r="C69" s="226" t="str">
        <f>IF(ISBLANK(Regressions!C79), " ", Regressions!C79)</f>
        <v>Pre-primary</v>
      </c>
      <c r="D69" s="230">
        <f>IF(ISBLANK(Regressions!D79), " ", Regressions!D79)</f>
        <v>107975</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Singapore</v>
      </c>
      <c r="B70" s="223">
        <f>IF(ISBLANK(Regressions!B80), " ", Regressions!B80)</f>
        <v>2015</v>
      </c>
      <c r="C70" s="226" t="str">
        <f>IF(ISBLANK(Regressions!C80), " ", Regressions!C80)</f>
        <v>Pre-primary</v>
      </c>
      <c r="D70" s="230">
        <f>IF(ISBLANK(Regressions!D80), " ", Regressions!D80)</f>
        <v>107975</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Singapore</v>
      </c>
      <c r="B71" s="345">
        <f>IF(ISBLANK(Regressions!B81), " ", Regressions!B81)</f>
        <v>2016</v>
      </c>
      <c r="C71" s="346" t="str">
        <f>IF(ISBLANK(Regressions!C81), " ", Regressions!C81)</f>
        <v>Pre-primary</v>
      </c>
      <c r="D71" s="347">
        <f>IF(ISBLANK(Regressions!D81), " ", Regressions!D81)</f>
        <v>107975</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Singapore</v>
      </c>
      <c r="B72" s="223">
        <f>IF(ISBLANK(Regressions!B82), " ", Regressions!B82)</f>
        <v>2000</v>
      </c>
      <c r="C72" s="226" t="str">
        <f>IF(ISBLANK(Regressions!C82), " ", Regressions!C82)</f>
        <v>Primary</v>
      </c>
      <c r="D72" s="230">
        <f>IF(ISBLANK(Regressions!D82), " ", Regressions!D82)</f>
        <v>235125</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Singapore</v>
      </c>
      <c r="B73" s="223">
        <f>IF(ISBLANK(Regressions!B83), " ", Regressions!B83)</f>
        <v>2001</v>
      </c>
      <c r="C73" s="226" t="str">
        <f>IF(ISBLANK(Regressions!C83), " ", Regressions!C83)</f>
        <v>Primary</v>
      </c>
      <c r="D73" s="230">
        <f>IF(ISBLANK(Regressions!D83), " ", Regressions!D83)</f>
        <v>235125</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Singapore</v>
      </c>
      <c r="B74" s="223">
        <f>IF(ISBLANK(Regressions!B84), " ", Regressions!B84)</f>
        <v>2002</v>
      </c>
      <c r="C74" s="226" t="str">
        <f>IF(ISBLANK(Regressions!C84), " ", Regressions!C84)</f>
        <v>Primary</v>
      </c>
      <c r="D74" s="230">
        <f>IF(ISBLANK(Regressions!D84), " ", Regressions!D84)</f>
        <v>235125</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Singapore</v>
      </c>
      <c r="B75" s="223">
        <f>IF(ISBLANK(Regressions!B85), " ", Regressions!B85)</f>
        <v>2003</v>
      </c>
      <c r="C75" s="226" t="str">
        <f>IF(ISBLANK(Regressions!C85), " ", Regressions!C85)</f>
        <v>Primary</v>
      </c>
      <c r="D75" s="230">
        <f>IF(ISBLANK(Regressions!D85), " ", Regressions!D85)</f>
        <v>235125</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Singapore</v>
      </c>
      <c r="B76" s="223">
        <f>IF(ISBLANK(Regressions!B86), " ", Regressions!B86)</f>
        <v>2004</v>
      </c>
      <c r="C76" s="226" t="str">
        <f>IF(ISBLANK(Regressions!C86), " ", Regressions!C86)</f>
        <v>Primary</v>
      </c>
      <c r="D76" s="230">
        <f>IF(ISBLANK(Regressions!D86), " ", Regressions!D86)</f>
        <v>235125</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Singapore</v>
      </c>
      <c r="B77" s="223">
        <f>IF(ISBLANK(Regressions!B87), " ", Regressions!B87)</f>
        <v>2005</v>
      </c>
      <c r="C77" s="226" t="str">
        <f>IF(ISBLANK(Regressions!C87), " ", Regressions!C87)</f>
        <v>Primary</v>
      </c>
      <c r="D77" s="230">
        <f>IF(ISBLANK(Regressions!D87), " ", Regressions!D87)</f>
        <v>235125</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Singapore</v>
      </c>
      <c r="B78" s="223">
        <f>IF(ISBLANK(Regressions!B88), " ", Regressions!B88)</f>
        <v>2006</v>
      </c>
      <c r="C78" s="226" t="str">
        <f>IF(ISBLANK(Regressions!C88), " ", Regressions!C88)</f>
        <v>Primary</v>
      </c>
      <c r="D78" s="230">
        <f>IF(ISBLANK(Regressions!D88), " ", Regressions!D88)</f>
        <v>235125</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Singapore</v>
      </c>
      <c r="B79" s="223">
        <f>IF(ISBLANK(Regressions!B89), " ", Regressions!B89)</f>
        <v>2007</v>
      </c>
      <c r="C79" s="226" t="str">
        <f>IF(ISBLANK(Regressions!C89), " ", Regressions!C89)</f>
        <v>Primary</v>
      </c>
      <c r="D79" s="230">
        <f>IF(ISBLANK(Regressions!D89), " ", Regressions!D89)</f>
        <v>235125</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Singapore</v>
      </c>
      <c r="B80" s="223">
        <f>IF(ISBLANK(Regressions!B90), " ", Regressions!B90)</f>
        <v>2008</v>
      </c>
      <c r="C80" s="226" t="str">
        <f>IF(ISBLANK(Regressions!C90), " ", Regressions!C90)</f>
        <v>Primary</v>
      </c>
      <c r="D80" s="230">
        <f>IF(ISBLANK(Regressions!D90), " ", Regressions!D90)</f>
        <v>235125</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Singapore</v>
      </c>
      <c r="B81" s="223">
        <f>IF(ISBLANK(Regressions!B91), " ", Regressions!B91)</f>
        <v>2009</v>
      </c>
      <c r="C81" s="226" t="str">
        <f>IF(ISBLANK(Regressions!C91), " ", Regressions!C91)</f>
        <v>Primary</v>
      </c>
      <c r="D81" s="230">
        <f>IF(ISBLANK(Regressions!D91), " ", Regressions!D91)</f>
        <v>235125</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Singapore</v>
      </c>
      <c r="B82" s="223">
        <f>IF(ISBLANK(Regressions!B92), " ", Regressions!B92)</f>
        <v>2010</v>
      </c>
      <c r="C82" s="226" t="str">
        <f>IF(ISBLANK(Regressions!C92), " ", Regressions!C92)</f>
        <v>Primary</v>
      </c>
      <c r="D82" s="230">
        <f>IF(ISBLANK(Regressions!D92), " ", Regressions!D92)</f>
        <v>235125</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Singapore</v>
      </c>
      <c r="B83" s="223">
        <f>IF(ISBLANK(Regressions!B93), " ", Regressions!B93)</f>
        <v>2011</v>
      </c>
      <c r="C83" s="226" t="str">
        <f>IF(ISBLANK(Regressions!C93), " ", Regressions!C93)</f>
        <v>Primary</v>
      </c>
      <c r="D83" s="230">
        <f>IF(ISBLANK(Regressions!D93), " ", Regressions!D93)</f>
        <v>235125</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Singapore</v>
      </c>
      <c r="B84" s="223">
        <f>IF(ISBLANK(Regressions!B94), " ", Regressions!B94)</f>
        <v>2012</v>
      </c>
      <c r="C84" s="226" t="str">
        <f>IF(ISBLANK(Regressions!C94), " ", Regressions!C94)</f>
        <v>Primary</v>
      </c>
      <c r="D84" s="230">
        <f>IF(ISBLANK(Regressions!D94), " ", Regressions!D94)</f>
        <v>235125</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Singapore</v>
      </c>
      <c r="B85" s="223">
        <f>IF(ISBLANK(Regressions!B95), " ", Regressions!B95)</f>
        <v>2013</v>
      </c>
      <c r="C85" s="226" t="str">
        <f>IF(ISBLANK(Regressions!C95), " ", Regressions!C95)</f>
        <v>Primary</v>
      </c>
      <c r="D85" s="230">
        <f>IF(ISBLANK(Regressions!D95), " ", Regressions!D95)</f>
        <v>235125</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Singapore</v>
      </c>
      <c r="B86" s="223">
        <f>IF(ISBLANK(Regressions!B96), " ", Regressions!B96)</f>
        <v>2014</v>
      </c>
      <c r="C86" s="226" t="str">
        <f>IF(ISBLANK(Regressions!C96), " ", Regressions!C96)</f>
        <v>Primary</v>
      </c>
      <c r="D86" s="230">
        <f>IF(ISBLANK(Regressions!D96), " ", Regressions!D96)</f>
        <v>235125</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Singapore</v>
      </c>
      <c r="B87" s="223">
        <f>IF(ISBLANK(Regressions!B97), " ", Regressions!B97)</f>
        <v>2015</v>
      </c>
      <c r="C87" s="226" t="str">
        <f>IF(ISBLANK(Regressions!C97), " ", Regressions!C97)</f>
        <v>Primary</v>
      </c>
      <c r="D87" s="230">
        <f>IF(ISBLANK(Regressions!D97), " ", Regressions!D97)</f>
        <v>235125</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Singapore</v>
      </c>
      <c r="B88" s="345">
        <f>IF(ISBLANK(Regressions!B98), " ", Regressions!B98)</f>
        <v>2016</v>
      </c>
      <c r="C88" s="346" t="str">
        <f>IF(ISBLANK(Regressions!C98), " ", Regressions!C98)</f>
        <v>Primary</v>
      </c>
      <c r="D88" s="347">
        <f>IF(ISBLANK(Regressions!D98), " ", Regressions!D98)</f>
        <v>235125</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Singapore</v>
      </c>
      <c r="B89" s="223">
        <f>IF(ISBLANK(Regressions!B99), " ", Regressions!B99)</f>
        <v>2000</v>
      </c>
      <c r="C89" s="226" t="str">
        <f>IF(ISBLANK(Regressions!C99), " ", Regressions!C99)</f>
        <v>Secondary</v>
      </c>
      <c r="D89" s="230">
        <f>IF(ISBLANK(Regressions!D99), " ", Regressions!D99)</f>
        <v>166166</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Singapore</v>
      </c>
      <c r="B90" s="223">
        <f>IF(ISBLANK(Regressions!B100), " ", Regressions!B100)</f>
        <v>2001</v>
      </c>
      <c r="C90" s="226" t="str">
        <f>IF(ISBLANK(Regressions!C100), " ", Regressions!C100)</f>
        <v>Secondary</v>
      </c>
      <c r="D90" s="230">
        <f>IF(ISBLANK(Regressions!D100), " ", Regressions!D100)</f>
        <v>166166</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Singapore</v>
      </c>
      <c r="B91" s="223">
        <f>IF(ISBLANK(Regressions!B101), " ", Regressions!B101)</f>
        <v>2002</v>
      </c>
      <c r="C91" s="226" t="str">
        <f>IF(ISBLANK(Regressions!C101), " ", Regressions!C101)</f>
        <v>Secondary</v>
      </c>
      <c r="D91" s="230">
        <f>IF(ISBLANK(Regressions!D101), " ", Regressions!D101)</f>
        <v>166166</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Singapore</v>
      </c>
      <c r="B92" s="223">
        <f>IF(ISBLANK(Regressions!B102), " ", Regressions!B102)</f>
        <v>2003</v>
      </c>
      <c r="C92" s="226" t="str">
        <f>IF(ISBLANK(Regressions!C102), " ", Regressions!C102)</f>
        <v>Secondary</v>
      </c>
      <c r="D92" s="230">
        <f>IF(ISBLANK(Regressions!D102), " ", Regressions!D102)</f>
        <v>166166</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Singapore</v>
      </c>
      <c r="B93" s="223">
        <f>IF(ISBLANK(Regressions!B103), " ", Regressions!B103)</f>
        <v>2004</v>
      </c>
      <c r="C93" s="226" t="str">
        <f>IF(ISBLANK(Regressions!C103), " ", Regressions!C103)</f>
        <v>Secondary</v>
      </c>
      <c r="D93" s="230">
        <f>IF(ISBLANK(Regressions!D103), " ", Regressions!D103)</f>
        <v>166166</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Singapore</v>
      </c>
      <c r="B94" s="223">
        <f>IF(ISBLANK(Regressions!B104), " ", Regressions!B104)</f>
        <v>2005</v>
      </c>
      <c r="C94" s="226" t="str">
        <f>IF(ISBLANK(Regressions!C104), " ", Regressions!C104)</f>
        <v>Secondary</v>
      </c>
      <c r="D94" s="230">
        <f>IF(ISBLANK(Regressions!D104), " ", Regressions!D104)</f>
        <v>166166</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Singapore</v>
      </c>
      <c r="B95" s="223">
        <f>IF(ISBLANK(Regressions!B105), " ", Regressions!B105)</f>
        <v>2006</v>
      </c>
      <c r="C95" s="226" t="str">
        <f>IF(ISBLANK(Regressions!C105), " ", Regressions!C105)</f>
        <v>Secondary</v>
      </c>
      <c r="D95" s="230">
        <f>IF(ISBLANK(Regressions!D105), " ", Regressions!D105)</f>
        <v>166166</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Singapore</v>
      </c>
      <c r="B96" s="223">
        <f>IF(ISBLANK(Regressions!B106), " ", Regressions!B106)</f>
        <v>2007</v>
      </c>
      <c r="C96" s="226" t="str">
        <f>IF(ISBLANK(Regressions!C106), " ", Regressions!C106)</f>
        <v>Secondary</v>
      </c>
      <c r="D96" s="230">
        <f>IF(ISBLANK(Regressions!D106), " ", Regressions!D106)</f>
        <v>166166</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Singapore</v>
      </c>
      <c r="B97" s="223">
        <f>IF(ISBLANK(Regressions!B107), " ", Regressions!B107)</f>
        <v>2008</v>
      </c>
      <c r="C97" s="226" t="str">
        <f>IF(ISBLANK(Regressions!C107), " ", Regressions!C107)</f>
        <v>Secondary</v>
      </c>
      <c r="D97" s="230">
        <f>IF(ISBLANK(Regressions!D107), " ", Regressions!D107)</f>
        <v>166166</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Singapore</v>
      </c>
      <c r="B98" s="223">
        <f>IF(ISBLANK(Regressions!B108), " ", Regressions!B108)</f>
        <v>2009</v>
      </c>
      <c r="C98" s="226" t="str">
        <f>IF(ISBLANK(Regressions!C108), " ", Regressions!C108)</f>
        <v>Secondary</v>
      </c>
      <c r="D98" s="230">
        <f>IF(ISBLANK(Regressions!D108), " ", Regressions!D108)</f>
        <v>166166</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Singapore</v>
      </c>
      <c r="B99" s="223">
        <f>IF(ISBLANK(Regressions!B109), " ", Regressions!B109)</f>
        <v>2010</v>
      </c>
      <c r="C99" s="226" t="str">
        <f>IF(ISBLANK(Regressions!C109), " ", Regressions!C109)</f>
        <v>Secondary</v>
      </c>
      <c r="D99" s="230">
        <f>IF(ISBLANK(Regressions!D109), " ", Regressions!D109)</f>
        <v>166166</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Singapore</v>
      </c>
      <c r="B100" s="223">
        <f>IF(ISBLANK(Regressions!B110), " ", Regressions!B110)</f>
        <v>2011</v>
      </c>
      <c r="C100" s="226" t="str">
        <f>IF(ISBLANK(Regressions!C110), " ", Regressions!C110)</f>
        <v>Secondary</v>
      </c>
      <c r="D100" s="230">
        <f>IF(ISBLANK(Regressions!D110), " ", Regressions!D110)</f>
        <v>166166</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Singapore</v>
      </c>
      <c r="B101" s="223">
        <f>IF(ISBLANK(Regressions!B111), " ", Regressions!B111)</f>
        <v>2012</v>
      </c>
      <c r="C101" s="226" t="str">
        <f>IF(ISBLANK(Regressions!C111), " ", Regressions!C111)</f>
        <v>Secondary</v>
      </c>
      <c r="D101" s="230">
        <f>IF(ISBLANK(Regressions!D111), " ", Regressions!D111)</f>
        <v>166166</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Singapore</v>
      </c>
      <c r="B102" s="223">
        <f>IF(ISBLANK(Regressions!B112), " ", Regressions!B112)</f>
        <v>2013</v>
      </c>
      <c r="C102" s="226" t="str">
        <f>IF(ISBLANK(Regressions!C112), " ", Regressions!C112)</f>
        <v>Secondary</v>
      </c>
      <c r="D102" s="230">
        <f>IF(ISBLANK(Regressions!D112), " ", Regressions!D112)</f>
        <v>166166</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Singapore</v>
      </c>
      <c r="B103" s="223">
        <f>IF(ISBLANK(Regressions!B113), " ", Regressions!B113)</f>
        <v>2014</v>
      </c>
      <c r="C103" s="226" t="str">
        <f>IF(ISBLANK(Regressions!C113), " ", Regressions!C113)</f>
        <v>Secondary</v>
      </c>
      <c r="D103" s="230">
        <f>IF(ISBLANK(Regressions!D113), " ", Regressions!D113)</f>
        <v>166166</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Singapore</v>
      </c>
      <c r="B104" s="223">
        <f>IF(ISBLANK(Regressions!B114), " ", Regressions!B114)</f>
        <v>2015</v>
      </c>
      <c r="C104" s="226" t="str">
        <f>IF(ISBLANK(Regressions!C114), " ", Regressions!C114)</f>
        <v>Secondary</v>
      </c>
      <c r="D104" s="230">
        <f>IF(ISBLANK(Regressions!D114), " ", Regressions!D114)</f>
        <v>166166</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Singapore</v>
      </c>
      <c r="B105" s="345">
        <f>IF(ISBLANK(Regressions!B115), " ", Regressions!B115)</f>
        <v>2016</v>
      </c>
      <c r="C105" s="346" t="str">
        <f>IF(ISBLANK(Regressions!C115), " ", Regressions!C115)</f>
        <v>Secondary</v>
      </c>
      <c r="D105" s="347">
        <f>IF(ISBLANK(Regressions!D115), " ", Regressions!D115)</f>
        <v>166166</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3"/>
      <c r="I1" s="543"/>
      <c r="J1" s="543"/>
      <c r="K1" s="543"/>
      <c r="L1" s="543"/>
      <c r="M1" s="543"/>
      <c r="N1" s="543"/>
      <c r="O1" s="543"/>
      <c r="P1" s="543"/>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v>100</v>
      </c>
      <c r="E4"/>
      <c r="F4"/>
      <c r="G4">
        <v>100</v>
      </c>
      <c r="H4">
        <v>100</v>
      </c>
      <c r="I4" s="65"/>
      <c r="J4" s="63" t="s">
        <v>35</v>
      </c>
      <c r="K4">
        <v>2016</v>
      </c>
      <c r="L4">
        <v>100</v>
      </c>
      <c r="M4">
        <v>100</v>
      </c>
      <c r="N4"/>
      <c r="O4"/>
      <c r="P4">
        <v>100</v>
      </c>
      <c r="Q4">
        <v>100</v>
      </c>
      <c r="R4" s="62"/>
      <c r="S4" s="63" t="s">
        <v>35</v>
      </c>
      <c r="T4">
        <v>2016</v>
      </c>
      <c r="U4">
        <v>100</v>
      </c>
      <c r="V4">
        <v>100</v>
      </c>
      <c r="W4"/>
      <c r="X4"/>
      <c r="Y4">
        <v>100</v>
      </c>
      <c r="Z4">
        <v>100</v>
      </c>
      <c r="AA4" s="62"/>
      <c r="AB4" s="62"/>
      <c r="AC4" s="62"/>
      <c r="AD4" s="62"/>
      <c r="AE4" s="62"/>
      <c r="AF4" s="62"/>
      <c r="AG4" s="62"/>
    </row>
    <row r="5" ht="15.75" x14ac:dyDescent="0.25">
      <c r="A5" s="63" t="s">
        <v>36</v>
      </c>
      <c r="B5">
        <v>2016</v>
      </c>
      <c r="C5">
        <v>0</v>
      </c>
      <c r="D5">
        <v>0</v>
      </c>
      <c r="E5"/>
      <c r="F5"/>
      <c r="G5">
        <v>0</v>
      </c>
      <c r="H5">
        <v>0</v>
      </c>
      <c r="I5" s="65"/>
      <c r="J5" s="63" t="s">
        <v>36</v>
      </c>
      <c r="K5">
        <v>2016</v>
      </c>
      <c r="L5">
        <v>0</v>
      </c>
      <c r="M5">
        <v>0</v>
      </c>
      <c r="N5"/>
      <c r="O5"/>
      <c r="P5">
        <v>0</v>
      </c>
      <c r="Q5">
        <v>0</v>
      </c>
      <c r="R5" s="62"/>
      <c r="S5" s="63" t="s">
        <v>36</v>
      </c>
      <c r="T5">
        <v>2016</v>
      </c>
      <c r="U5">
        <v>0</v>
      </c>
      <c r="V5">
        <v>0</v>
      </c>
      <c r="W5"/>
      <c r="X5"/>
      <c r="Y5">
        <v>0</v>
      </c>
      <c r="Z5">
        <v>0</v>
      </c>
      <c r="AA5" s="62"/>
      <c r="AB5" s="62"/>
      <c r="AC5" s="62"/>
      <c r="AD5" s="62"/>
      <c r="AE5" s="62"/>
      <c r="AF5" s="62"/>
      <c r="AG5" s="62"/>
    </row>
    <row r="6" s="42" customFormat="true" ht="15.75" x14ac:dyDescent="0.25">
      <c r="A6" s="63" t="s">
        <v>37</v>
      </c>
      <c r="B6">
        <v>2016</v>
      </c>
      <c r="C6">
        <v>0</v>
      </c>
      <c r="D6">
        <v>0</v>
      </c>
      <c r="E6"/>
      <c r="F6"/>
      <c r="G6">
        <v>0</v>
      </c>
      <c r="H6">
        <v>0</v>
      </c>
      <c r="I6" s="65"/>
      <c r="J6" s="63" t="s">
        <v>37</v>
      </c>
      <c r="K6">
        <v>2016</v>
      </c>
      <c r="L6">
        <v>0</v>
      </c>
      <c r="M6">
        <v>0</v>
      </c>
      <c r="N6"/>
      <c r="O6"/>
      <c r="P6">
        <v>0</v>
      </c>
      <c r="Q6">
        <v>0</v>
      </c>
      <c r="R6" s="61"/>
      <c r="S6" s="63" t="s">
        <v>37</v>
      </c>
      <c r="T6">
        <v>2016</v>
      </c>
      <c r="U6">
        <v>0</v>
      </c>
      <c r="V6">
        <v>0</v>
      </c>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509266</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509266</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509266</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509266</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509266</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509266</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509266</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509266</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509266</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509266</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509266</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509266</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509266</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509266</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509266</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509266</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509266</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509266</v>
      </c>
      <c r="E31">
        <v>100</v>
      </c>
      <c r="F31">
        <v>100</v>
      </c>
      <c r="G31">
        <v>100</v>
      </c>
      <c r="H31">
        <v>0</v>
      </c>
      <c r="I31">
        <v>0</v>
      </c>
      <c r="J31">
        <v>100</v>
      </c>
      <c r="K31">
        <v>100</v>
      </c>
      <c r="L31">
        <v>100</v>
      </c>
      <c r="M31">
        <v>0</v>
      </c>
      <c r="N31">
        <v>0</v>
      </c>
      <c r="O31">
        <v>100</v>
      </c>
      <c r="P31">
        <v>100</v>
      </c>
      <c r="Q31">
        <v>100</v>
      </c>
      <c r="R31">
        <v>0</v>
      </c>
      <c r="S31">
        <v>0</v>
      </c>
      <c r="T31" s="120"/>
    </row>
    <row r="32" s="74" customFormat="true" ht="15.75" x14ac:dyDescent="0.25">
      <c r="A32" s="119" t="s">
        <v>205</v>
      </c>
      <c r="B32">
        <v>2001</v>
      </c>
      <c r="C32" s="121" t="s">
        <v>1</v>
      </c>
      <c r="D32">
        <v>509266</v>
      </c>
      <c r="E32">
        <v>100</v>
      </c>
      <c r="F32">
        <v>100</v>
      </c>
      <c r="G32">
        <v>100</v>
      </c>
      <c r="H32">
        <v>0</v>
      </c>
      <c r="I32">
        <v>0</v>
      </c>
      <c r="J32">
        <v>100</v>
      </c>
      <c r="K32">
        <v>100</v>
      </c>
      <c r="L32">
        <v>100</v>
      </c>
      <c r="M32">
        <v>0</v>
      </c>
      <c r="N32">
        <v>0</v>
      </c>
      <c r="O32">
        <v>100</v>
      </c>
      <c r="P32">
        <v>100</v>
      </c>
      <c r="Q32">
        <v>100</v>
      </c>
      <c r="R32">
        <v>0</v>
      </c>
      <c r="S32">
        <v>0</v>
      </c>
      <c r="T32" s="120"/>
    </row>
    <row r="33" s="74" customFormat="true" ht="15.75" x14ac:dyDescent="0.25">
      <c r="A33" s="119" t="s">
        <v>205</v>
      </c>
      <c r="B33">
        <v>2002</v>
      </c>
      <c r="C33" s="121" t="s">
        <v>1</v>
      </c>
      <c r="D33">
        <v>509266</v>
      </c>
      <c r="E33">
        <v>100</v>
      </c>
      <c r="F33">
        <v>100</v>
      </c>
      <c r="G33">
        <v>100</v>
      </c>
      <c r="H33">
        <v>0</v>
      </c>
      <c r="I33">
        <v>0</v>
      </c>
      <c r="J33">
        <v>100</v>
      </c>
      <c r="K33">
        <v>100</v>
      </c>
      <c r="L33">
        <v>100</v>
      </c>
      <c r="M33">
        <v>0</v>
      </c>
      <c r="N33">
        <v>0</v>
      </c>
      <c r="O33">
        <v>100</v>
      </c>
      <c r="P33">
        <v>100</v>
      </c>
      <c r="Q33">
        <v>100</v>
      </c>
      <c r="R33">
        <v>0</v>
      </c>
      <c r="S33">
        <v>0</v>
      </c>
      <c r="T33" s="120"/>
    </row>
    <row r="34" s="74" customFormat="true" ht="15.75" x14ac:dyDescent="0.25">
      <c r="A34" s="119" t="s">
        <v>205</v>
      </c>
      <c r="B34">
        <v>2003</v>
      </c>
      <c r="C34" s="121" t="s">
        <v>1</v>
      </c>
      <c r="D34">
        <v>509266</v>
      </c>
      <c r="E34">
        <v>100</v>
      </c>
      <c r="F34">
        <v>100</v>
      </c>
      <c r="G34">
        <v>100</v>
      </c>
      <c r="H34">
        <v>0</v>
      </c>
      <c r="I34">
        <v>0</v>
      </c>
      <c r="J34">
        <v>100</v>
      </c>
      <c r="K34">
        <v>100</v>
      </c>
      <c r="L34">
        <v>100</v>
      </c>
      <c r="M34">
        <v>0</v>
      </c>
      <c r="N34">
        <v>0</v>
      </c>
      <c r="O34">
        <v>100</v>
      </c>
      <c r="P34">
        <v>100</v>
      </c>
      <c r="Q34">
        <v>100</v>
      </c>
      <c r="R34">
        <v>0</v>
      </c>
      <c r="S34">
        <v>0</v>
      </c>
      <c r="T34" s="120"/>
    </row>
    <row r="35" s="74" customFormat="true" ht="15.75" x14ac:dyDescent="0.25">
      <c r="A35" s="119" t="s">
        <v>205</v>
      </c>
      <c r="B35">
        <v>2004</v>
      </c>
      <c r="C35" s="121" t="s">
        <v>1</v>
      </c>
      <c r="D35">
        <v>509266</v>
      </c>
      <c r="E35">
        <v>100</v>
      </c>
      <c r="F35">
        <v>100</v>
      </c>
      <c r="G35">
        <v>100</v>
      </c>
      <c r="H35">
        <v>0</v>
      </c>
      <c r="I35">
        <v>0</v>
      </c>
      <c r="J35">
        <v>100</v>
      </c>
      <c r="K35">
        <v>100</v>
      </c>
      <c r="L35">
        <v>100</v>
      </c>
      <c r="M35">
        <v>0</v>
      </c>
      <c r="N35">
        <v>0</v>
      </c>
      <c r="O35">
        <v>100</v>
      </c>
      <c r="P35">
        <v>100</v>
      </c>
      <c r="Q35">
        <v>100</v>
      </c>
      <c r="R35">
        <v>0</v>
      </c>
      <c r="S35">
        <v>0</v>
      </c>
      <c r="T35" s="120"/>
    </row>
    <row r="36" s="74" customFormat="true" ht="15.75" x14ac:dyDescent="0.25">
      <c r="A36" s="119" t="s">
        <v>205</v>
      </c>
      <c r="B36">
        <v>2005</v>
      </c>
      <c r="C36" s="121" t="s">
        <v>1</v>
      </c>
      <c r="D36">
        <v>509266</v>
      </c>
      <c r="E36">
        <v>100</v>
      </c>
      <c r="F36">
        <v>100</v>
      </c>
      <c r="G36">
        <v>100</v>
      </c>
      <c r="H36">
        <v>0</v>
      </c>
      <c r="I36">
        <v>0</v>
      </c>
      <c r="J36">
        <v>100</v>
      </c>
      <c r="K36">
        <v>100</v>
      </c>
      <c r="L36">
        <v>100</v>
      </c>
      <c r="M36">
        <v>0</v>
      </c>
      <c r="N36">
        <v>0</v>
      </c>
      <c r="O36">
        <v>100</v>
      </c>
      <c r="P36">
        <v>100</v>
      </c>
      <c r="Q36">
        <v>100</v>
      </c>
      <c r="R36">
        <v>0</v>
      </c>
      <c r="S36">
        <v>0</v>
      </c>
      <c r="T36" s="120"/>
    </row>
    <row r="37" s="74" customFormat="true" ht="15.75" x14ac:dyDescent="0.25">
      <c r="A37" s="119" t="s">
        <v>205</v>
      </c>
      <c r="B37">
        <v>2006</v>
      </c>
      <c r="C37" s="121" t="s">
        <v>1</v>
      </c>
      <c r="D37">
        <v>509266</v>
      </c>
      <c r="E37">
        <v>100</v>
      </c>
      <c r="F37">
        <v>100</v>
      </c>
      <c r="G37">
        <v>100</v>
      </c>
      <c r="H37">
        <v>0</v>
      </c>
      <c r="I37">
        <v>0</v>
      </c>
      <c r="J37">
        <v>100</v>
      </c>
      <c r="K37">
        <v>100</v>
      </c>
      <c r="L37">
        <v>100</v>
      </c>
      <c r="M37">
        <v>0</v>
      </c>
      <c r="N37">
        <v>0</v>
      </c>
      <c r="O37">
        <v>100</v>
      </c>
      <c r="P37">
        <v>100</v>
      </c>
      <c r="Q37">
        <v>100</v>
      </c>
      <c r="R37">
        <v>0</v>
      </c>
      <c r="S37">
        <v>0</v>
      </c>
      <c r="T37" s="120"/>
    </row>
    <row r="38" s="74" customFormat="true" ht="15.75" x14ac:dyDescent="0.25">
      <c r="A38" s="119" t="s">
        <v>205</v>
      </c>
      <c r="B38">
        <v>2007</v>
      </c>
      <c r="C38" s="121" t="s">
        <v>1</v>
      </c>
      <c r="D38">
        <v>509266</v>
      </c>
      <c r="E38">
        <v>100</v>
      </c>
      <c r="F38">
        <v>100</v>
      </c>
      <c r="G38">
        <v>100</v>
      </c>
      <c r="H38">
        <v>0</v>
      </c>
      <c r="I38">
        <v>0</v>
      </c>
      <c r="J38">
        <v>100</v>
      </c>
      <c r="K38">
        <v>100</v>
      </c>
      <c r="L38">
        <v>100</v>
      </c>
      <c r="M38">
        <v>0</v>
      </c>
      <c r="N38">
        <v>0</v>
      </c>
      <c r="O38">
        <v>100</v>
      </c>
      <c r="P38">
        <v>100</v>
      </c>
      <c r="Q38">
        <v>100</v>
      </c>
      <c r="R38">
        <v>0</v>
      </c>
      <c r="S38">
        <v>0</v>
      </c>
      <c r="T38" s="120"/>
    </row>
    <row r="39" s="74" customFormat="true" ht="15.75" x14ac:dyDescent="0.25">
      <c r="A39" s="119" t="s">
        <v>205</v>
      </c>
      <c r="B39">
        <v>2008</v>
      </c>
      <c r="C39" s="121" t="s">
        <v>1</v>
      </c>
      <c r="D39">
        <v>509266</v>
      </c>
      <c r="E39">
        <v>100</v>
      </c>
      <c r="F39">
        <v>100</v>
      </c>
      <c r="G39">
        <v>100</v>
      </c>
      <c r="H39">
        <v>0</v>
      </c>
      <c r="I39">
        <v>0</v>
      </c>
      <c r="J39">
        <v>100</v>
      </c>
      <c r="K39">
        <v>100</v>
      </c>
      <c r="L39">
        <v>100</v>
      </c>
      <c r="M39">
        <v>0</v>
      </c>
      <c r="N39">
        <v>0</v>
      </c>
      <c r="O39">
        <v>100</v>
      </c>
      <c r="P39">
        <v>100</v>
      </c>
      <c r="Q39">
        <v>100</v>
      </c>
      <c r="R39">
        <v>0</v>
      </c>
      <c r="S39">
        <v>0</v>
      </c>
      <c r="T39" s="120"/>
    </row>
    <row r="40" s="74" customFormat="true" ht="15.75" x14ac:dyDescent="0.25">
      <c r="A40" s="119" t="s">
        <v>205</v>
      </c>
      <c r="B40">
        <v>2009</v>
      </c>
      <c r="C40" s="121" t="s">
        <v>1</v>
      </c>
      <c r="D40">
        <v>509266</v>
      </c>
      <c r="E40">
        <v>100</v>
      </c>
      <c r="F40">
        <v>100</v>
      </c>
      <c r="G40">
        <v>100</v>
      </c>
      <c r="H40">
        <v>0</v>
      </c>
      <c r="I40">
        <v>0</v>
      </c>
      <c r="J40">
        <v>100</v>
      </c>
      <c r="K40">
        <v>100</v>
      </c>
      <c r="L40">
        <v>100</v>
      </c>
      <c r="M40">
        <v>0</v>
      </c>
      <c r="N40">
        <v>0</v>
      </c>
      <c r="O40">
        <v>100</v>
      </c>
      <c r="P40">
        <v>100</v>
      </c>
      <c r="Q40">
        <v>100</v>
      </c>
      <c r="R40">
        <v>0</v>
      </c>
      <c r="S40">
        <v>0</v>
      </c>
      <c r="T40" s="120"/>
    </row>
    <row r="41" s="74" customFormat="true" ht="15.75" x14ac:dyDescent="0.25">
      <c r="A41" s="119" t="s">
        <v>205</v>
      </c>
      <c r="B41">
        <v>2010</v>
      </c>
      <c r="C41" s="121" t="s">
        <v>1</v>
      </c>
      <c r="D41">
        <v>509266</v>
      </c>
      <c r="E41">
        <v>100</v>
      </c>
      <c r="F41">
        <v>100</v>
      </c>
      <c r="G41">
        <v>100</v>
      </c>
      <c r="H41">
        <v>0</v>
      </c>
      <c r="I41">
        <v>0</v>
      </c>
      <c r="J41">
        <v>100</v>
      </c>
      <c r="K41">
        <v>100</v>
      </c>
      <c r="L41">
        <v>100</v>
      </c>
      <c r="M41">
        <v>0</v>
      </c>
      <c r="N41">
        <v>0</v>
      </c>
      <c r="O41">
        <v>100</v>
      </c>
      <c r="P41">
        <v>100</v>
      </c>
      <c r="Q41">
        <v>100</v>
      </c>
      <c r="R41">
        <v>0</v>
      </c>
      <c r="S41">
        <v>0</v>
      </c>
      <c r="T41" s="120"/>
    </row>
    <row r="42" s="74" customFormat="true" ht="15.75" x14ac:dyDescent="0.25">
      <c r="A42" s="119" t="s">
        <v>205</v>
      </c>
      <c r="B42">
        <v>2011</v>
      </c>
      <c r="C42" s="121" t="s">
        <v>1</v>
      </c>
      <c r="D42">
        <v>509266</v>
      </c>
      <c r="E42">
        <v>100</v>
      </c>
      <c r="F42">
        <v>100</v>
      </c>
      <c r="G42">
        <v>100</v>
      </c>
      <c r="H42">
        <v>0</v>
      </c>
      <c r="I42">
        <v>0</v>
      </c>
      <c r="J42">
        <v>100</v>
      </c>
      <c r="K42">
        <v>100</v>
      </c>
      <c r="L42">
        <v>100</v>
      </c>
      <c r="M42">
        <v>0</v>
      </c>
      <c r="N42">
        <v>0</v>
      </c>
      <c r="O42">
        <v>100</v>
      </c>
      <c r="P42">
        <v>100</v>
      </c>
      <c r="Q42">
        <v>100</v>
      </c>
      <c r="R42">
        <v>0</v>
      </c>
      <c r="S42">
        <v>0</v>
      </c>
      <c r="T42" s="120"/>
    </row>
    <row r="43" s="74" customFormat="true" ht="15.75" x14ac:dyDescent="0.25">
      <c r="A43" s="119" t="s">
        <v>205</v>
      </c>
      <c r="B43">
        <v>2012</v>
      </c>
      <c r="C43" s="121" t="s">
        <v>1</v>
      </c>
      <c r="D43">
        <v>509266</v>
      </c>
      <c r="E43">
        <v>100</v>
      </c>
      <c r="F43">
        <v>100</v>
      </c>
      <c r="G43">
        <v>100</v>
      </c>
      <c r="H43">
        <v>0</v>
      </c>
      <c r="I43">
        <v>0</v>
      </c>
      <c r="J43">
        <v>100</v>
      </c>
      <c r="K43">
        <v>100</v>
      </c>
      <c r="L43">
        <v>100</v>
      </c>
      <c r="M43">
        <v>0</v>
      </c>
      <c r="N43">
        <v>0</v>
      </c>
      <c r="O43">
        <v>100</v>
      </c>
      <c r="P43">
        <v>100</v>
      </c>
      <c r="Q43">
        <v>100</v>
      </c>
      <c r="R43">
        <v>0</v>
      </c>
      <c r="S43">
        <v>0</v>
      </c>
      <c r="T43" s="120"/>
    </row>
    <row r="44" s="74" customFormat="true" ht="15.75" x14ac:dyDescent="0.25">
      <c r="A44" s="119" t="s">
        <v>205</v>
      </c>
      <c r="B44">
        <v>2013</v>
      </c>
      <c r="C44" s="121" t="s">
        <v>1</v>
      </c>
      <c r="D44">
        <v>509266</v>
      </c>
      <c r="E44">
        <v>100</v>
      </c>
      <c r="F44">
        <v>100</v>
      </c>
      <c r="G44">
        <v>100</v>
      </c>
      <c r="H44">
        <v>0</v>
      </c>
      <c r="I44">
        <v>0</v>
      </c>
      <c r="J44">
        <v>100</v>
      </c>
      <c r="K44">
        <v>100</v>
      </c>
      <c r="L44">
        <v>100</v>
      </c>
      <c r="M44">
        <v>0</v>
      </c>
      <c r="N44">
        <v>0</v>
      </c>
      <c r="O44">
        <v>100</v>
      </c>
      <c r="P44">
        <v>100</v>
      </c>
      <c r="Q44">
        <v>100</v>
      </c>
      <c r="R44">
        <v>0</v>
      </c>
      <c r="S44">
        <v>0</v>
      </c>
      <c r="T44" s="120"/>
    </row>
    <row r="45" s="74" customFormat="true" ht="15.75" x14ac:dyDescent="0.25">
      <c r="A45" s="119" t="s">
        <v>205</v>
      </c>
      <c r="B45">
        <v>2014</v>
      </c>
      <c r="C45" s="121" t="s">
        <v>1</v>
      </c>
      <c r="D45">
        <v>509266</v>
      </c>
      <c r="E45">
        <v>100</v>
      </c>
      <c r="F45">
        <v>100</v>
      </c>
      <c r="G45">
        <v>100</v>
      </c>
      <c r="H45">
        <v>0</v>
      </c>
      <c r="I45">
        <v>0</v>
      </c>
      <c r="J45">
        <v>100</v>
      </c>
      <c r="K45">
        <v>100</v>
      </c>
      <c r="L45">
        <v>100</v>
      </c>
      <c r="M45">
        <v>0</v>
      </c>
      <c r="N45">
        <v>0</v>
      </c>
      <c r="O45">
        <v>100</v>
      </c>
      <c r="P45">
        <v>100</v>
      </c>
      <c r="Q45">
        <v>100</v>
      </c>
      <c r="R45">
        <v>0</v>
      </c>
      <c r="S45">
        <v>0</v>
      </c>
      <c r="T45" s="120"/>
    </row>
    <row r="46" s="74" customFormat="true" ht="15.75" x14ac:dyDescent="0.25">
      <c r="A46" s="119" t="s">
        <v>205</v>
      </c>
      <c r="B46">
        <v>2015</v>
      </c>
      <c r="C46" s="121" t="s">
        <v>1</v>
      </c>
      <c r="D46">
        <v>509266</v>
      </c>
      <c r="E46">
        <v>100</v>
      </c>
      <c r="F46">
        <v>100</v>
      </c>
      <c r="G46">
        <v>100</v>
      </c>
      <c r="H46">
        <v>0</v>
      </c>
      <c r="I46">
        <v>0</v>
      </c>
      <c r="J46">
        <v>100</v>
      </c>
      <c r="K46">
        <v>100</v>
      </c>
      <c r="L46">
        <v>100</v>
      </c>
      <c r="M46">
        <v>0</v>
      </c>
      <c r="N46">
        <v>0</v>
      </c>
      <c r="O46">
        <v>100</v>
      </c>
      <c r="P46">
        <v>100</v>
      </c>
      <c r="Q46">
        <v>100</v>
      </c>
      <c r="R46">
        <v>0</v>
      </c>
      <c r="S46">
        <v>0</v>
      </c>
      <c r="T46" s="120"/>
    </row>
    <row r="47" s="74" customFormat="true" ht="15.75" x14ac:dyDescent="0.25">
      <c r="A47" s="119" t="s">
        <v>205</v>
      </c>
      <c r="B47">
        <v>2016</v>
      </c>
      <c r="C47" s="121" t="s">
        <v>1</v>
      </c>
      <c r="D47">
        <v>509266</v>
      </c>
      <c r="E47">
        <v>100</v>
      </c>
      <c r="F47">
        <v>100</v>
      </c>
      <c r="G47">
        <v>100</v>
      </c>
      <c r="H47">
        <v>0</v>
      </c>
      <c r="I47">
        <v>0</v>
      </c>
      <c r="J47">
        <v>100</v>
      </c>
      <c r="K47">
        <v>100</v>
      </c>
      <c r="L47">
        <v>100</v>
      </c>
      <c r="M47">
        <v>0</v>
      </c>
      <c r="N47">
        <v>0</v>
      </c>
      <c r="O47">
        <v>100</v>
      </c>
      <c r="P47">
        <v>100</v>
      </c>
      <c r="Q47">
        <v>100</v>
      </c>
      <c r="R47">
        <v>0</v>
      </c>
      <c r="S47">
        <v>0</v>
      </c>
      <c r="T47" s="120"/>
    </row>
    <row r="48" s="74" customFormat="true" ht="15.75" x14ac:dyDescent="0.25">
      <c r="A48" s="119" t="s">
        <v>205</v>
      </c>
      <c r="B48">
        <v>2000</v>
      </c>
      <c r="C48" s="121" t="s">
        <v>2</v>
      </c>
      <c r="D48">
        <v>0</v>
      </c>
      <c r="E48"/>
      <c r="F48"/>
      <c r="G48"/>
      <c r="H48"/>
      <c r="I48"/>
      <c r="J48"/>
      <c r="K48"/>
      <c r="L48"/>
      <c r="M48"/>
      <c r="N48"/>
      <c r="O48"/>
      <c r="P48"/>
      <c r="Q48"/>
      <c r="R48"/>
      <c r="S48"/>
      <c r="T48" s="120"/>
    </row>
    <row r="49" s="74" customFormat="true" ht="15.75" x14ac:dyDescent="0.25">
      <c r="A49" s="119" t="s">
        <v>205</v>
      </c>
      <c r="B49">
        <v>2001</v>
      </c>
      <c r="C49" s="121" t="s">
        <v>2</v>
      </c>
      <c r="D49">
        <v>0</v>
      </c>
      <c r="E49"/>
      <c r="F49"/>
      <c r="G49"/>
      <c r="H49"/>
      <c r="I49"/>
      <c r="J49"/>
      <c r="K49"/>
      <c r="L49"/>
      <c r="M49"/>
      <c r="N49"/>
      <c r="O49"/>
      <c r="P49"/>
      <c r="Q49"/>
      <c r="R49"/>
      <c r="S49"/>
      <c r="T49" s="120"/>
    </row>
    <row r="50" s="74" customFormat="true" ht="15.75" x14ac:dyDescent="0.25">
      <c r="A50" s="119" t="s">
        <v>205</v>
      </c>
      <c r="B50">
        <v>2002</v>
      </c>
      <c r="C50" s="121" t="s">
        <v>2</v>
      </c>
      <c r="D50">
        <v>0</v>
      </c>
      <c r="E50"/>
      <c r="F50"/>
      <c r="G50"/>
      <c r="H50"/>
      <c r="I50"/>
      <c r="J50"/>
      <c r="K50"/>
      <c r="L50"/>
      <c r="M50"/>
      <c r="N50"/>
      <c r="O50"/>
      <c r="P50"/>
      <c r="Q50"/>
      <c r="R50"/>
      <c r="S50"/>
      <c r="T50" s="120"/>
    </row>
    <row r="51" s="74" customFormat="true" ht="15.75" x14ac:dyDescent="0.25">
      <c r="A51" s="119" t="s">
        <v>205</v>
      </c>
      <c r="B51">
        <v>2003</v>
      </c>
      <c r="C51" s="121" t="s">
        <v>2</v>
      </c>
      <c r="D51">
        <v>0</v>
      </c>
      <c r="E51"/>
      <c r="F51"/>
      <c r="G51"/>
      <c r="H51"/>
      <c r="I51"/>
      <c r="J51"/>
      <c r="K51"/>
      <c r="L51"/>
      <c r="M51"/>
      <c r="N51"/>
      <c r="O51"/>
      <c r="P51"/>
      <c r="Q51"/>
      <c r="R51"/>
      <c r="S51"/>
      <c r="T51" s="120"/>
    </row>
    <row r="52" s="74" customFormat="true" ht="15.75" x14ac:dyDescent="0.25">
      <c r="A52" s="119" t="s">
        <v>205</v>
      </c>
      <c r="B52">
        <v>2004</v>
      </c>
      <c r="C52" s="121" t="s">
        <v>2</v>
      </c>
      <c r="D52">
        <v>0</v>
      </c>
      <c r="E52"/>
      <c r="F52"/>
      <c r="G52"/>
      <c r="H52"/>
      <c r="I52"/>
      <c r="J52"/>
      <c r="K52"/>
      <c r="L52"/>
      <c r="M52"/>
      <c r="N52"/>
      <c r="O52"/>
      <c r="P52"/>
      <c r="Q52"/>
      <c r="R52"/>
      <c r="S52"/>
      <c r="T52" s="120"/>
    </row>
    <row r="53" s="74" customFormat="true" ht="15.75" x14ac:dyDescent="0.25">
      <c r="A53" s="119" t="s">
        <v>205</v>
      </c>
      <c r="B53">
        <v>2005</v>
      </c>
      <c r="C53" s="121" t="s">
        <v>2</v>
      </c>
      <c r="D53">
        <v>0</v>
      </c>
      <c r="E53"/>
      <c r="F53"/>
      <c r="G53"/>
      <c r="H53"/>
      <c r="I53"/>
      <c r="J53"/>
      <c r="K53"/>
      <c r="L53"/>
      <c r="M53"/>
      <c r="N53"/>
      <c r="O53"/>
      <c r="P53"/>
      <c r="Q53"/>
      <c r="R53"/>
      <c r="S53"/>
      <c r="T53" s="120"/>
    </row>
    <row r="54" s="74" customFormat="true" ht="15.75" x14ac:dyDescent="0.25">
      <c r="A54" s="119" t="s">
        <v>205</v>
      </c>
      <c r="B54">
        <v>2006</v>
      </c>
      <c r="C54" s="121" t="s">
        <v>2</v>
      </c>
      <c r="D54">
        <v>0</v>
      </c>
      <c r="E54"/>
      <c r="F54"/>
      <c r="G54"/>
      <c r="H54"/>
      <c r="I54"/>
      <c r="J54"/>
      <c r="K54"/>
      <c r="L54"/>
      <c r="M54"/>
      <c r="N54"/>
      <c r="O54"/>
      <c r="P54"/>
      <c r="Q54"/>
      <c r="R54"/>
      <c r="S54"/>
      <c r="T54" s="120"/>
    </row>
    <row r="55" s="74" customFormat="true" ht="15.75" x14ac:dyDescent="0.25">
      <c r="A55" s="119" t="s">
        <v>205</v>
      </c>
      <c r="B55">
        <v>2007</v>
      </c>
      <c r="C55" s="121" t="s">
        <v>2</v>
      </c>
      <c r="D55">
        <v>0</v>
      </c>
      <c r="E55"/>
      <c r="F55"/>
      <c r="G55"/>
      <c r="H55"/>
      <c r="I55"/>
      <c r="J55"/>
      <c r="K55"/>
      <c r="L55"/>
      <c r="M55"/>
      <c r="N55"/>
      <c r="O55"/>
      <c r="P55"/>
      <c r="Q55"/>
      <c r="R55"/>
      <c r="S55"/>
      <c r="T55" s="120"/>
    </row>
    <row r="56" s="74" customFormat="true" ht="15.75" x14ac:dyDescent="0.25">
      <c r="A56" s="119" t="s">
        <v>205</v>
      </c>
      <c r="B56">
        <v>2008</v>
      </c>
      <c r="C56" s="121" t="s">
        <v>2</v>
      </c>
      <c r="D56">
        <v>0</v>
      </c>
      <c r="E56"/>
      <c r="F56"/>
      <c r="G56"/>
      <c r="H56"/>
      <c r="I56"/>
      <c r="J56"/>
      <c r="K56"/>
      <c r="L56"/>
      <c r="M56"/>
      <c r="N56"/>
      <c r="O56"/>
      <c r="P56"/>
      <c r="Q56"/>
      <c r="R56"/>
      <c r="S56"/>
      <c r="T56" s="120"/>
    </row>
    <row r="57" s="74" customFormat="true" ht="15.75" x14ac:dyDescent="0.25">
      <c r="A57" s="119" t="s">
        <v>205</v>
      </c>
      <c r="B57">
        <v>2009</v>
      </c>
      <c r="C57" s="121" t="s">
        <v>2</v>
      </c>
      <c r="D57">
        <v>0</v>
      </c>
      <c r="E57"/>
      <c r="F57"/>
      <c r="G57"/>
      <c r="H57"/>
      <c r="I57"/>
      <c r="J57"/>
      <c r="K57"/>
      <c r="L57"/>
      <c r="M57"/>
      <c r="N57"/>
      <c r="O57"/>
      <c r="P57"/>
      <c r="Q57"/>
      <c r="R57"/>
      <c r="S57"/>
      <c r="T57" s="120"/>
    </row>
    <row r="58" s="74" customFormat="true" ht="15.75" x14ac:dyDescent="0.25">
      <c r="A58" s="119" t="s">
        <v>205</v>
      </c>
      <c r="B58">
        <v>2010</v>
      </c>
      <c r="C58" s="121" t="s">
        <v>2</v>
      </c>
      <c r="D58">
        <v>0</v>
      </c>
      <c r="E58"/>
      <c r="F58"/>
      <c r="G58"/>
      <c r="H58"/>
      <c r="I58"/>
      <c r="J58"/>
      <c r="K58"/>
      <c r="L58"/>
      <c r="M58"/>
      <c r="N58"/>
      <c r="O58"/>
      <c r="P58"/>
      <c r="Q58"/>
      <c r="R58"/>
      <c r="S58"/>
      <c r="T58" s="120"/>
    </row>
    <row r="59" s="74" customFormat="true" ht="15.75" x14ac:dyDescent="0.25">
      <c r="A59" s="119" t="s">
        <v>205</v>
      </c>
      <c r="B59">
        <v>2011</v>
      </c>
      <c r="C59" s="121" t="s">
        <v>2</v>
      </c>
      <c r="D59">
        <v>0</v>
      </c>
      <c r="E59"/>
      <c r="F59"/>
      <c r="G59"/>
      <c r="H59"/>
      <c r="I59"/>
      <c r="J59"/>
      <c r="K59"/>
      <c r="L59"/>
      <c r="M59"/>
      <c r="N59"/>
      <c r="O59"/>
      <c r="P59"/>
      <c r="Q59"/>
      <c r="R59"/>
      <c r="S59"/>
      <c r="T59" s="120"/>
    </row>
    <row r="60" s="74" customFormat="true" ht="15.75" x14ac:dyDescent="0.25">
      <c r="A60" s="119" t="s">
        <v>205</v>
      </c>
      <c r="B60">
        <v>2012</v>
      </c>
      <c r="C60" s="121" t="s">
        <v>2</v>
      </c>
      <c r="D60">
        <v>0</v>
      </c>
      <c r="E60"/>
      <c r="F60"/>
      <c r="G60"/>
      <c r="H60"/>
      <c r="I60"/>
      <c r="J60"/>
      <c r="K60"/>
      <c r="L60"/>
      <c r="M60"/>
      <c r="N60"/>
      <c r="O60"/>
      <c r="P60"/>
      <c r="Q60"/>
      <c r="R60"/>
      <c r="S60"/>
      <c r="T60" s="120"/>
    </row>
    <row r="61" s="74" customFormat="true" ht="15.75" x14ac:dyDescent="0.25">
      <c r="A61" s="119" t="s">
        <v>205</v>
      </c>
      <c r="B61">
        <v>2013</v>
      </c>
      <c r="C61" s="121" t="s">
        <v>2</v>
      </c>
      <c r="D61">
        <v>0</v>
      </c>
      <c r="E61"/>
      <c r="F61"/>
      <c r="G61"/>
      <c r="H61"/>
      <c r="I61"/>
      <c r="J61"/>
      <c r="K61"/>
      <c r="L61"/>
      <c r="M61"/>
      <c r="N61"/>
      <c r="O61"/>
      <c r="P61"/>
      <c r="Q61"/>
      <c r="R61"/>
      <c r="S61"/>
      <c r="T61" s="120"/>
    </row>
    <row r="62" s="74" customFormat="true" ht="15.75" x14ac:dyDescent="0.25">
      <c r="A62" s="119" t="s">
        <v>205</v>
      </c>
      <c r="B62">
        <v>2014</v>
      </c>
      <c r="C62" s="121" t="s">
        <v>2</v>
      </c>
      <c r="D62">
        <v>0</v>
      </c>
      <c r="E62"/>
      <c r="F62"/>
      <c r="G62"/>
      <c r="H62"/>
      <c r="I62"/>
      <c r="J62"/>
      <c r="K62"/>
      <c r="L62"/>
      <c r="M62"/>
      <c r="N62"/>
      <c r="O62"/>
      <c r="P62"/>
      <c r="Q62"/>
      <c r="R62"/>
      <c r="S62"/>
      <c r="T62" s="120"/>
    </row>
    <row r="63" s="74" customFormat="true" ht="15.75" x14ac:dyDescent="0.25">
      <c r="A63" s="119" t="s">
        <v>205</v>
      </c>
      <c r="B63">
        <v>2015</v>
      </c>
      <c r="C63" s="121" t="s">
        <v>2</v>
      </c>
      <c r="D63">
        <v>0</v>
      </c>
      <c r="E63"/>
      <c r="F63"/>
      <c r="G63"/>
      <c r="H63"/>
      <c r="I63"/>
      <c r="J63"/>
      <c r="K63"/>
      <c r="L63"/>
      <c r="M63"/>
      <c r="N63"/>
      <c r="O63"/>
      <c r="P63"/>
      <c r="Q63"/>
      <c r="R63"/>
      <c r="S63"/>
      <c r="T63" s="120"/>
    </row>
    <row r="64" s="74" customFormat="true" ht="15.75" x14ac:dyDescent="0.25">
      <c r="A64" s="119" t="s">
        <v>205</v>
      </c>
      <c r="B64">
        <v>2016</v>
      </c>
      <c r="C64" s="121" t="s">
        <v>2</v>
      </c>
      <c r="D64">
        <v>0</v>
      </c>
      <c r="E64"/>
      <c r="F64"/>
      <c r="G64"/>
      <c r="H64"/>
      <c r="I64"/>
      <c r="J64"/>
      <c r="K64"/>
      <c r="L64"/>
      <c r="M64"/>
      <c r="N64"/>
      <c r="O64"/>
      <c r="P64"/>
      <c r="Q64"/>
      <c r="R64"/>
      <c r="S64"/>
      <c r="T64" s="120"/>
    </row>
    <row r="65" s="74" customFormat="true" ht="15.75" x14ac:dyDescent="0.25">
      <c r="A65" s="119" t="s">
        <v>205</v>
      </c>
      <c r="B65">
        <v>2000</v>
      </c>
      <c r="C65" s="121" t="s">
        <v>16</v>
      </c>
      <c r="D65">
        <v>107975</v>
      </c>
      <c r="E65"/>
      <c r="F65"/>
      <c r="G65"/>
      <c r="H65"/>
      <c r="I65"/>
      <c r="J65"/>
      <c r="K65"/>
      <c r="L65"/>
      <c r="M65"/>
      <c r="N65"/>
      <c r="O65"/>
      <c r="P65"/>
      <c r="Q65"/>
      <c r="R65"/>
      <c r="S65"/>
      <c r="T65" s="120"/>
    </row>
    <row r="66" s="74" customFormat="true" ht="15.75" x14ac:dyDescent="0.25">
      <c r="A66" s="119" t="s">
        <v>205</v>
      </c>
      <c r="B66">
        <v>2001</v>
      </c>
      <c r="C66" s="121" t="s">
        <v>16</v>
      </c>
      <c r="D66">
        <v>107975</v>
      </c>
      <c r="E66"/>
      <c r="F66"/>
      <c r="G66"/>
      <c r="H66"/>
      <c r="I66"/>
      <c r="J66"/>
      <c r="K66"/>
      <c r="L66"/>
      <c r="M66"/>
      <c r="N66"/>
      <c r="O66"/>
      <c r="P66"/>
      <c r="Q66"/>
      <c r="R66"/>
      <c r="S66"/>
      <c r="T66" s="120"/>
    </row>
    <row r="67" s="74" customFormat="true" ht="15.75" x14ac:dyDescent="0.25">
      <c r="A67" s="119" t="s">
        <v>205</v>
      </c>
      <c r="B67">
        <v>2002</v>
      </c>
      <c r="C67" s="121" t="s">
        <v>16</v>
      </c>
      <c r="D67">
        <v>107975</v>
      </c>
      <c r="E67"/>
      <c r="F67"/>
      <c r="G67"/>
      <c r="H67"/>
      <c r="I67"/>
      <c r="J67"/>
      <c r="K67"/>
      <c r="L67"/>
      <c r="M67"/>
      <c r="N67"/>
      <c r="O67"/>
      <c r="P67"/>
      <c r="Q67"/>
      <c r="R67"/>
      <c r="S67"/>
      <c r="T67" s="120"/>
    </row>
    <row r="68" s="74" customFormat="true" ht="15.75" x14ac:dyDescent="0.25">
      <c r="A68" s="119" t="s">
        <v>205</v>
      </c>
      <c r="B68">
        <v>2003</v>
      </c>
      <c r="C68" s="121" t="s">
        <v>16</v>
      </c>
      <c r="D68">
        <v>107975</v>
      </c>
      <c r="E68"/>
      <c r="F68"/>
      <c r="G68"/>
      <c r="H68"/>
      <c r="I68"/>
      <c r="J68"/>
      <c r="K68"/>
      <c r="L68"/>
      <c r="M68"/>
      <c r="N68"/>
      <c r="O68"/>
      <c r="P68"/>
      <c r="Q68"/>
      <c r="R68"/>
      <c r="S68"/>
      <c r="T68" s="120"/>
    </row>
    <row r="69" s="74" customFormat="true" ht="15.75" x14ac:dyDescent="0.25">
      <c r="A69" s="119" t="s">
        <v>205</v>
      </c>
      <c r="B69">
        <v>2004</v>
      </c>
      <c r="C69" s="121" t="s">
        <v>16</v>
      </c>
      <c r="D69">
        <v>107975</v>
      </c>
      <c r="E69"/>
      <c r="F69"/>
      <c r="G69"/>
      <c r="H69"/>
      <c r="I69"/>
      <c r="J69"/>
      <c r="K69"/>
      <c r="L69"/>
      <c r="M69"/>
      <c r="N69"/>
      <c r="O69"/>
      <c r="P69"/>
      <c r="Q69"/>
      <c r="R69"/>
      <c r="S69"/>
      <c r="T69" s="120"/>
    </row>
    <row r="70" s="74" customFormat="true" ht="15.75" x14ac:dyDescent="0.25">
      <c r="A70" s="119" t="s">
        <v>205</v>
      </c>
      <c r="B70">
        <v>2005</v>
      </c>
      <c r="C70" s="121" t="s">
        <v>16</v>
      </c>
      <c r="D70">
        <v>107975</v>
      </c>
      <c r="E70"/>
      <c r="F70"/>
      <c r="G70"/>
      <c r="H70"/>
      <c r="I70"/>
      <c r="J70"/>
      <c r="K70"/>
      <c r="L70"/>
      <c r="M70"/>
      <c r="N70"/>
      <c r="O70"/>
      <c r="P70"/>
      <c r="Q70"/>
      <c r="R70"/>
      <c r="S70"/>
      <c r="T70" s="120"/>
    </row>
    <row r="71" s="74" customFormat="true" ht="15.75" x14ac:dyDescent="0.25">
      <c r="A71" s="119" t="s">
        <v>205</v>
      </c>
      <c r="B71">
        <v>2006</v>
      </c>
      <c r="C71" s="121" t="s">
        <v>16</v>
      </c>
      <c r="D71">
        <v>107975</v>
      </c>
      <c r="E71"/>
      <c r="F71"/>
      <c r="G71"/>
      <c r="H71"/>
      <c r="I71"/>
      <c r="J71"/>
      <c r="K71"/>
      <c r="L71"/>
      <c r="M71"/>
      <c r="N71"/>
      <c r="O71"/>
      <c r="P71"/>
      <c r="Q71"/>
      <c r="R71"/>
      <c r="S71"/>
      <c r="T71" s="120"/>
    </row>
    <row r="72" s="74" customFormat="true" ht="15.75" x14ac:dyDescent="0.25">
      <c r="A72" s="119" t="s">
        <v>205</v>
      </c>
      <c r="B72">
        <v>2007</v>
      </c>
      <c r="C72" s="121" t="s">
        <v>16</v>
      </c>
      <c r="D72">
        <v>107975</v>
      </c>
      <c r="E72"/>
      <c r="F72"/>
      <c r="G72"/>
      <c r="H72"/>
      <c r="I72"/>
      <c r="J72"/>
      <c r="K72"/>
      <c r="L72"/>
      <c r="M72"/>
      <c r="N72"/>
      <c r="O72"/>
      <c r="P72"/>
      <c r="Q72"/>
      <c r="R72"/>
      <c r="S72"/>
      <c r="T72" s="120"/>
    </row>
    <row r="73" s="74" customFormat="true" ht="15.75" x14ac:dyDescent="0.25">
      <c r="A73" s="119" t="s">
        <v>205</v>
      </c>
      <c r="B73">
        <v>2008</v>
      </c>
      <c r="C73" s="121" t="s">
        <v>16</v>
      </c>
      <c r="D73">
        <v>107975</v>
      </c>
      <c r="E73"/>
      <c r="F73"/>
      <c r="G73"/>
      <c r="H73"/>
      <c r="I73"/>
      <c r="J73"/>
      <c r="K73"/>
      <c r="L73"/>
      <c r="M73"/>
      <c r="N73"/>
      <c r="O73"/>
      <c r="P73"/>
      <c r="Q73"/>
      <c r="R73"/>
      <c r="S73"/>
      <c r="T73" s="120"/>
    </row>
    <row r="74" s="74" customFormat="true" ht="15.75" x14ac:dyDescent="0.25">
      <c r="A74" s="119" t="s">
        <v>205</v>
      </c>
      <c r="B74">
        <v>2009</v>
      </c>
      <c r="C74" s="121" t="s">
        <v>16</v>
      </c>
      <c r="D74">
        <v>107975</v>
      </c>
      <c r="E74"/>
      <c r="F74"/>
      <c r="G74"/>
      <c r="H74"/>
      <c r="I74"/>
      <c r="J74"/>
      <c r="K74"/>
      <c r="L74"/>
      <c r="M74"/>
      <c r="N74"/>
      <c r="O74"/>
      <c r="P74"/>
      <c r="Q74"/>
      <c r="R74"/>
      <c r="S74"/>
      <c r="T74" s="120"/>
    </row>
    <row r="75" s="74" customFormat="true" ht="15.75" x14ac:dyDescent="0.25">
      <c r="A75" s="119" t="s">
        <v>205</v>
      </c>
      <c r="B75">
        <v>2010</v>
      </c>
      <c r="C75" s="121" t="s">
        <v>16</v>
      </c>
      <c r="D75">
        <v>107975</v>
      </c>
      <c r="E75"/>
      <c r="F75"/>
      <c r="G75"/>
      <c r="H75"/>
      <c r="I75"/>
      <c r="J75"/>
      <c r="K75"/>
      <c r="L75"/>
      <c r="M75"/>
      <c r="N75"/>
      <c r="O75"/>
      <c r="P75"/>
      <c r="Q75"/>
      <c r="R75"/>
      <c r="S75"/>
      <c r="T75" s="120"/>
    </row>
    <row r="76" s="74" customFormat="true" ht="15.75" x14ac:dyDescent="0.25">
      <c r="A76" s="119" t="s">
        <v>205</v>
      </c>
      <c r="B76">
        <v>2011</v>
      </c>
      <c r="C76" s="121" t="s">
        <v>16</v>
      </c>
      <c r="D76">
        <v>107975</v>
      </c>
      <c r="E76"/>
      <c r="F76"/>
      <c r="G76"/>
      <c r="H76"/>
      <c r="I76"/>
      <c r="J76"/>
      <c r="K76"/>
      <c r="L76"/>
      <c r="M76"/>
      <c r="N76"/>
      <c r="O76"/>
      <c r="P76"/>
      <c r="Q76"/>
      <c r="R76"/>
      <c r="S76"/>
      <c r="T76" s="120"/>
    </row>
    <row r="77" s="74" customFormat="true" ht="15.75" x14ac:dyDescent="0.25">
      <c r="A77" s="119" t="s">
        <v>205</v>
      </c>
      <c r="B77">
        <v>2012</v>
      </c>
      <c r="C77" s="121" t="s">
        <v>16</v>
      </c>
      <c r="D77">
        <v>107975</v>
      </c>
      <c r="E77"/>
      <c r="F77"/>
      <c r="G77"/>
      <c r="H77"/>
      <c r="I77"/>
      <c r="J77"/>
      <c r="K77"/>
      <c r="L77"/>
      <c r="M77"/>
      <c r="N77"/>
      <c r="O77"/>
      <c r="P77"/>
      <c r="Q77"/>
      <c r="R77"/>
      <c r="S77"/>
      <c r="T77" s="120"/>
    </row>
    <row r="78" s="74" customFormat="true" ht="15.75" x14ac:dyDescent="0.25">
      <c r="A78" s="119" t="s">
        <v>205</v>
      </c>
      <c r="B78">
        <v>2013</v>
      </c>
      <c r="C78" s="121" t="s">
        <v>16</v>
      </c>
      <c r="D78">
        <v>107975</v>
      </c>
      <c r="E78"/>
      <c r="F78"/>
      <c r="G78"/>
      <c r="H78"/>
      <c r="I78"/>
      <c r="J78"/>
      <c r="K78"/>
      <c r="L78"/>
      <c r="M78"/>
      <c r="N78"/>
      <c r="O78"/>
      <c r="P78"/>
      <c r="Q78"/>
      <c r="R78"/>
      <c r="S78"/>
      <c r="T78" s="120"/>
    </row>
    <row r="79" s="74" customFormat="true" ht="15.75" x14ac:dyDescent="0.25">
      <c r="A79" s="119" t="s">
        <v>205</v>
      </c>
      <c r="B79">
        <v>2014</v>
      </c>
      <c r="C79" s="121" t="s">
        <v>16</v>
      </c>
      <c r="D79">
        <v>107975</v>
      </c>
      <c r="E79"/>
      <c r="F79"/>
      <c r="G79"/>
      <c r="H79"/>
      <c r="I79"/>
      <c r="J79"/>
      <c r="K79"/>
      <c r="L79"/>
      <c r="M79"/>
      <c r="N79"/>
      <c r="O79"/>
      <c r="P79"/>
      <c r="Q79"/>
      <c r="R79"/>
      <c r="S79"/>
      <c r="T79" s="120"/>
    </row>
    <row r="80" s="74" customFormat="true" ht="15.75" x14ac:dyDescent="0.25">
      <c r="A80" s="119" t="s">
        <v>205</v>
      </c>
      <c r="B80">
        <v>2015</v>
      </c>
      <c r="C80" s="121" t="s">
        <v>16</v>
      </c>
      <c r="D80">
        <v>107975</v>
      </c>
      <c r="E80"/>
      <c r="F80"/>
      <c r="G80"/>
      <c r="H80"/>
      <c r="I80"/>
      <c r="J80"/>
      <c r="K80"/>
      <c r="L80"/>
      <c r="M80"/>
      <c r="N80"/>
      <c r="O80"/>
      <c r="P80"/>
      <c r="Q80"/>
      <c r="R80"/>
      <c r="S80"/>
      <c r="T80" s="120"/>
    </row>
    <row r="81" s="74" customFormat="true" ht="15.75" x14ac:dyDescent="0.25">
      <c r="A81" s="119" t="s">
        <v>205</v>
      </c>
      <c r="B81">
        <v>2016</v>
      </c>
      <c r="C81" s="121" t="s">
        <v>16</v>
      </c>
      <c r="D81">
        <v>107975</v>
      </c>
      <c r="E81"/>
      <c r="F81"/>
      <c r="G81"/>
      <c r="H81"/>
      <c r="I81"/>
      <c r="J81"/>
      <c r="K81"/>
      <c r="L81"/>
      <c r="M81"/>
      <c r="N81"/>
      <c r="O81"/>
      <c r="P81"/>
      <c r="Q81"/>
      <c r="R81"/>
      <c r="S81"/>
      <c r="T81" s="120"/>
    </row>
    <row r="82" s="74" customFormat="true" ht="15.75" x14ac:dyDescent="0.25">
      <c r="A82" s="119" t="s">
        <v>205</v>
      </c>
      <c r="B82">
        <v>2000</v>
      </c>
      <c r="C82" s="121" t="s">
        <v>17</v>
      </c>
      <c r="D82">
        <v>235125</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235125</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235125</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235125</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235125</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235125</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235125</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235125</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235125</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235125</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235125</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235125</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235125</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235125</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235125</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235125</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235125</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166166</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166166</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166166</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166166</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166166</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166166</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166166</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166166</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166166</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166166</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166166</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166166</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166166</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166166</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166166</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166166</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166166</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f>+IF(AND(ISNUMBER('Water Data'!D5),BV6="Yes"),100-'Water Data'!D5,IF(AND(ISNUMBER('Water Data'!D5),BV6="No",ISNUMBER('Water Data'!D5)),CONCATENATE("[",ROUND(100-'Water Data'!D5,0),"]"),NA()))</f>
        <v>100</v>
      </c>
      <c r="H6" s="238">
        <f>+IF(AND(ISNUMBER('Water Data'!D7),BW6="Yes"),'Water Data'!D7,IF(AND(ISNUMBER('Water Data'!D7),BW6="No",ISNUMBER('Water Data'!D7)),CONCATENATE("[",ROUND('Water Data'!D7,0),"]"),NA()))</f>
        <v>100</v>
      </c>
      <c r="I6" s="238">
        <f>+IF(AND(ISNUMBER('Water Data'!D10),BX6="Yes"),'Water Data'!D10,IF(AND(ISNUMBER('Water Data'!D10),BX6="No",ISNUMBER('Water Data'!D10)),CONCATENATE("[",ROUND('Water Data'!D10,0),"]"),NA()))</f>
        <v>100</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f>+IF(AND(ISNUMBER('Sanitation Data'!D5),CP6="Yes"),100-'Sanitation Data'!D5,IF(AND(ISNUMBER('Sanitation Data'!D5),CP6="No",ISNUMBER('Sanitation Data'!D5)),CONCATENATE("[",ROUND(100-'Sanitation Data'!D5,0),"]"),NA()))</f>
        <v>100</v>
      </c>
      <c r="AB6" s="239">
        <f>+IF(AND(ISNUMBER('Sanitation Data'!D7),CQ6="Yes"),'Sanitation Data'!D7,IF(AND(ISNUMBER('Sanitation Data'!D7),CQ6="No",ISNUMBER('Sanitation Data'!D7)),CONCATENATE("[",ROUND('Sanitation Data'!D7,0),"]"),NA()))</f>
        <v>100</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f>+IF(AND(ISNUMBER('Sanitation Data'!D13),CT6="Yes"),'Sanitation Data'!D13,IF(AND(ISNUMBER('Sanitation Data'!D13),CT6="No",ISNUMBER('Sanitation Data'!D13)),CONCATENATE("[",ROUND('Sanitation Data'!D13,0),"]"),NA()))</f>
        <v>100</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f>+IF(AND(ISNUMBER('Hygiene Data'!D6),DR6="Yes"),'Hygiene Data'!D6,IF(AND(ISNUMBER('Hygiene Data'!D6),DR6="No",ISNUMBER('Hygiene Data'!D6)),CONCATENATE("[",ROUND('Hygiene Data'!D6,0),"]"),NA()))</f>
        <v>100</v>
      </c>
      <c r="BD6" s="240">
        <f>+IF(AND(ISNUMBER('Hygiene Data'!D8),DS6="Yes"),'Hygiene Data'!D8,IF(AND(ISNUMBER('Hygiene Data'!D8),DS6="No",ISNUMBER('Hygiene Data'!D8)),CONCATENATE("[",ROUND('Hygiene Data'!D8,0),"]"),NA()))</f>
        <v>100</v>
      </c>
      <c r="BE6" s="240">
        <f>+IF(AND(ISNUMBER('Hygiene Data'!D10),DT6="Yes"),'Hygiene Data'!D10,IF(AND(ISNUMBER('Hygiene Data'!D10),DT6="No",ISNUMBER('Hygiene Data'!D10)),CONCATENATE("[",ROUND('Hygiene Data'!D10,0),"]"),NA()))</f>
        <v>100</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t="str">
        <f>+'Water Data'!D28</f>
        <v>Yes</v>
      </c>
      <c r="BW6" s="30" t="str">
        <f>+'Water Data'!D29</f>
        <v>Yes</v>
      </c>
      <c r="BX6" s="30" t="str">
        <f>+'Water Data'!D30</f>
        <v>Yes</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t="str">
        <f>+'Sanitation Data'!D29</f>
        <v>Yes</v>
      </c>
      <c r="CQ6" s="30" t="str">
        <f>+'Sanitation Data'!D30</f>
        <v>Yes</v>
      </c>
      <c r="CR6" s="30">
        <f>+'Sanitation Data'!D31</f>
        <v>0</v>
      </c>
      <c r="CS6" s="30">
        <f>+'Sanitation Data'!D32</f>
        <v>0</v>
      </c>
      <c r="CT6" s="30" t="str">
        <f>+'Sanitation Data'!D33</f>
        <v>Yes</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t="str">
        <f>+'Hygiene Data'!D12</f>
        <v>Yes</v>
      </c>
      <c r="DS6" s="30" t="str">
        <f>+'Hygiene Data'!D13</f>
        <v>Yes</v>
      </c>
      <c r="DT6" s="30" t="str">
        <f>+'Hygiene Data'!D14</f>
        <v>Yes</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4" t="s">
        <v>205</v>
      </c>
      <c r="D1" s="545"/>
      <c r="E1" s="545"/>
      <c r="F1" s="545"/>
      <c r="G1" s="545"/>
      <c r="H1" s="546"/>
      <c r="I1" s="10"/>
      <c r="J1" s="10"/>
      <c r="AZ1" s="401"/>
      <c r="BA1" s="556"/>
      <c r="BB1" s="556"/>
      <c r="BC1" s="556"/>
      <c r="BD1" s="556"/>
      <c r="BE1" s="556"/>
      <c r="BF1" s="556"/>
    </row>
    <row r="2" x14ac:dyDescent="0.25">
      <c r="A2" s="408" t="s">
        <v>202</v>
      </c>
      <c r="B2" s="309"/>
      <c r="C2" s="547"/>
      <c r="D2" s="547"/>
      <c r="E2" s="547"/>
      <c r="F2" s="547"/>
      <c r="G2" s="547"/>
      <c r="H2" s="548"/>
      <c r="I2" s="10"/>
      <c r="J2" s="10"/>
      <c r="BA2" s="556"/>
      <c r="BB2" s="556"/>
      <c r="BC2" s="556"/>
      <c r="BD2" s="556"/>
      <c r="BE2" s="556"/>
      <c r="BF2" s="556"/>
    </row>
    <row r="3" x14ac:dyDescent="0.25">
      <c r="A3" s="310" t="s">
        <v>203</v>
      </c>
      <c r="B3" s="311"/>
      <c r="C3" s="549">
        <v>2016</v>
      </c>
      <c r="D3" s="550"/>
      <c r="E3" s="550"/>
      <c r="F3" s="550"/>
      <c r="G3" s="550"/>
      <c r="H3" s="551"/>
      <c r="I3" s="10"/>
      <c r="J3" s="10"/>
      <c r="BA3" s="556"/>
      <c r="BB3" s="556"/>
      <c r="BC3" s="556"/>
      <c r="BD3" s="556"/>
      <c r="BE3" s="556"/>
      <c r="BF3" s="556"/>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f t="shared" ref="D5:H5" si="0">IF(COUNTA(D14)=0,"",D14)</f>
        <v>0</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f>IF((COUNTA(D15:D26)=0)+(COUNTA(D14)=0),"",100-D14-SUMPRODUCT(B15:B26,D15:D26))</f>
        <v>0</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f>IF(COUNTA(D15:D26)=0,"",SUMPRODUCT(D15:D26,B15:B26))</f>
        <v>100</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v>100</v>
      </c>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v>0</v>
      </c>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v>100</v>
      </c>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2" t="s">
        <v>212</v>
      </c>
      <c r="C27" s="553"/>
      <c r="D27" s="553"/>
      <c r="E27" s="553"/>
      <c r="F27" s="553"/>
      <c r="G27" s="553"/>
      <c r="H27" s="554"/>
      <c r="I27" s="10"/>
      <c r="J27" s="10"/>
      <c r="K27" s="306"/>
      <c r="U27" s="306"/>
      <c r="AE27" s="306"/>
      <c r="AO27" s="306"/>
      <c r="AY27" s="306"/>
      <c r="AZ27" s="555"/>
      <c r="BA27" s="555"/>
      <c r="BB27" s="555"/>
      <c r="BC27" s="555"/>
      <c r="BD27" s="555"/>
      <c r="BE27" s="555"/>
      <c r="BF27" s="555"/>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t="s">
        <v>179</v>
      </c>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t="s">
        <v>179</v>
      </c>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t="s">
        <v>179</v>
      </c>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7" t="str">
        <f>'Water Data'!C1:H2</f>
        <v>Singapore</v>
      </c>
      <c r="D1" s="558"/>
      <c r="E1" s="558"/>
      <c r="F1" s="558"/>
      <c r="G1" s="558"/>
      <c r="H1" s="559"/>
      <c r="I1" s="20"/>
      <c r="J1" s="13"/>
    </row>
    <row r="2" x14ac:dyDescent="0.25">
      <c r="A2" s="322" t="str">
        <f>'Water Data'!A2</f>
        <v>UNESCO UIS (http://data.uis.unesco.org/)</v>
      </c>
      <c r="B2" s="323"/>
      <c r="C2" s="560"/>
      <c r="D2" s="560"/>
      <c r="E2" s="560"/>
      <c r="F2" s="560"/>
      <c r="G2" s="560"/>
      <c r="H2" s="561"/>
      <c r="I2" s="10"/>
      <c r="J2" s="14"/>
    </row>
    <row r="3" x14ac:dyDescent="0.25">
      <c r="A3" s="324" t="str">
        <f>'Water Data'!A3</f>
        <v>Other</v>
      </c>
      <c r="B3" s="325"/>
      <c r="C3" s="562">
        <f>'Water Data'!C3:H3</f>
        <v>2016</v>
      </c>
      <c r="D3" s="563"/>
      <c r="E3" s="563"/>
      <c r="F3" s="563"/>
      <c r="G3" s="563"/>
      <c r="H3" s="564"/>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f t="shared" si="0"/>
        <v>0</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f>IF((COUNTA(D16:D27)=0)+(COUNTA(D15)=0),"",100-D15-SUMPRODUCT(B16:B27,D16:D27))</f>
        <v>0</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f>IF(COUNTA(D16:D27)=0,"",SUMPRODUCT(D16:D27,B16:B27))</f>
        <v>100</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207</v>
      </c>
      <c r="B13" s="409" t="s">
        <v>195</v>
      </c>
      <c r="C13" s="412">
        <v>100</v>
      </c>
      <c r="D13" s="412">
        <v>100</v>
      </c>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v>0</v>
      </c>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v>100</v>
      </c>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5" t="s">
        <v>213</v>
      </c>
      <c r="C28" s="565"/>
      <c r="D28" s="565"/>
      <c r="E28" s="565"/>
      <c r="F28" s="565"/>
      <c r="G28" s="565"/>
      <c r="H28" s="566"/>
      <c r="I28" s="10"/>
      <c r="J28" s="14"/>
      <c r="K28" s="306"/>
      <c r="U28" s="306"/>
      <c r="AE28" s="306"/>
      <c r="AO28" s="306"/>
      <c r="AY28" s="306"/>
      <c r="AZ28" s="555"/>
      <c r="BA28" s="555"/>
      <c r="BB28" s="555"/>
      <c r="BC28" s="555"/>
      <c r="BD28" s="555"/>
      <c r="BE28" s="555"/>
      <c r="BF28" s="555"/>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t="s">
        <v>179</v>
      </c>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t="s">
        <v>179</v>
      </c>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t="s">
        <v>179</v>
      </c>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2018-06-12T06:09:17Z</dcterms:modified>
</cp:coreProperties>
</file>