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11C4BBC-3268-48F1-86A1-34702559BF9F}" xr6:coauthVersionLast="47" xr6:coauthVersionMax="47" xr10:uidLastSave="{00000000-0000-0000-0000-000000000000}"/>
  <bookViews>
    <workbookView xWindow="1815" yWindow="1815" windowWidth="21600" windowHeight="11385"/>
  </bookViews>
  <sheets>
    <sheet name="Introduction" sheetId="38" r:id="rId1"/>
    <sheet name="Ladders" sheetId="40" r:id="rId2"/>
    <sheet name="Charts" sheetId="20" r:id="rId3"/>
    <sheet name="Chart Data" sheetId="25" state="hidden" r:id="rId4"/>
    <sheet name="Regressions" sheetId="33" state="hidden" r:id="rId5"/>
    <sheet name="Estimates" sheetId="37" r:id="rId6"/>
    <sheet name="Data Summary" sheetId="21" r:id="rId7"/>
    <sheet name="Water Data" sheetId="27" r:id="rId8"/>
    <sheet name="Sanitation Data" sheetId="28" r:id="rId9"/>
    <sheet name="Hygiene Data" sheetId="29" r:id="rId10"/>
    <sheet name="Population" sheetId="30" r:id="rId11"/>
    <sheet name="Guidance" sheetId="39"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<sst xmlns="http://schemas.openxmlformats.org/spreadsheetml/2006/main" xmlns:r="http://schemas.openxmlformats.org/officeDocument/2006/relationships" xmlns:xdr="http://schemas.openxmlformats.org/drawingml/2006/spreadsheetDrawing" count="2163" uniqueCount="311">
  <si>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</si>
  <si>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</si>
  <si>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</si>
  <si>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</si>
  <si>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</si>
  <si>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</si>
  <si>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</si>
  <si>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</si>
  <si>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</si>
  <si>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</si>
  <si>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</si>
  <si>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</si>
  <si>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</si>
  <si>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</si>
  <si>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</si>
  <si>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</si>
  <si>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</si>
  <si>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</si>
  <si>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</si>
  <si>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</si>
  <si>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</si>
  <si>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</si>
  <si>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</si>
  <si>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</si>
  <si>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</si>
  <si>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</si>
  <si>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</si>
  <si>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</si>
  <si>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</si>
  <si>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</si>
  <si>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</si>
  <si>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</si>
  <si>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</si>
  <si>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</si>
  <si>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</si>
  <si>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</si>
  <si>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</si>
  <si>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</si>
  <si>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</si>
  <si>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</si>
  <si>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</si>
  <si>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</si>
  <si>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</si>
  <si>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</si>
  <si>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</si>
  <si>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</si>
  <si>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</si>
  <si>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</si>
  <si>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</si>
  <si>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</si>
  <si>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</si>
  <si>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</si>
  <si>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</si>
  <si>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</si>
  <si>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</si>
  <si>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</si>
  <si>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</si>
  <si>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</si>
  <si>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</si>
  <si>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</si>
  <si>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</si>
  <si>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</si>
  <si>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</si>
  <si>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</si>
  <si>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</si>
  <si>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</si>
  <si>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</si>
  <si>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</si>
  <si>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</si>
  <si>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</si>
  <si>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</si>
  <si>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</si>
  <si>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</si>
  <si>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</si>
  <si>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</si>
  <si>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</si>
  <si>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</si>
  <si>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</si>
  <si>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</si>
  <si>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</si>
  <si>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</si>
  <si>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</si>
  <si>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</si>
  <si>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</si>
  <si>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</si>
  <si>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</si>
  <si>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</si>
  <si>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</si>
  <si>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</si>
  <si>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</si>
  <si>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</si>
  <si>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</si>
  <si>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</si>
  <si>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</si>
  <si>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</si>
  <si>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</si>
  <si>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</si>
  <si>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</si>
  <si>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</si>
  <si>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</si>
  <si>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</si>
  <si>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</si>
  <si>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</si>
  <si>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</si>
  <si>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</si>
  <si>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</si>
  <si>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</si>
  <si>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</si>
  <si>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</si>
  <si>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</si>
  <si>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</si>
  <si>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</si>
  <si>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</si>
  <si>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</si>
  <si>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</si>
  <si>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</si>
  <si>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</si>
  <si>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</si>
  <si>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</si>
  <si>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</si>
  <si>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</si>
  <si>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</si>
  <si>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</si>
  <si>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</si>
  <si>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</si>
  <si>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</si>
  <si>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</si>
  <si>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</si>
  <si>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</si>
  <si>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</si>
  <si>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</si>
  <si>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</si>
  <si>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</si>
  <si>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</si>
  <si>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</si>
  <si>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</si>
  <si>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</si>
  <si>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</si>
  <si>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</si>
  <si>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</si>
  <si>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</si>
  <si>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</si>
  <si>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</si>
  <si>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</si>
  <si>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</si>
  <si>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</si>
  <si>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</si>
  <si>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</si>
  <si>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</si>
  <si>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</si>
  <si>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</si>
  <si>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</si>
  <si>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</si>
  <si>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</si>
  <si>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</si>
  <si>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</si>
  <si>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</si>
  <si>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</si>
  <si>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</si>
  <si>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Chad</t>
  </si>
  <si>
    <t>UNESCO UIS (http://data.uis.unesco.org/)</t>
  </si>
  <si>
    <t>Potable water</t>
  </si>
  <si>
    <t>No water data</t>
  </si>
  <si>
    <t>Yes</t>
  </si>
  <si>
    <t xml:space="preserve">Basic estimate used </t>
  </si>
  <si>
    <t>No handwashing data</t>
  </si>
  <si>
    <t>In the absence of the number of primary and secondary schools, a national estimate is calculated based on the proportion of primary and secondary school-aged children.</t>
  </si>
  <si>
    <t>Annuaire Statistique Scolaire 2014-15</t>
  </si>
  <si>
    <t>Bon Etat (BE), good condition</t>
  </si>
  <si>
    <t xml:space="preserve">Toilets are reported by total number, not by school. Data are therefore unable to be used to determine the proportion of schools with toilets or with single-sex toilets, or with usable toilets. In primary schools, there are 3,426 boys' toilets, 3,309 girls' toilets, and 2,260 mixed toilets (8,995 toilets in total). </t>
  </si>
  <si>
    <t>Pompe/Robinet</t>
  </si>
  <si>
    <t>Puits Modernes</t>
  </si>
  <si>
    <t>Puits Traditionnels</t>
  </si>
  <si>
    <t>Pompe</t>
  </si>
  <si>
    <t>Robinet</t>
  </si>
  <si>
    <t>Puits traditionnels amenages</t>
  </si>
  <si>
    <t>Puits traditionnels non amenages</t>
  </si>
  <si>
    <t>Improved (estimated)</t>
  </si>
  <si>
    <t>Estimated from good condition and improved</t>
  </si>
  <si>
    <t xml:space="preserve">150 pre-primary schools have access to an improved water source. 2,736 primary schools had a water source: 2,087 in good condition and 649 in bad condition. It is unclear if they are of an improved type or not. There are 1,109 middle schools, and 648 secondary schools. There are no water data reported for secondary schools - estimates above include middle schools only in the secondary school estimates. 50% of "puits traditionnels" are assumed to be of an improved type. The proportion of primary schools with improved water source is estimated based on the proportion of improved sources at the pre-primary and secondary levels (~86%). National estimates are based on the coverage and number of each school level. The proportion of water points at primary schools that are in good condition (76%) is applied to the proportion with improved facilities to estimate the proportion of schools with basic service.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</si>
  <si>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</si>
  <si>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</si>
  <si>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</si>
  <si>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</si>
  <si>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</si>
  <si>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</si>
  <si>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</si>
  <si>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</si>
  <si>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</si>
  <si>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</si>
  <si>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</si>
  <si>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</si>
  <si>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</si>
  <si>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</si>
  <si>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</si>
  <si>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</si>
  <si>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</si>
  <si>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</si>
  <si>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Annuaire Statistique Scolaire 2015-16 dataset</t>
  </si>
  <si>
    <t>Point d'eau, BE (bon etat)</t>
  </si>
  <si>
    <t>Estimated from BE &amp; improved</t>
  </si>
  <si>
    <t xml:space="preserve">Secondary schools includes moyen and secondaire. The national estimate is based on data from pre-primary, primary and secondary schools. The proportion of primary schools with an improved water source is estimated based on the proportion of water sources that are improved at the pre-primary and secondary levels (96.8%) and the proportion of primary schools with any water source. 2,745 primary schools have a water point, 2,000 of which are in good condition. This ratio is applied to the proportion with improved facilities, in the absence of additional information. National estimates are based on data from pre-primary, primary and secondary. </t>
  </si>
  <si>
    <t xml:space="preserve">Toilets are reported by total number, not by school. Data are therefore unable to be used to determine the proportion of schools with toilets or with single-sex toilets, or with usable toilets. </t>
  </si>
  <si>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</si>
  <si>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</si>
  <si>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</si>
  <si>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</si>
  <si>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</si>
  <si>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</si>
  <si>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</si>
  <si>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</si>
  <si>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</si>
  <si>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</si>
  <si>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</si>
  <si>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</si>
  <si>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</si>
  <si>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</si>
  <si>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</si>
  <si>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</si>
  <si>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</si>
  <si>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</si>
  <si>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</si>
  <si>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</si>
  <si>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</si>
  <si>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</si>
  <si>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</si>
  <si>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</si>
  <si>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</si>
  <si>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</si>
  <si>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In the absence of the number of primary and secondary schools, a national estimate is calculated based on the proportion of primary and secondary school-aged children. The secondary school estimate is not used since it includes only lower secondary schools and is inconsistent with EMIS data which includes lower and upper secondary. </t>
  </si>
  <si>
    <t>No</t>
  </si>
  <si>
    <t>TCD_2010_UIS</t>
  </si>
  <si>
    <t>TCD_2011_UIS</t>
  </si>
  <si>
    <t>TCD_2013_UIS</t>
  </si>
  <si>
    <t>TCD_2015_EMIS</t>
  </si>
  <si>
    <t>TCD_2016_EMIS</t>
  </si>
  <si>
    <t>2010</t>
  </si>
  <si>
    <t>2011</t>
  </si>
  <si>
    <t>2013</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</si>
  <si>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</si>
  <si>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</si>
  <si>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</si>
  <si>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</si>
  <si>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</si>
  <si>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</si>
  <si>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</si>
  <si>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</si>
  <si>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</si>
  <si>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</si>
  <si>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</si>
  <si>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</si>
  <si>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</si>
  <si>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</si>
  <si>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</si>
  <si>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</si>
  <si>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</si>
  <si>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</si>
  <si>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TCD_2018_UIS</t>
  </si>
  <si>
    <t>The national estimate is based on coverage in primary schools. Estimates for the proportion with improved facilities and any facility are based on the estimate for basic.</t>
  </si>
  <si>
    <t>TCD_2019_UIS</t>
  </si>
  <si>
    <t>No data available</t>
  </si>
  <si>
    <t>Estimated based on basic</t>
  </si>
  <si>
    <t xml:space="preserve">Facility with water </t>
  </si>
  <si>
    <t xml:space="preserve">Facility with soap </t>
  </si>
  <si>
    <t>Basic handwashing facilities</t>
  </si>
  <si>
    <t>The national estimate is based on coverage in primary schools. Estimates for the proportion of schools with any facility and facility with water are based on the estimate for basic.</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</si>
  <si>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</si>
  <si>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</si>
  <si>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</si>
  <si>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</si>
  <si>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</si>
  <si>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</si>
  <si>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TCD_2022_EMIS</t>
  </si>
  <si>
    <t>ANNUAIRE STATISTIQUE SCOLAIRE 2021/2022</t>
  </si>
  <si>
    <t>BE : Bon Etat</t>
  </si>
  <si>
    <t>[Definition]</t>
  </si>
  <si>
    <t>POMPE</t>
  </si>
  <si>
    <t>ROBINET/FONTAINE PUBLIC</t>
  </si>
  <si>
    <t>PUITS TRADITIONNEL</t>
  </si>
  <si>
    <t>CAMION-CITERNE</t>
  </si>
  <si>
    <t>PUITS MODERNE</t>
  </si>
  <si>
    <t>We consider in "Bon Etat" to have water available.
Data on Moyen, Secondary and thecnical schools not extracted, since it is multiple answers.
National estimates are the weighted average between pre-primary and primary</t>
  </si>
  <si>
    <t xml:space="preserve">Data on latrines is the numbre of latrines by type, and not the numbre of schools with latrines.
</t>
  </si>
  <si>
    <t>FONCTIONNEL</t>
  </si>
  <si>
    <t>Data on pre-primary schools with handwashing facilities is multiple answers totalizing more than 100%, therefore not used.
Seconday schools includes Moyen and secondaire. No handwashing data on secondary schools.
National estimates is only based on Primary schools due to the lack of data on secondary schools.</t>
  </si>
  <si>
    <t>TCD_2021_UIS</t>
  </si>
  <si>
    <t/>
  </si>
  <si>
    <t>The national estimate is based on coverage in primary schools.</t>
  </si>
  <si>
    <t>The national estimate is based on coverage in primary schools. Estimates for the proportion with improved facilities and any facility are based on the estimate for basic. Set to not be used since there is primary data EMIS.</t>
  </si>
  <si>
    <t>No data</t>
  </si>
  <si>
    <t>TCD_2022_UIS</t>
  </si>
  <si>
    <t>The national estimate is based on coverage in primary schools. Estimates for the proportion with improved facilities and any facility are based on the estimate for basic. Not used based on comparison with other data sources</t>
  </si>
  <si>
    <t>Comparing with primary data, it seems to refer to facilities with water</t>
  </si>
  <si>
    <t>The national estimate is based on coverage in primary and secondary schools. Estimates for the proportion with improved facilities and any facility are based on the estimate for basic.</t>
  </si>
  <si>
    <t>TCD_2023_EMIS</t>
  </si>
  <si>
    <t>ANNUAIRE STATISTIQUE SCOLAIRE 2022/2023</t>
  </si>
  <si>
    <t>We consider in "Bon Etat" to have water available.
Data on Moyen, Secondary schools not extracted, since it is multiple answers. Only information for facilities available.
National estimates are the weighted average between pre-primary and primary</t>
  </si>
  <si>
    <t>latrines fonctionnelles</t>
  </si>
  <si>
    <t>Data on latrines is the numbre of latrines by type, and not the number of schools with latrines.
Secondary school data is only for Moyen ecoles.</t>
  </si>
  <si>
    <t>Data is only for the number of facilities therefore not possible to extract without microdata.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</si>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</sst>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7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3" fillId="4" borderId="56" xfId="0" applyFont="true" applyFill="true" applyBorder="true"/>
    <xf numFmtId="0" fontId="3" fillId="4" borderId="56" xfId="0" applyFont="true" applyFill="true" applyBorder="true" applyAlignment="true">
      <alignment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0" borderId="55" xfId="0" applyNumberFormat="true" applyFont="true" applyFill="true" applyBorder="true" applyAlignment="true">
      <alignment horizontal="center" vertical="center"/>
    </xf>
    <xf numFmtId="164" fontId="3" fillId="2" borderId="55" xfId="0" applyNumberFormat="true" applyFont="true" applyFill="true" applyBorder="true" applyAlignment="true">
      <alignment horizontal="center" vertical="center"/>
    </xf>
    <xf numFmtId="164" fontId="62"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164" fontId="62" fillId="2" borderId="55" xfId="0" applyNumberFormat="true" applyFont="true" applyFill="true" applyBorder="true" applyAlignment="true">
      <alignment horizontal="center" vertical="center"/>
    </xf>
    <xf numFmtId="1" fontId="3" fillId="0" borderId="55" xfId="0" applyNumberFormat="true" applyFont="true" applyFill="true" applyBorder="true" applyAlignment="true">
      <alignment horizontal="center" vertical="center"/>
    </xf>
    <xf numFmtId="0" fontId="1" fillId="0" borderId="55" xfId="0" applyFont="true" applyBorder="true" applyAlignment="true">
      <alignment horizontal="center"/>
    </xf>
    <xf numFmtId="1" fontId="1" fillId="0" borderId="55" xfId="0" applyNumberFormat="true" applyFont="true" applyBorder="true" applyAlignment="true">
      <alignment horizont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164" fontId="1" fillId="0" borderId="55" xfId="0" applyNumberFormat="true" applyFont="true" applyBorder="true" applyAlignment="true">
      <alignment horizontal="center" vertical="center"/>
    </xf>
    <xf numFmtId="0" fontId="1" fillId="0" borderId="55" xfId="0" applyFont="true" applyBorder="true" applyAlignment="true">
      <alignment horizontal="center" vertical="center"/>
    </xf>
    <xf numFmtId="1" fontId="1" fillId="0" borderId="55" xfId="0" applyNumberFormat="true" applyFont="true" applyBorder="true" applyAlignment="true">
      <alignment horizontal="center" vertical="center"/>
    </xf>
    <xf numFmtId="1" fontId="1" fillId="0" borderId="24" xfId="0" applyNumberFormat="true" applyFont="true" applyBorder="true" applyAlignment="true">
      <alignment horizontal="center" vertical="center"/>
    </xf>
    <xf numFmtId="0" fontId="3" fillId="0" borderId="55" xfId="0" applyFont="true" applyBorder="true" applyAlignment="true">
      <alignment horizontal="center" vertical="center" wrapText="true"/>
    </xf>
    <xf numFmtId="1" fontId="3" fillId="2" borderId="55" xfId="0" applyNumberFormat="true" applyFont="true" applyFill="true" applyBorder="true" applyAlignment="true">
      <alignment horizontal="center" vertical="center"/>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vertic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vertic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 fillId="4" borderId="56"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5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55"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 borderId="56"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vertical="center"/>
    </xf>
    <xf numFmtId="0" fontId="70" fillId="33" borderId="70" xfId="0" applyNumberFormat="true" applyFont="true" applyFill="true" applyBorder="true" applyAlignment="true" applyProtection="true">
      <alignment horizontal="center" vertical="center"/>
    </xf>
    <xf numFmtId="0" fontId="71" fillId="34" borderId="70" xfId="0" applyNumberFormat="true" applyFont="true" applyFill="true" applyBorder="true" applyAlignment="true" applyProtection="true">
      <alignment horizontal="center" vertical="center"/>
    </xf>
    <xf numFmtId="0" fontId="72"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vertic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242" fillId="0" borderId="236" xfId="0" applyNumberFormat="true" applyFont="true" applyBorder="true" applyAlignment="true" applyProtection="true"/>
    <xf numFmtId="164" fontId="3" fillId="0" borderId="13" xfId="0" applyNumberFormat="true" applyFont="true" applyBorder="true" applyAlignment="true">
      <alignment horizontal="center" vertical="center"/>
    </xf>
    <xf numFmtId="164" fontId="3" fillId="2" borderId="235" xfId="0" applyNumberFormat="true" applyFont="true" applyFill="true" applyBorder="true" applyAlignment="true">
      <alignment horizontal="center" vertical="center"/>
    </xf>
    <xf numFmtId="1" fontId="3" fillId="0" borderId="235"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8"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9.8228611140000002</c:v>
                </c:pt>
                <c:pt idx="1">
                  <c:v>1E-10</c:v>
                </c:pt>
                <c:pt idx="2">
                  <c:v>1E-10</c:v>
                </c:pt>
                <c:pt idx="3">
                  <c:v>1E-10</c:v>
                </c:pt>
                <c:pt idx="4">
                  <c:v>11.10275923</c:v>
                </c:pt>
                <c:pt idx="5">
                  <c:v>10.56</c:v>
                </c:pt>
              </c:numCache>
            </c:numRef>
          </c:val>
          <c:extLst>
            <c:ext xmlns:c16="http://schemas.microsoft.com/office/drawing/2014/chart" uri="{C3380CC4-5D6E-409C-BE32-E72D297353CC}">
              <c16:uniqueId val="{00000000-5142-4243-BEEC-96CED2DF123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42-4243-BEEC-96CED2DF123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42-4243-BEEC-96CED2DF123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42-4243-BEEC-96CED2DF123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42-4243-BEEC-96CED2DF123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42-4243-BEEC-96CED2DF123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42-4243-BEEC-96CED2DF123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47.435055349999999</c:v>
                </c:pt>
                <c:pt idx="1">
                  <c:v>1E-10</c:v>
                </c:pt>
                <c:pt idx="2">
                  <c:v>1E-10</c:v>
                </c:pt>
                <c:pt idx="3">
                  <c:v>1E-10</c:v>
                </c:pt>
                <c:pt idx="4">
                  <c:v>45.227711710000001</c:v>
                </c:pt>
                <c:pt idx="5">
                  <c:v>45.419670400000001</c:v>
                </c:pt>
              </c:numCache>
            </c:numRef>
          </c:val>
          <c:extLst>
            <c:ext xmlns:c16="http://schemas.microsoft.com/office/drawing/2014/chart" uri="{C3380CC4-5D6E-409C-BE32-E72D297353CC}">
              <c16:uniqueId val="{00000007-5142-4243-BEEC-96CED2DF123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142-4243-BEEC-96CED2DF123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42.742083540000003</c:v>
                </c:pt>
                <c:pt idx="1">
                  <c:v>1E-10</c:v>
                </c:pt>
                <c:pt idx="2">
                  <c:v>1E-10</c:v>
                </c:pt>
                <c:pt idx="3">
                  <c:v>1E-10</c:v>
                </c:pt>
                <c:pt idx="4">
                  <c:v>43.669529060000002</c:v>
                </c:pt>
                <c:pt idx="5">
                  <c:v>44.020329599999997</c:v>
                </c:pt>
              </c:numCache>
            </c:numRef>
          </c:val>
          <c:extLst>
            <c:ext xmlns:c16="http://schemas.microsoft.com/office/drawing/2014/chart" uri="{C3380CC4-5D6E-409C-BE32-E72D297353CC}">
              <c16:uniqueId val="{00000009-5142-4243-BEEC-96CED2DF123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AA-4070-9379-78854F56E2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AA-4070-9379-78854F56E2F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AA-4070-9379-78854F56E2F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AA-4070-9379-78854F56E2F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AA-4070-9379-78854F56E2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1A-4846-9600-142FB8F985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8E-4CF1-B201-6BCB7B68CF2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8E-4CF1-B201-6BCB7B68CF2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D6-4161-BA29-9CCD8C8B0DD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AC-499F-AF85-EC7D046F1F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CD-4892-A21C-2E671D6BF40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59-4496-A1C5-C2D6A1A1F6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48.151487826871062</c:v>
                </c:pt>
                <c:pt idx="4">
                  <c:v>51.82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46.3</c:v>
                </c:pt>
                <c:pt idx="18">
                  <c:v>46.3</c:v>
                </c:pt>
                <c:pt idx="19">
                  <c:v>46.3</c:v>
                </c:pt>
                <c:pt idx="20">
                  <c:v>46.3</c:v>
                </c:pt>
                <c:pt idx="21">
                  <c:v>46.3</c:v>
                </c:pt>
                <c:pt idx="22">
                  <c:v>46.3</c:v>
                </c:pt>
                <c:pt idx="23">
                  <c:v>46.3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3A-4C04-A2EA-59973117FFD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3A-4C04-A2EA-59973117FFD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A-4C04-A2EA-59973117FFD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A-4C04-A2EA-59973117FF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1A-4846-9600-142FB8F985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8E-4CF1-B201-6BCB7B68CF2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8E-4CF1-B201-6BCB7B68CF2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6-4161-BA29-9CCD8C8B0DD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AC-499F-AF85-EC7D046F1F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CD-4892-A21C-2E671D6BF40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59-4496-A1C5-C2D6A1A1F6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46.30912439889282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54.5</c:v>
                </c:pt>
                <c:pt idx="10">
                  <c:v>54.5</c:v>
                </c:pt>
                <c:pt idx="11">
                  <c:v>54.5</c:v>
                </c:pt>
                <c:pt idx="12">
                  <c:v>54.5</c:v>
                </c:pt>
                <c:pt idx="13">
                  <c:v>54.5</c:v>
                </c:pt>
                <c:pt idx="14">
                  <c:v>54.9</c:v>
                </c:pt>
                <c:pt idx="15">
                  <c:v>55.3</c:v>
                </c:pt>
                <c:pt idx="16">
                  <c:v>55.7</c:v>
                </c:pt>
                <c:pt idx="17">
                  <c:v>56.2</c:v>
                </c:pt>
                <c:pt idx="18">
                  <c:v>56.6</c:v>
                </c:pt>
                <c:pt idx="19">
                  <c:v>57</c:v>
                </c:pt>
                <c:pt idx="20">
                  <c:v>57.5</c:v>
                </c:pt>
                <c:pt idx="21">
                  <c:v>57.9</c:v>
                </c:pt>
                <c:pt idx="22">
                  <c:v>58.3</c:v>
                </c:pt>
                <c:pt idx="23">
                  <c:v>58.8</c:v>
                </c:pt>
              </c:numCache>
            </c:numRef>
          </c:yVal>
          <c:smooth val="0"/>
          <c:extLst>
            <c:ext xmlns:c16="http://schemas.microsoft.com/office/drawing/2014/chart" uri="{C3380CC4-5D6E-409C-BE32-E72D297353CC}">
              <c16:uniqueId val="{00000006-AFAA-4070-9379-78854F56E2F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AA-4070-9379-78854F56E2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AA-4070-9379-78854F56E2F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AA-4070-9379-78854F56E2F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AA-4070-9379-78854F56E2F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AA-4070-9379-78854F56E2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1A-4846-9600-142FB8F985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8E-4CF1-B201-6BCB7B68CF2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8E-4CF1-B201-6BCB7B68CF2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D6-4161-BA29-9CCD8C8B0DD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AC-499F-AF85-EC7D046F1F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CD-4892-A21C-2E671D6BF40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59-4496-A1C5-C2D6A1A1F6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57.078449053201091</c:v>
                </c:pt>
                <c:pt idx="4">
                  <c:v>53.73</c:v>
                </c:pt>
                <c:pt idx="5">
                  <c:v>#N/A</c:v>
                </c:pt>
                <c:pt idx="6">
                  <c:v>#N/A</c:v>
                </c:pt>
                <c:pt idx="7">
                  <c:v>#N/A</c:v>
                </c:pt>
                <c:pt idx="8">
                  <c:v>#N/A</c:v>
                </c:pt>
                <c:pt idx="9">
                  <c:v>#N/A</c:v>
                </c:pt>
                <c:pt idx="10">
                  <c:v>59.007232084155163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AFAA-4070-9379-78854F56E2F4}"/>
            </c:ext>
          </c:extLst>
        </c:ser>
        <c:dLbls>
          <c:showLegendKey val="0"/>
          <c:showVal val="0"/>
          <c:showCatName val="0"/>
          <c:showSerName val="0"/>
          <c:showPercent val="0"/>
          <c:showBubbleSize val="0"/>
        </c:dLbls>
        <c:axId val="75159424"/>
        <c:axId val="75160960"/>
      </c:scatterChart>
      <c:valAx>
        <c:axId val="7515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0960"/>
        <c:crosses val="autoZero"/>
        <c:crossBetween val="midCat"/>
        <c:majorUnit val="5"/>
      </c:valAx>
      <c:valAx>
        <c:axId val="7516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9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5A-4878-800B-41D17136373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5A-4878-800B-41D1713637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5A-4878-800B-41D1713637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5A-4878-800B-41D17136373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5A-4878-800B-41D1713637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CB-4148-9EE2-C925A557EB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BB-4C21-BD3C-644C7754964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BB-4C21-BD3C-644C7754964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A2-4AC9-ACCE-D8C8502F1EF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0F-42B6-A0BB-1139BB79826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56-42FE-B333-922E51D6608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E7-4F71-9FDD-475DC3D9C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63.863636363636367</c:v>
                </c:pt>
                <c:pt idx="4">
                  <c:v>54.564315352697093</c:v>
                </c:pt>
                <c:pt idx="5">
                  <c:v>#N/A</c:v>
                </c:pt>
                <c:pt idx="6">
                  <c:v>#N/A</c:v>
                </c:pt>
                <c:pt idx="7">
                  <c:v>#N/A</c:v>
                </c:pt>
                <c:pt idx="8">
                  <c:v>83.037156704361877</c:v>
                </c:pt>
                <c:pt idx="9">
                  <c:v>#N/A</c:v>
                </c:pt>
                <c:pt idx="10">
                  <c:v>82.65625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51.8</c:v>
                </c:pt>
                <c:pt idx="10">
                  <c:v>51.8</c:v>
                </c:pt>
                <c:pt idx="11">
                  <c:v>51.8</c:v>
                </c:pt>
                <c:pt idx="12">
                  <c:v>51.8</c:v>
                </c:pt>
                <c:pt idx="13">
                  <c:v>51.8</c:v>
                </c:pt>
                <c:pt idx="14">
                  <c:v>55</c:v>
                </c:pt>
                <c:pt idx="15">
                  <c:v>58.2</c:v>
                </c:pt>
                <c:pt idx="16">
                  <c:v>61.4</c:v>
                </c:pt>
                <c:pt idx="17">
                  <c:v>64.599999999999994</c:v>
                </c:pt>
                <c:pt idx="18">
                  <c:v>67.8</c:v>
                </c:pt>
                <c:pt idx="19">
                  <c:v>71</c:v>
                </c:pt>
                <c:pt idx="20">
                  <c:v>74.2</c:v>
                </c:pt>
                <c:pt idx="21">
                  <c:v>77.5</c:v>
                </c:pt>
                <c:pt idx="22">
                  <c:v>80.7</c:v>
                </c:pt>
                <c:pt idx="23">
                  <c:v>83.9</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61.4</c:v>
                </c:pt>
                <c:pt idx="17">
                  <c:v>64.599999999999994</c:v>
                </c:pt>
                <c:pt idx="18">
                  <c:v>67.8</c:v>
                </c:pt>
                <c:pt idx="19">
                  <c:v>71</c:v>
                </c:pt>
                <c:pt idx="20">
                  <c:v>74.2</c:v>
                </c:pt>
                <c:pt idx="21">
                  <c:v>77.5</c:v>
                </c:pt>
                <c:pt idx="22">
                  <c:v>77.599999999999994</c:v>
                </c:pt>
                <c:pt idx="23">
                  <c:v>77.599999999999994</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5A-4878-800B-41D17136373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5A-4878-800B-41D1713637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5A-4878-800B-41D1713637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CB-4148-9EE2-C925A557EB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BB-4C21-BD3C-644C7754964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BB-4C21-BD3C-644C7754964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2-4AC9-ACCE-D8C8502F1EF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0F-42B6-A0BB-1139BB79826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56-42FE-B333-922E51D6608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E7-4F71-9FDD-475DC3D9C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78.234634581534991</c:v>
                </c:pt>
                <c:pt idx="9">
                  <c:v>#N/A</c:v>
                </c:pt>
                <c:pt idx="10">
                  <c:v>77.055002289377285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54.2</c:v>
                </c:pt>
                <c:pt idx="10">
                  <c:v>54.2</c:v>
                </c:pt>
                <c:pt idx="11">
                  <c:v>54.2</c:v>
                </c:pt>
                <c:pt idx="12">
                  <c:v>54.2</c:v>
                </c:pt>
                <c:pt idx="13">
                  <c:v>54.2</c:v>
                </c:pt>
                <c:pt idx="14">
                  <c:v>57.4</c:v>
                </c:pt>
                <c:pt idx="15">
                  <c:v>60.7</c:v>
                </c:pt>
                <c:pt idx="16">
                  <c:v>64</c:v>
                </c:pt>
                <c:pt idx="17">
                  <c:v>67.2</c:v>
                </c:pt>
                <c:pt idx="18">
                  <c:v>70.5</c:v>
                </c:pt>
                <c:pt idx="19">
                  <c:v>73.8</c:v>
                </c:pt>
                <c:pt idx="20">
                  <c:v>77</c:v>
                </c:pt>
                <c:pt idx="21">
                  <c:v>80.3</c:v>
                </c:pt>
                <c:pt idx="22">
                  <c:v>83.6</c:v>
                </c:pt>
                <c:pt idx="23">
                  <c:v>86.8</c:v>
                </c:pt>
              </c:numCache>
            </c:numRef>
          </c:yVal>
          <c:smooth val="0"/>
          <c:extLst>
            <c:ext xmlns:c16="http://schemas.microsoft.com/office/drawing/2014/chart" uri="{C3380CC4-5D6E-409C-BE32-E72D297353CC}">
              <c16:uniqueId val="{0000000A-E05A-4878-800B-41D17136373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5A-4878-800B-41D17136373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5A-4878-800B-41D1713637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05A-4878-800B-41D1713637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05A-4878-800B-41D17136373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05A-4878-800B-41D1713637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CB-4148-9EE2-C925A557EB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BB-4C21-BD3C-644C7754964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BB-4C21-BD3C-644C7754964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A2-4AC9-ACCE-D8C8502F1EF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0F-42B6-A0BB-1139BB79826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56-42FE-B333-922E51D6608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E7-4F71-9FDD-475DC3D9C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68</c:v>
                </c:pt>
                <c:pt idx="4">
                  <c:v>55.186721991701248</c:v>
                </c:pt>
                <c:pt idx="5">
                  <c:v>#N/A</c:v>
                </c:pt>
                <c:pt idx="6">
                  <c:v>#N/A</c:v>
                </c:pt>
                <c:pt idx="7">
                  <c:v>#N/A</c:v>
                </c:pt>
                <c:pt idx="8">
                  <c:v>86.591276252019384</c:v>
                </c:pt>
                <c:pt idx="9">
                  <c:v>#N/A</c:v>
                </c:pt>
                <c:pt idx="10">
                  <c:v>85.3125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E05A-4878-800B-41D171363736}"/>
            </c:ext>
          </c:extLst>
        </c:ser>
        <c:dLbls>
          <c:showLegendKey val="0"/>
          <c:showVal val="0"/>
          <c:showCatName val="0"/>
          <c:showSerName val="0"/>
          <c:showPercent val="0"/>
          <c:showBubbleSize val="0"/>
        </c:dLbls>
        <c:axId val="84693760"/>
        <c:axId val="84695296"/>
      </c:scatterChart>
      <c:valAx>
        <c:axId val="846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5"/>
      </c:valAx>
      <c:valAx>
        <c:axId val="84695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94-4B6B-8DAE-34B381DC0A7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94-4B6B-8DAE-34B381DC0A7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94-4B6B-8DAE-34B381DC0A7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94-4B6B-8DAE-34B381DC0A7D}"/>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94-4B6B-8DAE-34B381DC0A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52-477E-B78F-A1C9B221CDD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5C-45C8-AEF9-E5E274BB996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C-45C8-AEF9-E5E274BB996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B4-44D6-8584-89DE96F8CE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8-4344-A24E-243D3E27B13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65-4C96-9794-2B557725E8D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50-46C6-B332-1EBA424570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14.3</c:v>
                </c:pt>
                <c:pt idx="2">
                  <c:v>11.7</c:v>
                </c:pt>
                <c:pt idx="3">
                  <c:v>22.3</c:v>
                </c:pt>
                <c:pt idx="4">
                  <c:v>26.756217903534392</c:v>
                </c:pt>
                <c:pt idx="5">
                  <c:v>#N/A</c:v>
                </c:pt>
                <c:pt idx="6">
                  <c:v>#N/A</c:v>
                </c:pt>
                <c:pt idx="7">
                  <c:v>#N/A</c:v>
                </c:pt>
                <c:pt idx="8">
                  <c:v>41.766867067468269</c:v>
                </c:pt>
                <c:pt idx="9">
                  <c:v>#N/A</c:v>
                </c:pt>
                <c:pt idx="10">
                  <c:v>40.276994927127781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6.7</c:v>
                </c:pt>
                <c:pt idx="6">
                  <c:v>6.7</c:v>
                </c:pt>
                <c:pt idx="7">
                  <c:v>6.7</c:v>
                </c:pt>
                <c:pt idx="8">
                  <c:v>6.7</c:v>
                </c:pt>
                <c:pt idx="9">
                  <c:v>6.7</c:v>
                </c:pt>
                <c:pt idx="10">
                  <c:v>9.1999999999999993</c:v>
                </c:pt>
                <c:pt idx="11">
                  <c:v>11.7</c:v>
                </c:pt>
                <c:pt idx="12">
                  <c:v>14.3</c:v>
                </c:pt>
                <c:pt idx="13">
                  <c:v>16.8</c:v>
                </c:pt>
                <c:pt idx="14">
                  <c:v>19.399999999999999</c:v>
                </c:pt>
                <c:pt idx="15">
                  <c:v>21.9</c:v>
                </c:pt>
                <c:pt idx="16">
                  <c:v>24.5</c:v>
                </c:pt>
                <c:pt idx="17">
                  <c:v>27</c:v>
                </c:pt>
                <c:pt idx="18">
                  <c:v>29.6</c:v>
                </c:pt>
                <c:pt idx="19">
                  <c:v>32.1</c:v>
                </c:pt>
                <c:pt idx="20">
                  <c:v>34.700000000000003</c:v>
                </c:pt>
                <c:pt idx="21">
                  <c:v>37.200000000000003</c:v>
                </c:pt>
                <c:pt idx="22">
                  <c:v>39.799999999999997</c:v>
                </c:pt>
                <c:pt idx="23">
                  <c:v>42.3</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6.7</c:v>
                </c:pt>
                <c:pt idx="10">
                  <c:v>9.1999999999999993</c:v>
                </c:pt>
                <c:pt idx="11">
                  <c:v>11.7</c:v>
                </c:pt>
                <c:pt idx="12">
                  <c:v>14.3</c:v>
                </c:pt>
                <c:pt idx="13">
                  <c:v>15.1</c:v>
                </c:pt>
                <c:pt idx="14">
                  <c:v>16.2</c:v>
                </c:pt>
                <c:pt idx="15">
                  <c:v>17.3</c:v>
                </c:pt>
                <c:pt idx="16">
                  <c:v>18.399999999999999</c:v>
                </c:pt>
                <c:pt idx="17">
                  <c:v>19.5</c:v>
                </c:pt>
                <c:pt idx="18">
                  <c:v>20.6</c:v>
                </c:pt>
                <c:pt idx="19">
                  <c:v>21.7</c:v>
                </c:pt>
                <c:pt idx="20">
                  <c:v>22.7</c:v>
                </c:pt>
                <c:pt idx="21">
                  <c:v>23.8</c:v>
                </c:pt>
                <c:pt idx="22">
                  <c:v>24.9</c:v>
                </c:pt>
                <c:pt idx="23">
                  <c:v>26</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94-4B6B-8DAE-34B381DC0A7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94-4B6B-8DAE-34B381DC0A7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94-4B6B-8DAE-34B381DC0A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52-477E-B78F-A1C9B221CDD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5C-45C8-AEF9-E5E274BB996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5C-45C8-AEF9-E5E274BB996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B4-44D6-8584-89DE96F8CE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8-4344-A24E-243D3E27B13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65-4C96-9794-2B557725E8D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50-46C6-B332-1EBA424570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19.178000000000001</c:v>
                </c:pt>
                <c:pt idx="4">
                  <c:v>19.49451213372269</c:v>
                </c:pt>
                <c:pt idx="5">
                  <c:v>15</c:v>
                </c:pt>
                <c:pt idx="6">
                  <c:v>#N/A</c:v>
                </c:pt>
                <c:pt idx="7">
                  <c:v>25.72</c:v>
                </c:pt>
                <c:pt idx="8">
                  <c:v>26.274245616685491</c:v>
                </c:pt>
                <c:pt idx="9">
                  <c:v>#N/A</c:v>
                </c:pt>
                <c:pt idx="10">
                  <c:v>25.3370130852263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16.399999999999999</c:v>
                </c:pt>
                <c:pt idx="10">
                  <c:v>16.399999999999999</c:v>
                </c:pt>
                <c:pt idx="11">
                  <c:v>16.399999999999999</c:v>
                </c:pt>
                <c:pt idx="12">
                  <c:v>16.399999999999999</c:v>
                </c:pt>
                <c:pt idx="13">
                  <c:v>16.8</c:v>
                </c:pt>
                <c:pt idx="14">
                  <c:v>20.7</c:v>
                </c:pt>
                <c:pt idx="15">
                  <c:v>24.9</c:v>
                </c:pt>
                <c:pt idx="16">
                  <c:v>29.2</c:v>
                </c:pt>
                <c:pt idx="17">
                  <c:v>33.5</c:v>
                </c:pt>
                <c:pt idx="18">
                  <c:v>37.799999999999997</c:v>
                </c:pt>
                <c:pt idx="19">
                  <c:v>42.1</c:v>
                </c:pt>
                <c:pt idx="20">
                  <c:v>46.4</c:v>
                </c:pt>
                <c:pt idx="21">
                  <c:v>50.7</c:v>
                </c:pt>
                <c:pt idx="22">
                  <c:v>55</c:v>
                </c:pt>
                <c:pt idx="23">
                  <c:v>59.3</c:v>
                </c:pt>
              </c:numCache>
            </c:numRef>
          </c:yVal>
          <c:smooth val="0"/>
          <c:extLst>
            <c:ext xmlns:c16="http://schemas.microsoft.com/office/drawing/2014/chart" uri="{C3380CC4-5D6E-409C-BE32-E72D297353CC}">
              <c16:uniqueId val="{0000000B-CC94-4B6B-8DAE-34B381DC0A7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94-4B6B-8DAE-34B381DC0A7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C94-4B6B-8DAE-34B381DC0A7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C94-4B6B-8DAE-34B381DC0A7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C94-4B6B-8DAE-34B381DC0A7D}"/>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C94-4B6B-8DAE-34B381DC0A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52-477E-B78F-A1C9B221CDD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5C-45C8-AEF9-E5E274BB996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5C-45C8-AEF9-E5E274BB996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B4-44D6-8584-89DE96F8CE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98-4344-A24E-243D3E27B13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65-4C96-9794-2B557725E8D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50-46C6-B332-1EBA424570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25.899280575539564</c:v>
                </c:pt>
                <c:pt idx="4">
                  <c:v>27.64072097472561</c:v>
                </c:pt>
                <c:pt idx="5">
                  <c:v>#N/A</c:v>
                </c:pt>
                <c:pt idx="6">
                  <c:v>#N/A</c:v>
                </c:pt>
                <c:pt idx="7">
                  <c:v>#N/A</c:v>
                </c:pt>
                <c:pt idx="8">
                  <c:v>58.483633934535739</c:v>
                </c:pt>
                <c:pt idx="9">
                  <c:v>#N/A</c:v>
                </c:pt>
                <c:pt idx="10">
                  <c:v>56.397455511715918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CC94-4B6B-8DAE-34B381DC0A7D}"/>
            </c:ext>
          </c:extLst>
        </c:ser>
        <c:dLbls>
          <c:showLegendKey val="0"/>
          <c:showVal val="0"/>
          <c:showCatName val="0"/>
          <c:showSerName val="0"/>
          <c:showPercent val="0"/>
          <c:showBubbleSize val="0"/>
        </c:dLbls>
        <c:axId val="84836736"/>
        <c:axId val="84838272"/>
      </c:scatterChart>
      <c:valAx>
        <c:axId val="84836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8272"/>
        <c:crosses val="autoZero"/>
        <c:crossBetween val="midCat"/>
        <c:majorUnit val="5"/>
      </c:valAx>
      <c:valAx>
        <c:axId val="8483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6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BF-4C87-8FAC-881ED3FB0E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BF-4C87-8FAC-881ED3FB0E8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BF-4C87-8FAC-881ED3FB0E8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BF-4C87-8FAC-881ED3FB0E8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BF-4C87-8FAC-881ED3FB0E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37-4958-8888-C558E1CC84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1B-4901-8A2A-DAE793553BD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1B-4901-8A2A-DAE793553BD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CF-48BA-B299-3F451D6633D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66-474B-AC56-23AF6022728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FE-4E42-929A-D6F81569A63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68-494C-BDC8-6E979DE7A2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BF-4C87-8FAC-881ED3FB0E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BF-4C87-8FAC-881ED3FB0E8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BF-4C87-8FAC-881ED3FB0E8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BF-4C87-8FAC-881ED3FB0E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37-4958-8888-C558E1CC84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1B-4901-8A2A-DAE793553BD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1B-4901-8A2A-DAE793553BD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CF-48BA-B299-3F451D6633D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66-474B-AC56-23AF6022728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FE-4E42-929A-D6F81569A63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68-494C-BDC8-6E979DE7A2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15</c:v>
                </c:pt>
                <c:pt idx="7">
                  <c:v>15</c:v>
                </c:pt>
                <c:pt idx="8">
                  <c:v>15</c:v>
                </c:pt>
                <c:pt idx="9">
                  <c:v>15</c:v>
                </c:pt>
                <c:pt idx="10">
                  <c:v>15</c:v>
                </c:pt>
                <c:pt idx="11">
                  <c:v>15</c:v>
                </c:pt>
                <c:pt idx="12">
                  <c:v>15</c:v>
                </c:pt>
                <c:pt idx="13">
                  <c:v>15</c:v>
                </c:pt>
                <c:pt idx="14">
                  <c:v>15</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1ABF-4C87-8FAC-881ED3FB0E8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BF-4C87-8FAC-881ED3FB0E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BF-4C87-8FAC-881ED3FB0E8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BF-4C87-8FAC-881ED3FB0E8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BF-4C87-8FAC-881ED3FB0E8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BF-4C87-8FAC-881ED3FB0E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37-4958-8888-C558E1CC84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1B-4901-8A2A-DAE793553BD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1B-4901-8A2A-DAE793553BD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CF-48BA-B299-3F451D6633D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66-474B-AC56-23AF6022728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FE-4E42-929A-D6F81569A63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68-494C-BDC8-6E979DE7A2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1ABF-4C87-8FAC-881ED3FB0E80}"/>
            </c:ext>
          </c:extLst>
        </c:ser>
        <c:dLbls>
          <c:showLegendKey val="0"/>
          <c:showVal val="0"/>
          <c:showCatName val="0"/>
          <c:showSerName val="0"/>
          <c:showPercent val="0"/>
          <c:showBubbleSize val="0"/>
        </c:dLbls>
        <c:axId val="85527552"/>
        <c:axId val="85545728"/>
      </c:scatterChart>
      <c:valAx>
        <c:axId val="85527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5728"/>
        <c:crosses val="autoZero"/>
        <c:crossBetween val="midCat"/>
        <c:majorUnit val="5"/>
      </c:valAx>
      <c:valAx>
        <c:axId val="855457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5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A8-4AE5-926C-D20B1BBADE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A8-4AE5-926C-D20B1BBADE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A8-4AE5-926C-D20B1BBADE1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A8-4AE5-926C-D20B1BBADE1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A8-4AE5-926C-D20B1BBADE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17-40EC-9C2F-968DA3679A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87-4CE2-BF18-116FB23CFE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87-4CE2-BF18-116FB23CFED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4E-48EA-BF1F-B9225FEC9C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AE-4DAF-B7EA-809D2EE18BA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41-4901-ADFB-4815650437C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77-4BC0-8D55-AC04FC975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A8-4AE5-926C-D20B1BBADE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A8-4AE5-926C-D20B1BBADE1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A8-4AE5-926C-D20B1BBADE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17-40EC-9C2F-968DA3679A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87-4CE2-BF18-116FB23CFE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87-4CE2-BF18-116FB23CFED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4E-48EA-BF1F-B9225FEC9C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AE-4DAF-B7EA-809D2EE18BA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41-4901-ADFB-4815650437C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77-4BC0-8D55-AC04FC975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BCA8-4AE5-926C-D20B1BBADE1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CA8-4AE5-926C-D20B1BBADE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CA8-4AE5-926C-D20B1BBADE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CA8-4AE5-926C-D20B1BBADE1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CA8-4AE5-926C-D20B1BBADE1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CA8-4AE5-926C-D20B1BBADE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17-40EC-9C2F-968DA3679A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87-4CE2-BF18-116FB23CFE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87-4CE2-BF18-116FB23CFED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4E-48EA-BF1F-B9225FEC9C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AE-4DAF-B7EA-809D2EE18BA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41-4901-ADFB-4815650437C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77-4BC0-8D55-AC04FC975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BCA8-4AE5-926C-D20B1BBADE1B}"/>
            </c:ext>
          </c:extLst>
        </c:ser>
        <c:dLbls>
          <c:showLegendKey val="0"/>
          <c:showVal val="0"/>
          <c:showCatName val="0"/>
          <c:showSerName val="0"/>
          <c:showPercent val="0"/>
          <c:showBubbleSize val="0"/>
        </c:dLbls>
        <c:axId val="85612800"/>
        <c:axId val="85647360"/>
      </c:scatterChart>
      <c:valAx>
        <c:axId val="85612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7360"/>
        <c:crosses val="autoZero"/>
        <c:crossBetween val="midCat"/>
        <c:majorUnit val="5"/>
      </c:valAx>
      <c:valAx>
        <c:axId val="856473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28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AC-4A8E-8B3D-EF9214E6446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AC-4A8E-8B3D-EF9214E6446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AC-4A8E-8B3D-EF9214E644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AC-4A8E-8B3D-EF9214E6446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5B-4784-BB63-05056E58A0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A6-4154-890A-4480C84A88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A6-4154-890A-4480C84A88F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0D-4134-9246-C57E267CCC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9A-40B7-AB92-B8869D1EC1D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32-4DAA-B3D6-DFE6D8E966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51-4EE7-A9DF-23AEE1CD1A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19.399999999999999</c:v>
                </c:pt>
                <c:pt idx="18">
                  <c:v>19.399999999999999</c:v>
                </c:pt>
                <c:pt idx="19">
                  <c:v>19.399999999999999</c:v>
                </c:pt>
                <c:pt idx="20">
                  <c:v>19.399999999999999</c:v>
                </c:pt>
                <c:pt idx="21">
                  <c:v>19.399999999999999</c:v>
                </c:pt>
                <c:pt idx="22">
                  <c:v>19.399999999999999</c:v>
                </c:pt>
                <c:pt idx="23">
                  <c:v>19.399999999999999</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AC-4A8E-8B3D-EF9214E6446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AC-4A8E-8B3D-EF9214E644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AC-4A8E-8B3D-EF9214E644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5B-4784-BB63-05056E58A0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A6-4154-890A-4480C84A88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A6-4154-890A-4480C84A88F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0D-4134-9246-C57E267CCC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9A-40B7-AB92-B8869D1EC1D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32-4DAA-B3D6-DFE6D8E966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51-4EE7-A9DF-23AEE1CD1A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19.38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22</c:v>
                </c:pt>
                <c:pt idx="5">
                  <c:v>22</c:v>
                </c:pt>
                <c:pt idx="6">
                  <c:v>22</c:v>
                </c:pt>
                <c:pt idx="7">
                  <c:v>22</c:v>
                </c:pt>
                <c:pt idx="8">
                  <c:v>22</c:v>
                </c:pt>
                <c:pt idx="9">
                  <c:v>22</c:v>
                </c:pt>
                <c:pt idx="10">
                  <c:v>22</c:v>
                </c:pt>
                <c:pt idx="11">
                  <c:v>22</c:v>
                </c:pt>
                <c:pt idx="12">
                  <c:v>22</c:v>
                </c:pt>
                <c:pt idx="13">
                  <c:v>22</c:v>
                </c:pt>
                <c:pt idx="14">
                  <c:v>22</c:v>
                </c:pt>
                <c:pt idx="15">
                  <c:v>22</c:v>
                </c:pt>
                <c:pt idx="16">
                  <c:v>22</c:v>
                </c:pt>
                <c:pt idx="17">
                  <c:v>22</c:v>
                </c:pt>
                <c:pt idx="18">
                  <c:v>22</c:v>
                </c:pt>
                <c:pt idx="19">
                  <c:v>22</c:v>
                </c:pt>
                <c:pt idx="20">
                  <c:v>#N/A</c:v>
                </c:pt>
                <c:pt idx="21">
                  <c:v>#N/A</c:v>
                </c:pt>
                <c:pt idx="22">
                  <c:v>#N/A</c:v>
                </c:pt>
                <c:pt idx="23">
                  <c:v>#N/A</c:v>
                </c:pt>
              </c:numCache>
            </c:numRef>
          </c:yVal>
          <c:smooth val="0"/>
          <c:extLst>
            <c:ext xmlns:c16="http://schemas.microsoft.com/office/drawing/2014/chart" uri="{C3380CC4-5D6E-409C-BE32-E72D297353CC}">
              <c16:uniqueId val="{0000000A-4DAC-4A8E-8B3D-EF9214E6446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AC-4A8E-8B3D-EF9214E6446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AC-4A8E-8B3D-EF9214E6446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AC-4A8E-8B3D-EF9214E6446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DAC-4A8E-8B3D-EF9214E6446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AC-4A8E-8B3D-EF9214E644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5B-4784-BB63-05056E58A0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A6-4154-890A-4480C84A88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A6-4154-890A-4480C84A88F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0D-4134-9246-C57E267CCC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9A-40B7-AB92-B8869D1EC1D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32-4DAA-B3D6-DFE6D8E966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51-4EE7-A9DF-23AEE1CD1A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28.099999999999994</c:v>
                </c:pt>
                <c:pt idx="1">
                  <c:v>25.799999999999997</c:v>
                </c:pt>
                <c:pt idx="2">
                  <c:v>12.200000000000003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4DAC-4A8E-8B3D-EF9214E6446C}"/>
            </c:ext>
          </c:extLst>
        </c:ser>
        <c:dLbls>
          <c:showLegendKey val="0"/>
          <c:showVal val="0"/>
          <c:showCatName val="0"/>
          <c:showSerName val="0"/>
          <c:showPercent val="0"/>
          <c:showBubbleSize val="0"/>
        </c:dLbls>
        <c:axId val="85858176"/>
        <c:axId val="85859712"/>
      </c:scatterChart>
      <c:valAx>
        <c:axId val="85858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5"/>
      </c:valAx>
      <c:valAx>
        <c:axId val="858597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8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72.7</c:v>
                </c:pt>
                <c:pt idx="19">
                  <c:v>72.7</c:v>
                </c:pt>
                <c:pt idx="20">
                  <c:v>72.7</c:v>
                </c:pt>
                <c:pt idx="21">
                  <c:v>72.7</c:v>
                </c:pt>
                <c:pt idx="22">
                  <c:v>72.7</c:v>
                </c:pt>
                <c:pt idx="23">
                  <c:v>72.7</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B8-42A8-A136-419BC516A58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B8-42A8-A136-419BC516A58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B8-42A8-A136-419BC516A58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B8-42A8-A136-419BC516A58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B8-42A8-A136-419BC516A58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EA-48E5-BB10-A7E649C7A3C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20-4C58-A8C4-50D0DD7F1B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20-4C58-A8C4-50D0DD7F1BC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C8-420B-BB72-6BDD5D1EFB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63-456B-B683-CB9F5F21F7E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7A-4AD4-B3A5-9D4D0B5D79E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73-4626-9860-3037DAE3D7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72.720440881763523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57.3</c:v>
                </c:pt>
                <c:pt idx="16">
                  <c:v>57.3</c:v>
                </c:pt>
                <c:pt idx="17">
                  <c:v>57.3</c:v>
                </c:pt>
                <c:pt idx="18">
                  <c:v>57.3</c:v>
                </c:pt>
                <c:pt idx="19">
                  <c:v>57.3</c:v>
                </c:pt>
                <c:pt idx="20">
                  <c:v>57.3</c:v>
                </c:pt>
                <c:pt idx="21">
                  <c:v>57.3</c:v>
                </c:pt>
                <c:pt idx="22">
                  <c:v>57.3</c:v>
                </c:pt>
                <c:pt idx="23">
                  <c:v>57.3</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B8-42A8-A136-419BC516A58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B8-42A8-A136-419BC516A58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B8-42A8-A136-419BC516A58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B8-42A8-A136-419BC516A58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B8-42A8-A136-419BC516A58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EA-48E5-BB10-A7E649C7A3C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20-4C58-A8C4-50D0DD7F1B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20-4C58-A8C4-50D0DD7F1BC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C8-420B-BB72-6BDD5D1EFB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63-456B-B683-CB9F5F21F7E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7A-4AD4-B3A5-9D4D0B5D79E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73-4626-9860-3037DAE3D7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54.044891040433541</c:v>
                </c:pt>
                <c:pt idx="8">
                  <c:v>60.470941883767537</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24.9</c:v>
                </c:pt>
                <c:pt idx="13">
                  <c:v>24.9</c:v>
                </c:pt>
                <c:pt idx="14">
                  <c:v>24.9</c:v>
                </c:pt>
                <c:pt idx="15">
                  <c:v>24.9</c:v>
                </c:pt>
                <c:pt idx="16">
                  <c:v>24.9</c:v>
                </c:pt>
                <c:pt idx="17">
                  <c:v>22.8</c:v>
                </c:pt>
                <c:pt idx="18">
                  <c:v>20.6</c:v>
                </c:pt>
                <c:pt idx="19">
                  <c:v>18.5</c:v>
                </c:pt>
                <c:pt idx="20">
                  <c:v>16.3</c:v>
                </c:pt>
                <c:pt idx="21">
                  <c:v>14.1</c:v>
                </c:pt>
                <c:pt idx="22">
                  <c:v>12</c:v>
                </c:pt>
                <c:pt idx="23">
                  <c:v>9.8000000000000007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B8-42A8-A136-419BC516A58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B8-42A8-A136-419BC516A58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B8-42A8-A136-419BC516A58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B8-42A8-A136-419BC516A58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B8-42A8-A136-419BC516A58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EA-48E5-BB10-A7E649C7A3C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20-4C58-A8C4-50D0DD7F1B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20-4C58-A8C4-50D0DD7F1BC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C8-420B-BB72-6BDD5D1EFB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63-456B-B683-CB9F5F21F7E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7A-4AD4-B3A5-9D4D0B5D79E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73-4626-9860-3037DAE3D7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19.592449999999999</c:v>
                </c:pt>
                <c:pt idx="6">
                  <c:v>19.825669999999999</c:v>
                </c:pt>
                <c:pt idx="7">
                  <c:v>#N/A</c:v>
                </c:pt>
                <c:pt idx="8">
                  <c:v>#N/A</c:v>
                </c:pt>
                <c:pt idx="9">
                  <c:v>11.640082779759691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36192"/>
        <c:axId val="86537728"/>
      </c:scatterChart>
      <c:valAx>
        <c:axId val="8653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728"/>
        <c:crosses val="autoZero"/>
        <c:crossBetween val="midCat"/>
        <c:majorUnit val="5"/>
      </c:valAx>
      <c:valAx>
        <c:axId val="86537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619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77-4509-8B3D-C4037A63958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77-4509-8B3D-C4037A63958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77-4509-8B3D-C4037A63958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89-45C7-B911-850DFD6E71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2E-4A3B-8FCE-3B0018C09B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2E-4A3B-8FCE-3B0018C09B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70-47D2-AF27-A87D9BFE1E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7B-4885-A3BB-63E7CFD936A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E6-4DC0-B95D-39CDD7106C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B3-4200-9D4F-6E08FCF62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77-4509-8B3D-C4037A63958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77-4509-8B3D-C4037A63958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77-4509-8B3D-C4037A63958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77-4509-8B3D-C4037A63958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77-4509-8B3D-C4037A63958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89-45C7-B911-850DFD6E71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2E-4A3B-8FCE-3B0018C09B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2E-4A3B-8FCE-3B0018C09B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70-47D2-AF27-A87D9BFE1E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7B-4885-A3BB-63E7CFD936A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E6-4DC0-B95D-39CDD7106C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B3-4200-9D4F-6E08FCF62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77-4509-8B3D-C4037A63958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177-4509-8B3D-C4037A63958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177-4509-8B3D-C4037A63958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89-45C7-B911-850DFD6E71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2E-4A3B-8FCE-3B0018C09B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2E-4A3B-8FCE-3B0018C09B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70-47D2-AF27-A87D9BFE1E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7B-4885-A3BB-63E7CFD936A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E6-4DC0-B95D-39CDD7106C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B3-4200-9D4F-6E08FCF62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54624"/>
        <c:axId val="89356160"/>
      </c:scatterChart>
      <c:valAx>
        <c:axId val="8935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160"/>
        <c:crosses val="autoZero"/>
        <c:crossBetween val="midCat"/>
        <c:majorUnit val="5"/>
      </c:valAx>
      <c:valAx>
        <c:axId val="89356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46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1D-4D13-AD58-073B72AF467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1D-4D13-AD58-073B72AF467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1D-4D13-AD58-073B72AF467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47-4A0F-B66D-A008F95E2B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14-429C-8DC9-39FA68200D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14-429C-8DC9-39FA68200D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BE-4035-9403-C491D207CC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C7-4115-8186-70AE07ECEC0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A4-4AD4-8796-1E8BC0248CF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25-4A0A-9D8E-7389C689BE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1D-4D13-AD58-073B72AF467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1D-4D13-AD58-073B72AF467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1D-4D13-AD58-073B72AF467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1D-4D13-AD58-073B72AF467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1D-4D13-AD58-073B72AF467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47-4A0F-B66D-A008F95E2B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14-429C-8DC9-39FA68200D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14-429C-8DC9-39FA68200D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BE-4035-9403-C491D207CC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C7-4115-8186-70AE07ECEC0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A4-4AD4-8796-1E8BC0248CF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25-4A0A-9D8E-7389C689BE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C1D-4D13-AD58-073B72AF467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C1D-4D13-AD58-073B72AF467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C1D-4D13-AD58-073B72AF467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47-4A0F-B66D-A008F95E2B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14-429C-8DC9-39FA68200D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14-429C-8DC9-39FA68200D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BE-4035-9403-C491D207CC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C7-4115-8186-70AE07ECEC0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A4-4AD4-8796-1E8BC0248CF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25-4A0A-9D8E-7389C689BE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973120"/>
        <c:axId val="89974656"/>
      </c:scatterChart>
      <c:valAx>
        <c:axId val="89973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4656"/>
        <c:crosses val="autoZero"/>
        <c:crossBetween val="midCat"/>
        <c:majorUnit val="5"/>
      </c:valAx>
      <c:valAx>
        <c:axId val="89974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3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56</c:v>
                </c:pt>
                <c:pt idx="18">
                  <c:v>56</c:v>
                </c:pt>
                <c:pt idx="19">
                  <c:v>56</c:v>
                </c:pt>
                <c:pt idx="20">
                  <c:v>56</c:v>
                </c:pt>
                <c:pt idx="21">
                  <c:v>56</c:v>
                </c:pt>
                <c:pt idx="22">
                  <c:v>56</c:v>
                </c:pt>
                <c:pt idx="23">
                  <c:v>56</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10.6</c:v>
                </c:pt>
                <c:pt idx="19">
                  <c:v>10.6</c:v>
                </c:pt>
                <c:pt idx="20">
                  <c:v>10.6</c:v>
                </c:pt>
                <c:pt idx="21">
                  <c:v>10.6</c:v>
                </c:pt>
                <c:pt idx="22">
                  <c:v>10.6</c:v>
                </c:pt>
                <c:pt idx="23">
                  <c:v>10.6</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CB-4388-AD88-7459D35E59F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CB-4388-AD88-7459D35E59F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CB-4388-AD88-7459D35E59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CB-4388-AD88-7459D35E59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F2-455B-9264-F9DAF9D5B1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89-4046-83C6-EF570520E0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89-4046-83C6-EF570520E0E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D5-4CBF-BEBA-B46D62E4BDD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F1-4948-9BE7-FF6417F0E92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88-4389-9D4C-745312AE060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B9-4DE5-81D7-B35EBEDDF0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55.979670402334605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CB-4388-AD88-7459D35E59F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CB-4388-AD88-7459D35E59F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CB-4388-AD88-7459D35E59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CB-4388-AD88-7459D35E59F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CB-4388-AD88-7459D35E59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F2-455B-9264-F9DAF9D5B1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89-4046-83C6-EF570520E0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89-4046-83C6-EF570520E0E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D5-4CBF-BEBA-B46D62E4BDD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F1-4948-9BE7-FF6417F0E92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88-4389-9D4C-745312AE060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B9-4DE5-81D7-B35EBEDDF0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10.56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CB-4388-AD88-7459D35E59F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CB-4388-AD88-7459D35E59F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CB-4388-AD88-7459D35E59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ECB-4388-AD88-7459D35E59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F2-455B-9264-F9DAF9D5B1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89-4046-83C6-EF570520E0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89-4046-83C6-EF570520E0E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D5-4CBF-BEBA-B46D62E4BDD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F1-4948-9BE7-FF6417F0E92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88-4389-9D4C-745312AE060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B9-4DE5-81D7-B35EBEDDF0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733952"/>
        <c:axId val="90739840"/>
      </c:scatterChart>
      <c:valAx>
        <c:axId val="90733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9840"/>
        <c:crosses val="autoZero"/>
        <c:crossBetween val="midCat"/>
        <c:majorUnit val="5"/>
      </c:valAx>
      <c:valAx>
        <c:axId val="90739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39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257-43F8-8E5E-ED6E2AA6894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30.378006939999999</c:v>
                </c:pt>
                <c:pt idx="1">
                  <c:v>53.926943520000002</c:v>
                </c:pt>
                <c:pt idx="2">
                  <c:v>18.862685320000001</c:v>
                </c:pt>
                <c:pt idx="3">
                  <c:v>77.644818439999995</c:v>
                </c:pt>
                <c:pt idx="4">
                  <c:v>25.999219230000001</c:v>
                </c:pt>
                <c:pt idx="5">
                  <c:v>46.309124400000002</c:v>
                </c:pt>
              </c:numCache>
            </c:numRef>
          </c:val>
          <c:extLst>
            <c:ext xmlns:c16="http://schemas.microsoft.com/office/drawing/2014/chart" uri="{C3380CC4-5D6E-409C-BE32-E72D297353CC}">
              <c16:uniqueId val="{00000002-4257-43F8-8E5E-ED6E2AA6894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14.56623883</c:v>
                </c:pt>
                <c:pt idx="1">
                  <c:v>0</c:v>
                </c:pt>
                <c:pt idx="2">
                  <c:v>8.4593498319999991</c:v>
                </c:pt>
                <c:pt idx="3">
                  <c:v>6.2326394580000004</c:v>
                </c:pt>
                <c:pt idx="4">
                  <c:v>16.318300220000001</c:v>
                </c:pt>
                <c:pt idx="5">
                  <c:v>1E-10</c:v>
                </c:pt>
              </c:numCache>
            </c:numRef>
          </c:val>
          <c:extLst>
            <c:ext xmlns:c16="http://schemas.microsoft.com/office/drawing/2014/chart" uri="{C3380CC4-5D6E-409C-BE32-E72D297353CC}">
              <c16:uniqueId val="{00000003-4257-43F8-8E5E-ED6E2AA6894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53.690875599999998</c:v>
                </c:pt>
              </c:numCache>
            </c:numRef>
          </c:val>
          <c:extLst>
            <c:ext xmlns:c16="http://schemas.microsoft.com/office/drawing/2014/chart" uri="{C3380CC4-5D6E-409C-BE32-E72D297353CC}">
              <c16:uniqueId val="{00000004-4257-43F8-8E5E-ED6E2AA6894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55.055754229999998</c:v>
                </c:pt>
                <c:pt idx="1">
                  <c:v>46.073056479999998</c:v>
                </c:pt>
                <c:pt idx="2">
                  <c:v>72.677964849999995</c:v>
                </c:pt>
                <c:pt idx="3">
                  <c:v>16.122542110000001</c:v>
                </c:pt>
                <c:pt idx="4">
                  <c:v>57.682480550000001</c:v>
                </c:pt>
                <c:pt idx="5">
                  <c:v>1E-10</c:v>
                </c:pt>
              </c:numCache>
            </c:numRef>
          </c:val>
          <c:extLst>
            <c:ext xmlns:c16="http://schemas.microsoft.com/office/drawing/2014/chart" uri="{C3380CC4-5D6E-409C-BE32-E72D297353CC}">
              <c16:uniqueId val="{00000005-4257-43F8-8E5E-ED6E2AA6894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B7-4C77-A78A-FFD3B8F360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B7-4C77-A78A-FFD3B8F360D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B7-4C77-A78A-FFD3B8F360D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E1-433E-8BE7-E204F0C60F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4E-48B4-AAC7-6D48DCE390A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4E-48B4-AAC7-6D48DCE390A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1E-4238-B3C4-2E83BC9D8A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83-4DC8-86F5-0E584697B37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8A-4137-BF31-DB8BF3F4FF1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1C-4C32-8533-7F9189CB28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B7-4C77-A78A-FFD3B8F360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B7-4C77-A78A-FFD3B8F360D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B7-4C77-A78A-FFD3B8F360D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B7-4C77-A78A-FFD3B8F360D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B7-4C77-A78A-FFD3B8F360D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E1-433E-8BE7-E204F0C60F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4E-48B4-AAC7-6D48DCE390A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4E-48B4-AAC7-6D48DCE390A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1E-4238-B3C4-2E83BC9D8A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83-4DC8-86F5-0E584697B37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8A-4137-BF31-DB8BF3F4FF1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1C-4C32-8533-7F9189CB28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2B7-4C77-A78A-FFD3B8F360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2B7-4C77-A78A-FFD3B8F360D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2B7-4C77-A78A-FFD3B8F360D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E1-433E-8BE7-E204F0C60F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4E-48B4-AAC7-6D48DCE390A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4E-48B4-AAC7-6D48DCE390A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1E-4238-B3C4-2E83BC9D8A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83-4DC8-86F5-0E584697B37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8A-4137-BF31-DB8BF3F4FF1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1C-4C32-8533-7F9189CB28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906048"/>
        <c:axId val="91907584"/>
      </c:scatterChart>
      <c:valAx>
        <c:axId val="91906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7584"/>
        <c:crosses val="autoZero"/>
        <c:crossBetween val="midCat"/>
        <c:majorUnit val="5"/>
      </c:valAx>
      <c:valAx>
        <c:axId val="91907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60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56.3</c:v>
                </c:pt>
                <c:pt idx="16">
                  <c:v>56.3</c:v>
                </c:pt>
                <c:pt idx="17">
                  <c:v>56.3</c:v>
                </c:pt>
                <c:pt idx="18">
                  <c:v>56.3</c:v>
                </c:pt>
                <c:pt idx="19">
                  <c:v>56.3</c:v>
                </c:pt>
                <c:pt idx="20">
                  <c:v>56.3</c:v>
                </c:pt>
                <c:pt idx="21">
                  <c:v>56.3</c:v>
                </c:pt>
                <c:pt idx="22">
                  <c:v>56.3</c:v>
                </c:pt>
                <c:pt idx="23">
                  <c:v>56.3</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24.3</c:v>
                </c:pt>
                <c:pt idx="13">
                  <c:v>24.3</c:v>
                </c:pt>
                <c:pt idx="14">
                  <c:v>24.3</c:v>
                </c:pt>
                <c:pt idx="15">
                  <c:v>24.3</c:v>
                </c:pt>
                <c:pt idx="16">
                  <c:v>24.3</c:v>
                </c:pt>
                <c:pt idx="17">
                  <c:v>22.4</c:v>
                </c:pt>
                <c:pt idx="18">
                  <c:v>20.5</c:v>
                </c:pt>
                <c:pt idx="19">
                  <c:v>18.600000000000001</c:v>
                </c:pt>
                <c:pt idx="20">
                  <c:v>16.7</c:v>
                </c:pt>
                <c:pt idx="21">
                  <c:v>14.9</c:v>
                </c:pt>
                <c:pt idx="22">
                  <c:v>13</c:v>
                </c:pt>
                <c:pt idx="23">
                  <c:v>11.1</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B8-4A14-9A9E-7DB6049BB3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B8-4A14-9A9E-7DB6049BB3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B8-4A14-9A9E-7DB6049BB3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0B-42B1-8ABD-E520D03D25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B8-48D6-A52D-7DC40DDD32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B8-48D6-A52D-7DC40DDD324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44-4214-B3D5-3D84030DC6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77-44C9-846C-04691ADC24B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91-43CF-AC5C-83B716892B3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52-4F91-9A6F-0CE8AC2F46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52.19</c:v>
                </c:pt>
                <c:pt idx="8">
                  <c:v>60.470941883767537</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B8-4A14-9A9E-7DB6049BB3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B8-4A14-9A9E-7DB6049BB3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B8-4A14-9A9E-7DB6049BB3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B8-4A14-9A9E-7DB6049BB30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B8-4A14-9A9E-7DB6049BB3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0B-42B1-8ABD-E520D03D25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B8-48D6-A52D-7DC40DDD32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B8-48D6-A52D-7DC40DDD324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44-4214-B3D5-3D84030DC6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77-44C9-846C-04691ADC24B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91-43CF-AC5C-83B716892B3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52-4F91-9A6F-0CE8AC2F46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19.592449999999999</c:v>
                </c:pt>
                <c:pt idx="6">
                  <c:v>19.825669999999999</c:v>
                </c:pt>
                <c:pt idx="7">
                  <c:v>#N/A</c:v>
                </c:pt>
                <c:pt idx="8">
                  <c:v>#N/A</c:v>
                </c:pt>
                <c:pt idx="9">
                  <c:v>12.68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72.7</c:v>
                </c:pt>
                <c:pt idx="19">
                  <c:v>72.7</c:v>
                </c:pt>
                <c:pt idx="20">
                  <c:v>72.7</c:v>
                </c:pt>
                <c:pt idx="21">
                  <c:v>72.7</c:v>
                </c:pt>
                <c:pt idx="22">
                  <c:v>72.7</c:v>
                </c:pt>
                <c:pt idx="23">
                  <c:v>72.7</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B8-4A14-9A9E-7DB6049BB3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B8-4A14-9A9E-7DB6049BB3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1B8-4A14-9A9E-7DB6049BB3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1B8-4A14-9A9E-7DB6049BB3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0B-42B1-8ABD-E520D03D25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B8-48D6-A52D-7DC40DDD32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B8-48D6-A52D-7DC40DDD324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44-4214-B3D5-3D84030DC6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77-44C9-846C-04691ADC24B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91-43CF-AC5C-83B716892B3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52-4F91-9A6F-0CE8AC2F46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72.720440881763523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2925952"/>
        <c:axId val="92927488"/>
      </c:scatterChart>
      <c:valAx>
        <c:axId val="9292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27488"/>
        <c:crosses val="autoZero"/>
        <c:crossBetween val="midCat"/>
        <c:majorUnit val="5"/>
      </c:valAx>
      <c:valAx>
        <c:axId val="92927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259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19.38</c:v>
                </c:pt>
                <c:pt idx="1">
                  <c:v>1E-10</c:v>
                </c:pt>
                <c:pt idx="2">
                  <c:v>1E-10</c:v>
                </c:pt>
                <c:pt idx="3">
                  <c:v>1E-10</c:v>
                </c:pt>
                <c:pt idx="4">
                  <c:v>19.38</c:v>
                </c:pt>
                <c:pt idx="5">
                  <c:v>1E-10</c:v>
                </c:pt>
              </c:numCache>
            </c:numRef>
          </c:val>
          <c:extLst>
            <c:ext xmlns:c16="http://schemas.microsoft.com/office/drawing/2014/chart" uri="{C3380CC4-5D6E-409C-BE32-E72D297353CC}">
              <c16:uniqueId val="{00000000-A354-4402-BC4E-A43F6F01632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A354-4402-BC4E-A43F6F01632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80.62</c:v>
                </c:pt>
                <c:pt idx="1">
                  <c:v>100</c:v>
                </c:pt>
                <c:pt idx="2">
                  <c:v>100</c:v>
                </c:pt>
                <c:pt idx="3">
                  <c:v>100</c:v>
                </c:pt>
                <c:pt idx="4">
                  <c:v>80.62</c:v>
                </c:pt>
                <c:pt idx="5">
                  <c:v>100</c:v>
                </c:pt>
              </c:numCache>
            </c:numRef>
          </c:val>
          <c:extLst>
            <c:ext xmlns:c16="http://schemas.microsoft.com/office/drawing/2014/chart" uri="{C3380CC4-5D6E-409C-BE32-E72D297353CC}">
              <c16:uniqueId val="{00000002-A354-4402-BC4E-A43F6F01632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A354-4402-BC4E-A43F6F01632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24.1</c:v>
                </c:pt>
                <c:pt idx="11">
                  <c:v>24.1</c:v>
                </c:pt>
                <c:pt idx="12">
                  <c:v>24.1</c:v>
                </c:pt>
                <c:pt idx="13">
                  <c:v>24.1</c:v>
                </c:pt>
                <c:pt idx="14">
                  <c:v>24.1</c:v>
                </c:pt>
                <c:pt idx="15">
                  <c:v>28.1</c:v>
                </c:pt>
                <c:pt idx="16">
                  <c:v>32.200000000000003</c:v>
                </c:pt>
                <c:pt idx="17">
                  <c:v>36.299999999999997</c:v>
                </c:pt>
                <c:pt idx="18">
                  <c:v>40.4</c:v>
                </c:pt>
                <c:pt idx="19">
                  <c:v>44.5</c:v>
                </c:pt>
                <c:pt idx="20">
                  <c:v>48.5</c:v>
                </c:pt>
                <c:pt idx="21">
                  <c:v>52.6</c:v>
                </c:pt>
                <c:pt idx="22">
                  <c:v>56.7</c:v>
                </c:pt>
                <c:pt idx="23">
                  <c:v>60.8</c:v>
                </c:pt>
              </c:numCache>
            </c:numRef>
          </c:yVal>
          <c:smooth val="0"/>
          <c:extLst>
            <c:ext xmlns:c16="http://schemas.microsoft.com/office/drawing/2014/chart" uri="{C3380CC4-5D6E-409C-BE32-E72D297353CC}">
              <c16:uniqueId val="{00000000-29E6-436D-AC73-4BB12C850B0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E6-436D-AC73-4BB12C850B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E6-436D-AC73-4BB12C850B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E6-436D-AC73-4BB12C850B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E6-436D-AC73-4BB12C850B0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E6-436D-AC73-4BB12C850B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B9-43C3-920F-577FC20A307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7B-4ECC-BBB2-2407312213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7B-4ECC-BBB2-2407312213B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3A-44D4-B529-BE99BA3D3A6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88-4BBE-8FC6-16A0C61D7C5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1F-4423-B4F5-9FC8675F8C0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6C-4443-9C90-D929C2DC81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31.76924970293669</c:v>
                </c:pt>
                <c:pt idx="5">
                  <c:v>#N/A</c:v>
                </c:pt>
                <c:pt idx="6">
                  <c:v>#N/A</c:v>
                </c:pt>
                <c:pt idx="7">
                  <c:v>#N/A</c:v>
                </c:pt>
                <c:pt idx="8">
                  <c:v>59.865025803890433</c:v>
                </c:pt>
                <c:pt idx="9">
                  <c:v>#N/A</c:v>
                </c:pt>
                <c:pt idx="10">
                  <c:v>58.03987329979504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29E6-436D-AC73-4BB12C850B0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11.2</c:v>
                </c:pt>
                <c:pt idx="6">
                  <c:v>11.2</c:v>
                </c:pt>
                <c:pt idx="7">
                  <c:v>11.2</c:v>
                </c:pt>
                <c:pt idx="8">
                  <c:v>11.2</c:v>
                </c:pt>
                <c:pt idx="9">
                  <c:v>11.2</c:v>
                </c:pt>
                <c:pt idx="10">
                  <c:v>13.6</c:v>
                </c:pt>
                <c:pt idx="11">
                  <c:v>16</c:v>
                </c:pt>
                <c:pt idx="12">
                  <c:v>18.399999999999999</c:v>
                </c:pt>
                <c:pt idx="13">
                  <c:v>20.9</c:v>
                </c:pt>
                <c:pt idx="14">
                  <c:v>23.3</c:v>
                </c:pt>
                <c:pt idx="15">
                  <c:v>25.7</c:v>
                </c:pt>
                <c:pt idx="16">
                  <c:v>28.1</c:v>
                </c:pt>
                <c:pt idx="17">
                  <c:v>30.5</c:v>
                </c:pt>
                <c:pt idx="18">
                  <c:v>32.9</c:v>
                </c:pt>
                <c:pt idx="19">
                  <c:v>35.299999999999997</c:v>
                </c:pt>
                <c:pt idx="20">
                  <c:v>37.700000000000003</c:v>
                </c:pt>
                <c:pt idx="21">
                  <c:v>40.1</c:v>
                </c:pt>
                <c:pt idx="22">
                  <c:v>42.5</c:v>
                </c:pt>
                <c:pt idx="23">
                  <c:v>44.9</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7B-4ECC-BBB2-2407312213BD}"/>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CD3A-44D4-B529-BE99BA3D3A62}"/>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0788-4BBE-8FC6-16A0C61D7C5B}"/>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8A1F-4423-B4F5-9FC8675F8C09}"/>
                </c:ext>
              </c:extLst>
            </c:dLbl>
            <c:dLbl>
              <c:idx val="11"/>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F76C-4443-9C90-D929C2DC81CC}"/>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13.731312612310621</c:v>
                </c:pt>
                <c:pt idx="2">
                  <c:v>#N/A</c:v>
                </c:pt>
                <c:pt idx="3">
                  <c:v>26.6509340652111</c:v>
                </c:pt>
                <c:pt idx="4">
                  <c:v>30.749974537429985</c:v>
                </c:pt>
                <c:pt idx="5">
                  <c:v>#N/A</c:v>
                </c:pt>
                <c:pt idx="6">
                  <c:v>#N/A</c:v>
                </c:pt>
                <c:pt idx="7">
                  <c:v>#N/A</c:v>
                </c:pt>
                <c:pt idx="8">
                  <c:v>43.795156808257239</c:v>
                </c:pt>
                <c:pt idx="9">
                  <c:v>#N/A</c:v>
                </c:pt>
                <c:pt idx="10">
                  <c:v>42.353932154069987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11.2</c:v>
                </c:pt>
                <c:pt idx="10">
                  <c:v>13.6</c:v>
                </c:pt>
                <c:pt idx="11">
                  <c:v>16</c:v>
                </c:pt>
                <c:pt idx="12">
                  <c:v>17.600000000000001</c:v>
                </c:pt>
                <c:pt idx="13">
                  <c:v>17.600000000000001</c:v>
                </c:pt>
                <c:pt idx="14">
                  <c:v>18.899999999999999</c:v>
                </c:pt>
                <c:pt idx="15">
                  <c:v>20.100000000000001</c:v>
                </c:pt>
                <c:pt idx="16">
                  <c:v>21.4</c:v>
                </c:pt>
                <c:pt idx="17">
                  <c:v>22.7</c:v>
                </c:pt>
                <c:pt idx="18">
                  <c:v>24</c:v>
                </c:pt>
                <c:pt idx="19">
                  <c:v>25.3</c:v>
                </c:pt>
                <c:pt idx="20">
                  <c:v>26.5</c:v>
                </c:pt>
                <c:pt idx="21">
                  <c:v>27.8</c:v>
                </c:pt>
                <c:pt idx="22">
                  <c:v>29.1</c:v>
                </c:pt>
                <c:pt idx="23">
                  <c:v>30.4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E6-436D-AC73-4BB12C850B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E6-436D-AC73-4BB12C850B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E6-436D-AC73-4BB12C850B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E6-436D-AC73-4BB12C850B0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E6-436D-AC73-4BB12C850B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B9-43C3-920F-577FC20A307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7B-4ECC-BBB2-2407312213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7B-4ECC-BBB2-2407312213B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3A-44D4-B529-BE99BA3D3A6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88-4BBE-8FC6-16A0C61D7C5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1F-4423-B4F5-9FC8675F8C0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6C-4443-9C90-D929C2DC81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22.919803296081547</c:v>
                </c:pt>
                <c:pt idx="4">
                  <c:v>22.40435303273587</c:v>
                </c:pt>
                <c:pt idx="5">
                  <c:v>15</c:v>
                </c:pt>
                <c:pt idx="6">
                  <c:v>#N/A</c:v>
                </c:pt>
                <c:pt idx="7">
                  <c:v>35.797547206836448</c:v>
                </c:pt>
                <c:pt idx="8">
                  <c:v>28.827916181928988</c:v>
                </c:pt>
                <c:pt idx="9">
                  <c:v>#N/A</c:v>
                </c:pt>
                <c:pt idx="10">
                  <c:v>27.871626232531348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53.9</c:v>
                </c:pt>
                <c:pt idx="17">
                  <c:v>53.9</c:v>
                </c:pt>
                <c:pt idx="18">
                  <c:v>53.9</c:v>
                </c:pt>
                <c:pt idx="19">
                  <c:v>53.9</c:v>
                </c:pt>
                <c:pt idx="20">
                  <c:v>53.9</c:v>
                </c:pt>
                <c:pt idx="21">
                  <c:v>53.9</c:v>
                </c:pt>
                <c:pt idx="22">
                  <c:v>53.9</c:v>
                </c:pt>
                <c:pt idx="23">
                  <c:v>53.9</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B8-448E-A7B0-69C0C35442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B8-448E-A7B0-69C0C354422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B8-448E-A7B0-69C0C354422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B8-448E-A7B0-69C0C354422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B8-448E-A7B0-69C0C35442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66-4D43-87EE-8543DA1C96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35-4E3B-B7BA-3732613F5B3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35-4E3B-B7BA-3732613F5B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D3-4BD9-A070-E3F113134E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7F-4886-8D52-D0FAD1444E0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79-495E-8578-09EC6127402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AE-4AB8-AF1E-82E714EFB3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53.340675477239358</c:v>
                </c:pt>
                <c:pt idx="9">
                  <c:v>#N/A</c:v>
                </c:pt>
                <c:pt idx="10">
                  <c:v>54.513211562333751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53.9</c:v>
                </c:pt>
                <c:pt idx="17">
                  <c:v>53.9</c:v>
                </c:pt>
                <c:pt idx="18">
                  <c:v>53.9</c:v>
                </c:pt>
                <c:pt idx="19">
                  <c:v>53.9</c:v>
                </c:pt>
                <c:pt idx="20">
                  <c:v>53.9</c:v>
                </c:pt>
                <c:pt idx="21">
                  <c:v>53.9</c:v>
                </c:pt>
                <c:pt idx="22">
                  <c:v>53.9</c:v>
                </c:pt>
                <c:pt idx="23">
                  <c:v>53.9</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B8-448E-A7B0-69C0C35442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B8-448E-A7B0-69C0C354422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B8-448E-A7B0-69C0C354422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B8-448E-A7B0-69C0C354422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B8-448E-A7B0-69C0C35442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66-4D43-87EE-8543DA1C96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35-4E3B-B7BA-3732613F5B3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35-4E3B-B7BA-3732613F5B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D3-4BD9-A070-E3F113134E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7F-4886-8D52-D0FAD1444E0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79-495E-8578-09EC6127402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AE-4AB8-AF1E-82E714EFB3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84.54214275914785</c:v>
                </c:pt>
                <c:pt idx="9">
                  <c:v>#N/A</c:v>
                </c:pt>
                <c:pt idx="10">
                  <c:v>84.413810899964716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58.7</c:v>
                </c:pt>
                <c:pt idx="17">
                  <c:v>58.7</c:v>
                </c:pt>
                <c:pt idx="18">
                  <c:v>58.7</c:v>
                </c:pt>
                <c:pt idx="19">
                  <c:v>58.7</c:v>
                </c:pt>
                <c:pt idx="20">
                  <c:v>58.7</c:v>
                </c:pt>
                <c:pt idx="21">
                  <c:v>58.7</c:v>
                </c:pt>
                <c:pt idx="22">
                  <c:v>58.7</c:v>
                </c:pt>
                <c:pt idx="23">
                  <c:v>58.7</c:v>
                </c:pt>
              </c:numCache>
            </c:numRef>
          </c:yVal>
          <c:smooth val="0"/>
          <c:extLst>
            <c:ext xmlns:c16="http://schemas.microsoft.com/office/drawing/2014/chart" uri="{C3380CC4-5D6E-409C-BE32-E72D297353CC}">
              <c16:uniqueId val="{0000000A-F9B8-448E-A7B0-69C0C354422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B8-448E-A7B0-69C0C35442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B8-448E-A7B0-69C0C354422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B8-448E-A7B0-69C0C354422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B8-448E-A7B0-69C0C354422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B8-448E-A7B0-69C0C35442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66-4D43-87EE-8543DA1C96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35-4E3B-B7BA-3732613F5B3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35-4E3B-B7BA-3732613F5B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D3-4BD9-A070-E3F113134E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7F-4886-8D52-D0FAD1444E0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79-495E-8578-09EC6127402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AE-4AB8-AF1E-82E714EFB3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57.856093979441994</c:v>
                </c:pt>
                <c:pt idx="9">
                  <c:v>#N/A</c:v>
                </c:pt>
                <c:pt idx="10">
                  <c:v>59.620500088668201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F9B8-448E-A7B0-69C0C3544228}"/>
            </c:ext>
          </c:extLst>
        </c:ser>
        <c:dLbls>
          <c:showLegendKey val="0"/>
          <c:showVal val="0"/>
          <c:showCatName val="0"/>
          <c:showSerName val="0"/>
          <c:showPercent val="0"/>
          <c:showBubbleSize val="0"/>
        </c:dLbls>
        <c:axId val="121990528"/>
        <c:axId val="122289152"/>
      </c:scatterChart>
      <c:valAx>
        <c:axId val="12199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9152"/>
        <c:crosses val="autoZero"/>
        <c:crossBetween val="midCat"/>
        <c:majorUnit val="5"/>
      </c:valAx>
      <c:valAx>
        <c:axId val="122289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5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27.3</c:v>
                </c:pt>
                <c:pt idx="17">
                  <c:v>27.3</c:v>
                </c:pt>
                <c:pt idx="18">
                  <c:v>27.3</c:v>
                </c:pt>
                <c:pt idx="19">
                  <c:v>27.3</c:v>
                </c:pt>
                <c:pt idx="20">
                  <c:v>27.3</c:v>
                </c:pt>
                <c:pt idx="21">
                  <c:v>27.3</c:v>
                </c:pt>
                <c:pt idx="22">
                  <c:v>27.3</c:v>
                </c:pt>
                <c:pt idx="23">
                  <c:v>27.3</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02-4937-8B45-E05657F5B17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02-4937-8B45-E05657F5B17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02-4937-8B45-E05657F5B1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02-4937-8B45-E05657F5B17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02-4937-8B45-E05657F5B1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8F-4F95-8997-E9DDD4C161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2C-4BE3-B527-21414096FD3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2C-4BE3-B527-21414096FD3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36-4ED3-9FB4-3CDB789963E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CE-4386-AA46-7AF8A23165D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CB-499B-ABFA-70B9937EF5E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82-40F1-A80F-4E32DEDA5F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26.131357629154991</c:v>
                </c:pt>
                <c:pt idx="9">
                  <c:v>#N/A</c:v>
                </c:pt>
                <c:pt idx="10">
                  <c:v>28.512712674440827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18.899999999999999</c:v>
                </c:pt>
                <c:pt idx="17">
                  <c:v>18.899999999999999</c:v>
                </c:pt>
                <c:pt idx="18">
                  <c:v>18.899999999999999</c:v>
                </c:pt>
                <c:pt idx="19">
                  <c:v>18.899999999999999</c:v>
                </c:pt>
                <c:pt idx="20">
                  <c:v>18.899999999999999</c:v>
                </c:pt>
                <c:pt idx="21">
                  <c:v>18.899999999999999</c:v>
                </c:pt>
                <c:pt idx="22">
                  <c:v>18.899999999999999</c:v>
                </c:pt>
                <c:pt idx="23">
                  <c:v>18.899999999999999</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02-4937-8B45-E05657F5B17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02-4937-8B45-E05657F5B17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02-4937-8B45-E05657F5B1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02-4937-8B45-E05657F5B17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02-4937-8B45-E05657F5B1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8F-4F95-8997-E9DDD4C161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2C-4BE3-B527-21414096FD3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2C-4BE3-B527-21414096FD3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36-4ED3-9FB4-3CDB789963E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CE-4386-AA46-7AF8A23165D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CB-499B-ABFA-70B9937EF5E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82-40F1-A80F-4E32DEDA5F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23.371948289191298</c:v>
                </c:pt>
                <c:pt idx="9">
                  <c:v>#N/A</c:v>
                </c:pt>
                <c:pt idx="10">
                  <c:v>14.353422350535297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40</c:v>
                </c:pt>
                <c:pt idx="17">
                  <c:v>40</c:v>
                </c:pt>
                <c:pt idx="18">
                  <c:v>40</c:v>
                </c:pt>
                <c:pt idx="19">
                  <c:v>40</c:v>
                </c:pt>
                <c:pt idx="20">
                  <c:v>40</c:v>
                </c:pt>
                <c:pt idx="21">
                  <c:v>40</c:v>
                </c:pt>
                <c:pt idx="22">
                  <c:v>40</c:v>
                </c:pt>
                <c:pt idx="23">
                  <c:v>40</c:v>
                </c:pt>
              </c:numCache>
            </c:numRef>
          </c:yVal>
          <c:smooth val="0"/>
          <c:extLst>
            <c:ext xmlns:c16="http://schemas.microsoft.com/office/drawing/2014/chart" uri="{C3380CC4-5D6E-409C-BE32-E72D297353CC}">
              <c16:uniqueId val="{0000000A-F902-4937-8B45-E05657F5B17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02-4937-8B45-E05657F5B17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02-4937-8B45-E05657F5B17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02-4937-8B45-E05657F5B1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02-4937-8B45-E05657F5B17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02-4937-8B45-E05657F5B1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8F-4F95-8997-E9DDD4C161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2C-4BE3-B527-21414096FD3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2C-4BE3-B527-21414096FD3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36-4ED3-9FB4-3CDB789963E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CE-4386-AA46-7AF8A23165D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CB-499B-ABFA-70B9937EF5E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82-40F1-A80F-4E32DEDA5F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33.209851822186621</c:v>
                </c:pt>
                <c:pt idx="9">
                  <c:v>#N/A</c:v>
                </c:pt>
                <c:pt idx="10">
                  <c:v>46.740584974192323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F902-4937-8B45-E05657F5B17F}"/>
            </c:ext>
          </c:extLst>
        </c:ser>
        <c:dLbls>
          <c:showLegendKey val="0"/>
          <c:showVal val="0"/>
          <c:showCatName val="0"/>
          <c:showSerName val="0"/>
          <c:showPercent val="0"/>
          <c:showBubbleSize val="0"/>
        </c:dLbls>
        <c:axId val="138368512"/>
        <c:axId val="144908288"/>
      </c:scatterChart>
      <c:valAx>
        <c:axId val="138368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08288"/>
        <c:crosses val="autoZero"/>
        <c:crossBetween val="midCat"/>
        <c:majorUnit val="5"/>
      </c:valAx>
      <c:valAx>
        <c:axId val="1449082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8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21.9</c:v>
                </c:pt>
                <c:pt idx="7">
                  <c:v>21.9</c:v>
                </c:pt>
                <c:pt idx="8">
                  <c:v>21.9</c:v>
                </c:pt>
                <c:pt idx="9">
                  <c:v>21.9</c:v>
                </c:pt>
                <c:pt idx="10">
                  <c:v>21.9</c:v>
                </c:pt>
                <c:pt idx="11">
                  <c:v>21.9</c:v>
                </c:pt>
                <c:pt idx="12">
                  <c:v>21.9</c:v>
                </c:pt>
                <c:pt idx="13">
                  <c:v>21.9</c:v>
                </c:pt>
                <c:pt idx="14">
                  <c:v>21.9</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3AC0-4A38-9352-E45C0618834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C0-4A38-9352-E45C0618834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C0-4A38-9352-E45C0618834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C0-4A38-9352-E45C0618834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C0-4A38-9352-E45C0618834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0-4A38-9352-E45C061883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FF-47BE-B445-B6F58AD58C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91-4ADE-8368-433AE8F8E7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91-4ADE-8368-433AE8F8E7D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C4-4365-9B01-F2FC8EF264C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83-4FDE-A312-BBEE51FA39B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9E-4DA0-836C-2A70904103F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B4-4A67-97F5-98158DE028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21.874899977120691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C0-4A38-9352-E45C06188349}"/>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19.399999999999999</c:v>
                </c:pt>
                <c:pt idx="18">
                  <c:v>19.399999999999999</c:v>
                </c:pt>
                <c:pt idx="19">
                  <c:v>19.399999999999999</c:v>
                </c:pt>
                <c:pt idx="20">
                  <c:v>19.399999999999999</c:v>
                </c:pt>
                <c:pt idx="21">
                  <c:v>19.399999999999999</c:v>
                </c:pt>
                <c:pt idx="22">
                  <c:v>19.399999999999999</c:v>
                </c:pt>
                <c:pt idx="23">
                  <c:v>19.399999999999999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C0-4A38-9352-E45C0618834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C0-4A38-9352-E45C0618834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C0-4A38-9352-E45C0618834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C0-4A38-9352-E45C0618834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AC0-4A38-9352-E45C061883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FF-47BE-B445-B6F58AD58CE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91-4ADE-8368-433AE8F8E7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91-4ADE-8368-433AE8F8E7D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C4-4365-9B01-F2FC8EF264C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83-4FDE-A312-BBEE51FA39B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9E-4DA0-836C-2A70904103F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B4-4A67-97F5-98158DE028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19.38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3424"/>
        <c:axId val="194504960"/>
      </c:scatterChart>
      <c:valAx>
        <c:axId val="19450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4960"/>
        <c:crosses val="autoZero"/>
        <c:crossBetween val="midCat"/>
        <c:majorUnit val="5"/>
      </c:valAx>
      <c:valAx>
        <c:axId val="1945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34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C7-4B65-A8AE-9B2E3972B91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C7-4B65-A8AE-9B2E3972B91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C7-4B65-A8AE-9B2E3972B91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C7-4B65-A8AE-9B2E3972B91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C7-4B65-A8AE-9B2E3972B9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5F-4711-A191-917EA5492F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5C-4187-BDB2-4E821D774B8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5C-4187-BDB2-4E821D774B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07-4A6C-82A8-8684CA8C76F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AA-4251-92F9-83D6FB887F0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71-4A0F-B1A4-C250952D25C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77-4B6D-8D2E-10A5711A4A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C7-4B65-A8AE-9B2E3972B91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C7-4B65-A8AE-9B2E3972B9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5F-4711-A191-917EA5492F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5C-4187-BDB2-4E821D774B8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5C-4187-BDB2-4E821D774B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07-4A6C-82A8-8684CA8C76F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AA-4251-92F9-83D6FB887F0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71-4A0F-B1A4-C250952D25C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77-4B6D-8D2E-10A5711A4A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36C7-4B65-A8AE-9B2E3972B91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C7-4B65-A8AE-9B2E3972B91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C7-4B65-A8AE-9B2E3972B91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C7-4B65-A8AE-9B2E3972B91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C7-4B65-A8AE-9B2E3972B91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6C7-4B65-A8AE-9B2E3972B9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5F-4711-A191-917EA5492F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5C-4187-BDB2-4E821D774B8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5C-4187-BDB2-4E821D774B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07-4A6C-82A8-8684CA8C76F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AA-4251-92F9-83D6FB887F0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71-4A0F-B1A4-C250952D25C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77-4B6D-8D2E-10A5711A4A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36C7-4B65-A8AE-9B2E3972B91E}"/>
            </c:ext>
          </c:extLst>
        </c:ser>
        <c:dLbls>
          <c:showLegendKey val="0"/>
          <c:showVal val="0"/>
          <c:showCatName val="0"/>
          <c:showSerName val="0"/>
          <c:showPercent val="0"/>
          <c:showBubbleSize val="0"/>
        </c:dLbls>
        <c:axId val="354267520"/>
        <c:axId val="354269056"/>
      </c:scatterChart>
      <c:valAx>
        <c:axId val="35426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9056"/>
        <c:crosses val="autoZero"/>
        <c:crossBetween val="midCat"/>
        <c:majorUnit val="5"/>
      </c:valAx>
      <c:valAx>
        <c:axId val="354269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67-478D-B89A-F8BCC487830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67-478D-B89A-F8BCC487830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67-478D-B89A-F8BCC487830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67-478D-B89A-F8BCC487830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67-478D-B89A-F8BCC48783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9E-4AE1-9AAA-9CDD9B5D3C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0B-450C-822D-2F05D3340C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0B-450C-822D-2F05D3340CD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C0-4AAD-8537-E055B5E16CF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4E-4732-B289-0A91D860FA3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4B-446C-9627-8D78B6E1F4F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D3-46E5-9F67-0A75643DA0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67-478D-B89A-F8BCC487830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67-478D-B89A-F8BCC48783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9E-4AE1-9AAA-9CDD9B5D3C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0B-450C-822D-2F05D3340C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0B-450C-822D-2F05D3340CD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C0-4AAD-8537-E055B5E16CF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4E-4732-B289-0A91D860FA3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4B-446C-9627-8D78B6E1F4F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D3-46E5-9F67-0A75643DA0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7A67-478D-B89A-F8BCC487830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67-478D-B89A-F8BCC487830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67-478D-B89A-F8BCC487830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67-478D-B89A-F8BCC487830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A67-478D-B89A-F8BCC487830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A67-478D-B89A-F8BCC48783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9E-4AE1-9AAA-9CDD9B5D3C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0B-450C-822D-2F05D3340C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0B-450C-822D-2F05D3340CD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C0-4AAD-8537-E055B5E16CF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4E-4732-B289-0A91D860FA3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4B-446C-9627-8D78B6E1F4F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D3-46E5-9F67-0A75643DA0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2016</c:v>
                </c:pt>
                <c:pt idx="5">
                  <c:v>2018</c:v>
                </c:pt>
                <c:pt idx="6">
                  <c:v>2019</c:v>
                </c:pt>
                <c:pt idx="7">
                  <c:v>2021</c:v>
                </c:pt>
                <c:pt idx="8">
                  <c:v>2022</c:v>
                </c:pt>
                <c:pt idx="9">
                  <c:v>2022</c:v>
                </c:pt>
                <c:pt idx="10">
                  <c:v>2023</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7A67-478D-B89A-F8BCC4878309}"/>
            </c:ext>
          </c:extLst>
        </c:ser>
        <c:dLbls>
          <c:showLegendKey val="0"/>
          <c:showVal val="0"/>
          <c:showCatName val="0"/>
          <c:showSerName val="0"/>
          <c:showPercent val="0"/>
          <c:showBubbleSize val="0"/>
        </c:dLbls>
        <c:axId val="75113984"/>
        <c:axId val="75115520"/>
      </c:scatterChart>
      <c:valAx>
        <c:axId val="75113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520"/>
        <c:crosses val="autoZero"/>
        <c:crossBetween val="midCat"/>
        <c:majorUnit val="5"/>
      </c:valAx>
      <c:valAx>
        <c:axId val="75115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1ED7494-63D0-4A8A-B9C7-34108E67C91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01C4C41-7915-4584-BB46-43CBBD38CCF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0C58BCA-3AA5-4BBB-B8F6-A9588344D9E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6EC8095-2B80-437C-AB19-27C6C8AB9C9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E172E1C-68E8-4F6E-B00D-2A0CD7EFD32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6B08C7A-469F-48D4-B284-B85563929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DE71238-65DD-4797-B282-0B14C84CA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97C8AF6-9CB1-43C1-BB87-64940B6C9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49DC49A-F9CA-45A5-BEB4-D44686A0878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2665E399-4A30-4583-A262-CF2BE0FDCC7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47B4DFF-DE97-4FDF-9092-2DE83630377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46C35C1-7D2D-4FD7-9F43-2AD1CA97BAB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50FB949-A0FD-454C-A59B-EF7F723DAF8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178CAF7-3016-4C99-8BA2-5B217A621E8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9B77832-F684-4BB4-A752-D7E2F43E051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77576-B4F6-4A4C-A9F2-0806336F9D4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0" customWidth="true"/>
    <col min="2" max="2" width="2.375" style="300" customWidth="true"/>
    <col min="3" max="3" width="58" style="300" customWidth="true"/>
    <col min="4" max="4" width="7.75" style="300" customWidth="true"/>
    <col min="5" max="16384" width="7.75" style="300"/>
  </cols>
  <sheetData>
    <row xmlns:x14ac="http://schemas.microsoft.com/office/spreadsheetml/2009/9/ac" r="1" ht="29.25" customHeight="true" x14ac:dyDescent="0.25">
      <c r="A1" s="297"/>
      <c r="B1" s="298"/>
      <c r="C1" s="298"/>
      <c r="D1" s="298"/>
      <c r="E1" s="299"/>
      <c r="F1" s="299"/>
      <c r="G1" s="299"/>
      <c r="H1" s="299"/>
      <c r="I1" s="299"/>
      <c r="J1" s="299"/>
      <c r="K1" s="299"/>
      <c r="L1" s="299"/>
      <c r="M1" s="299"/>
      <c r="N1" s="299"/>
      <c r="O1" s="299"/>
      <c r="P1" s="299"/>
      <c r="Q1" s="299"/>
      <c r="R1" s="299"/>
    </row>
    <row xmlns:x14ac="http://schemas.microsoft.com/office/spreadsheetml/2009/9/ac" r="2" ht="23.25" x14ac:dyDescent="0.35">
      <c r="A2" s="298"/>
      <c r="B2" s="298"/>
      <c r="C2" s="301"/>
      <c r="D2" s="298"/>
      <c r="E2" s="299"/>
      <c r="F2" s="299"/>
      <c r="G2" s="298"/>
      <c r="H2" s="299"/>
      <c r="I2" s="299"/>
      <c r="J2" s="299"/>
      <c r="K2" s="299"/>
      <c r="L2" s="299"/>
      <c r="M2" s="299"/>
      <c r="N2" s="299"/>
      <c r="O2" s="299"/>
      <c r="P2" s="299"/>
      <c r="Q2" s="299"/>
      <c r="R2" s="299"/>
    </row>
    <row xmlns:x14ac="http://schemas.microsoft.com/office/spreadsheetml/2009/9/ac" r="3" ht="15" x14ac:dyDescent="0.2">
      <c r="A3" s="298"/>
      <c r="B3" s="298"/>
      <c r="C3" s="298"/>
      <c r="D3" s="298"/>
      <c r="F3" s="298"/>
      <c r="G3" s="298"/>
      <c r="H3" s="302"/>
      <c r="I3" s="302"/>
      <c r="J3" s="302"/>
      <c r="K3" s="302"/>
      <c r="L3" s="299"/>
      <c r="M3" s="299"/>
      <c r="N3" s="299"/>
      <c r="O3" s="299"/>
      <c r="P3" s="299"/>
      <c r="Q3" s="299"/>
      <c r="R3" s="299"/>
    </row>
    <row xmlns:x14ac="http://schemas.microsoft.com/office/spreadsheetml/2009/9/ac" r="4" ht="40.5" x14ac:dyDescent="0.2">
      <c r="A4" s="298"/>
      <c r="B4" s="298"/>
      <c r="C4" s="303" t="s">
        <v>144</v>
      </c>
      <c r="D4" s="298"/>
      <c r="E4" s="304"/>
      <c r="F4" s="299"/>
      <c r="G4" s="298"/>
      <c r="H4" s="299"/>
      <c r="I4" s="299"/>
      <c r="J4" s="299"/>
      <c r="K4" s="299"/>
      <c r="L4" s="299"/>
      <c r="M4" s="299"/>
      <c r="N4" s="299"/>
      <c r="O4" s="299"/>
      <c r="P4" s="299"/>
      <c r="Q4" s="299"/>
      <c r="R4" s="299"/>
    </row>
    <row xmlns:x14ac="http://schemas.microsoft.com/office/spreadsheetml/2009/9/ac" r="5" ht="20.25" x14ac:dyDescent="0.2">
      <c r="A5" s="298"/>
      <c r="B5" s="298"/>
      <c r="C5" s="305"/>
      <c r="D5" s="298"/>
      <c r="E5" s="304"/>
      <c r="F5" s="299"/>
      <c r="G5" s="298"/>
      <c r="H5" s="299"/>
      <c r="I5" s="299"/>
      <c r="J5" s="299"/>
      <c r="K5" s="299"/>
      <c r="L5" s="299"/>
      <c r="M5" s="299"/>
      <c r="N5" s="299"/>
      <c r="O5" s="299"/>
      <c r="P5" s="299"/>
      <c r="Q5" s="299"/>
      <c r="R5" s="299"/>
    </row>
    <row xmlns:x14ac="http://schemas.microsoft.com/office/spreadsheetml/2009/9/ac" r="6" ht="15" x14ac:dyDescent="0.2">
      <c r="A6" s="298"/>
      <c r="B6" s="298"/>
      <c r="C6" s="306" t="s">
        <v>151</v>
      </c>
      <c r="D6" s="299"/>
      <c r="E6" s="299"/>
      <c r="F6" s="299"/>
      <c r="G6" s="299"/>
      <c r="H6" s="299"/>
      <c r="I6" s="299"/>
      <c r="J6" s="299"/>
      <c r="K6" s="299"/>
      <c r="L6" s="299"/>
      <c r="M6" s="299"/>
      <c r="N6" s="299"/>
      <c r="O6" s="299"/>
      <c r="P6" s="299"/>
      <c r="Q6" s="299"/>
      <c r="R6" s="299"/>
    </row>
    <row xmlns:x14ac="http://schemas.microsoft.com/office/spreadsheetml/2009/9/ac" r="7" ht="26.25" x14ac:dyDescent="0.4">
      <c r="A7" s="298"/>
      <c r="B7" s="298"/>
      <c r="C7" s="307" t="str">
        <f>+'Water Data'!D1</f>
        <v>Chad</v>
      </c>
      <c r="D7" s="299"/>
      <c r="E7" s="299"/>
      <c r="F7" s="299"/>
      <c r="G7" s="299"/>
      <c r="H7" s="299"/>
      <c r="I7" s="299"/>
      <c r="J7" s="299"/>
      <c r="K7" s="299"/>
      <c r="L7" s="299"/>
      <c r="M7" s="299"/>
      <c r="N7" s="299"/>
      <c r="O7" s="299"/>
      <c r="P7" s="299"/>
      <c r="Q7" s="299"/>
      <c r="R7" s="299"/>
    </row>
    <row xmlns:x14ac="http://schemas.microsoft.com/office/spreadsheetml/2009/9/ac" r="8" ht="15" x14ac:dyDescent="0.2">
      <c r="A8" s="298"/>
      <c r="B8" s="298"/>
      <c r="C8" s="298"/>
      <c r="D8" s="299"/>
      <c r="E8" s="299"/>
      <c r="F8" s="299"/>
      <c r="G8" s="299"/>
      <c r="H8" s="299"/>
      <c r="I8" s="299"/>
      <c r="J8" s="299"/>
      <c r="K8" s="299"/>
      <c r="L8" s="299"/>
      <c r="M8" s="299"/>
      <c r="N8" s="299"/>
      <c r="O8" s="299"/>
      <c r="P8" s="299"/>
      <c r="Q8" s="299"/>
      <c r="R8" s="299"/>
    </row>
    <row xmlns:x14ac="http://schemas.microsoft.com/office/spreadsheetml/2009/9/ac" r="9" ht="15" x14ac:dyDescent="0.2">
      <c r="A9" s="298"/>
      <c r="B9" s="298"/>
      <c r="C9" s="308" t="s">
        <v>300</v>
      </c>
      <c r="D9" s="299"/>
      <c r="E9" s="299"/>
      <c r="F9" s="299"/>
      <c r="G9" s="299"/>
      <c r="H9" s="299"/>
      <c r="I9" s="299"/>
      <c r="J9" s="299"/>
      <c r="K9" s="299"/>
      <c r="L9" s="299"/>
      <c r="M9" s="299"/>
      <c r="N9" s="299"/>
      <c r="O9" s="299"/>
      <c r="P9" s="299"/>
      <c r="Q9" s="299"/>
      <c r="R9" s="299"/>
    </row>
    <row xmlns:x14ac="http://schemas.microsoft.com/office/spreadsheetml/2009/9/ac" r="10" ht="15" x14ac:dyDescent="0.2">
      <c r="A10" s="298"/>
      <c r="B10" s="298"/>
      <c r="C10" s="306"/>
      <c r="D10" s="299"/>
      <c r="E10" s="299"/>
      <c r="F10" s="299"/>
      <c r="G10" s="299"/>
      <c r="H10" s="299"/>
      <c r="I10" s="299"/>
      <c r="J10" s="299"/>
      <c r="K10" s="299"/>
      <c r="L10" s="299"/>
      <c r="M10" s="299"/>
      <c r="N10" s="299"/>
      <c r="O10" s="299"/>
      <c r="P10" s="299"/>
      <c r="Q10" s="299"/>
      <c r="R10" s="299"/>
    </row>
    <row xmlns:x14ac="http://schemas.microsoft.com/office/spreadsheetml/2009/9/ac" r="11" ht="15.95" customHeight="true" x14ac:dyDescent="0.2">
      <c r="A11" s="298"/>
      <c r="C11" s="332" t="s">
        <v>32</v>
      </c>
      <c r="D11" s="309"/>
      <c r="E11" s="310"/>
      <c r="F11" s="309"/>
      <c r="G11" s="309"/>
      <c r="H11" s="299"/>
      <c r="I11" s="299"/>
      <c r="J11" s="299"/>
      <c r="K11" s="299"/>
      <c r="L11" s="299"/>
      <c r="M11" s="299"/>
      <c r="N11" s="299"/>
      <c r="O11" s="299"/>
      <c r="P11" s="299"/>
      <c r="Q11" s="299"/>
      <c r="R11" s="299"/>
    </row>
    <row xmlns:x14ac="http://schemas.microsoft.com/office/spreadsheetml/2009/9/ac" r="12" ht="9" customHeight="true" x14ac:dyDescent="0.2">
      <c r="A12" s="298"/>
      <c r="B12" s="299"/>
      <c r="C12" s="311"/>
      <c r="D12" s="309"/>
      <c r="E12" s="310"/>
      <c r="F12" s="309"/>
      <c r="G12" s="309"/>
      <c r="H12" s="299"/>
      <c r="I12" s="299"/>
      <c r="J12" s="299"/>
      <c r="K12" s="299"/>
      <c r="L12" s="299"/>
      <c r="M12" s="299"/>
      <c r="N12" s="299"/>
      <c r="O12" s="299"/>
      <c r="P12" s="299"/>
      <c r="Q12" s="299"/>
      <c r="R12" s="299"/>
    </row>
    <row xmlns:x14ac="http://schemas.microsoft.com/office/spreadsheetml/2009/9/ac" r="13" ht="24.95" customHeight="true" x14ac:dyDescent="0.25">
      <c r="A13" s="298"/>
      <c r="B13" s="299"/>
      <c r="C13" s="312" t="s">
        <v>145</v>
      </c>
      <c r="D13" s="309"/>
      <c r="E13" s="310"/>
      <c r="F13" s="309"/>
      <c r="G13" s="309"/>
      <c r="H13" s="299"/>
      <c r="I13" s="299"/>
      <c r="J13" s="299"/>
      <c r="K13" s="299"/>
      <c r="L13" s="299"/>
      <c r="M13" s="299"/>
      <c r="N13" s="299"/>
      <c r="O13" s="299"/>
      <c r="P13" s="299"/>
      <c r="Q13" s="299"/>
      <c r="R13" s="299"/>
    </row>
    <row xmlns:x14ac="http://schemas.microsoft.com/office/spreadsheetml/2009/9/ac" r="14" ht="21.95" customHeight="true" x14ac:dyDescent="0.2">
      <c r="A14" s="298"/>
      <c r="B14" s="313"/>
      <c r="C14" s="314" t="s">
        <v>152</v>
      </c>
      <c r="D14" s="309"/>
      <c r="E14" s="310"/>
      <c r="F14" s="309"/>
      <c r="G14" s="309"/>
      <c r="H14" s="299"/>
      <c r="I14" s="299"/>
      <c r="J14" s="299"/>
      <c r="K14" s="299"/>
      <c r="L14" s="299"/>
      <c r="M14" s="299"/>
      <c r="N14" s="299"/>
      <c r="O14" s="299"/>
      <c r="P14" s="299"/>
      <c r="Q14" s="299"/>
      <c r="R14" s="299"/>
    </row>
    <row xmlns:x14ac="http://schemas.microsoft.com/office/spreadsheetml/2009/9/ac" r="15" ht="15" x14ac:dyDescent="0.2">
      <c r="A15" s="298"/>
      <c r="B15" s="313"/>
      <c r="C15" s="315" t="s">
        <v>153</v>
      </c>
      <c r="D15" s="309"/>
      <c r="E15" s="310"/>
      <c r="F15" s="309"/>
      <c r="G15" s="309"/>
      <c r="H15" s="299"/>
      <c r="I15" s="299"/>
      <c r="J15" s="299"/>
      <c r="K15" s="299"/>
      <c r="L15" s="299"/>
      <c r="M15" s="299"/>
      <c r="N15" s="299"/>
      <c r="O15" s="299"/>
      <c r="P15" s="299"/>
      <c r="Q15" s="299"/>
      <c r="R15" s="299"/>
    </row>
    <row xmlns:x14ac="http://schemas.microsoft.com/office/spreadsheetml/2009/9/ac" r="16" ht="15" x14ac:dyDescent="0.2">
      <c r="A16" s="298"/>
      <c r="B16" s="313"/>
      <c r="C16" s="314" t="s">
        <v>268</v>
      </c>
      <c r="D16" s="309"/>
      <c r="E16" s="310"/>
      <c r="F16" s="309"/>
      <c r="G16" s="309"/>
      <c r="H16" s="299"/>
      <c r="I16" s="299"/>
      <c r="J16" s="299"/>
      <c r="K16" s="299"/>
      <c r="L16" s="299"/>
      <c r="M16" s="299"/>
      <c r="N16" s="299"/>
      <c r="O16" s="299"/>
      <c r="P16" s="299"/>
      <c r="Q16" s="299"/>
      <c r="R16" s="299"/>
    </row>
    <row xmlns:x14ac="http://schemas.microsoft.com/office/spreadsheetml/2009/9/ac" r="17" ht="26.1" customHeight="true" x14ac:dyDescent="0.2">
      <c r="A17" s="298"/>
      <c r="B17" s="310"/>
      <c r="C17" s="316"/>
      <c r="D17" s="309"/>
      <c r="E17" s="313"/>
      <c r="F17" s="309"/>
      <c r="G17" s="309"/>
      <c r="H17" s="299"/>
      <c r="I17" s="299"/>
      <c r="J17" s="299"/>
      <c r="K17" s="299"/>
      <c r="L17" s="299"/>
      <c r="M17" s="299"/>
      <c r="N17" s="299"/>
      <c r="O17" s="299"/>
      <c r="P17" s="299"/>
      <c r="Q17" s="299"/>
      <c r="R17" s="299"/>
    </row>
    <row xmlns:x14ac="http://schemas.microsoft.com/office/spreadsheetml/2009/9/ac" r="18" ht="15.75" x14ac:dyDescent="0.25">
      <c r="A18" s="298"/>
      <c r="B18" s="310"/>
      <c r="C18" s="317" t="s">
        <v>33</v>
      </c>
      <c r="D18" s="309"/>
      <c r="E18" s="318"/>
      <c r="F18" s="309"/>
      <c r="G18" s="309"/>
      <c r="H18" s="299"/>
      <c r="I18" s="299"/>
      <c r="J18" s="299"/>
      <c r="K18" s="299"/>
      <c r="L18" s="299"/>
      <c r="M18" s="299"/>
      <c r="N18" s="299"/>
      <c r="O18" s="299"/>
      <c r="P18" s="299"/>
      <c r="Q18" s="299"/>
      <c r="R18" s="299"/>
    </row>
    <row xmlns:x14ac="http://schemas.microsoft.com/office/spreadsheetml/2009/9/ac" r="19" ht="15" x14ac:dyDescent="0.2">
      <c r="A19" s="298"/>
      <c r="B19" s="310"/>
      <c r="C19" s="319" t="s">
        <v>146</v>
      </c>
      <c r="D19" s="309"/>
      <c r="E19" s="320"/>
      <c r="F19" s="309"/>
      <c r="G19" s="309"/>
      <c r="H19" s="299"/>
      <c r="I19" s="299"/>
      <c r="J19" s="299"/>
      <c r="K19" s="299"/>
      <c r="L19" s="299"/>
      <c r="M19" s="299"/>
      <c r="N19" s="299"/>
      <c r="O19" s="299"/>
      <c r="P19" s="299"/>
      <c r="Q19" s="299"/>
      <c r="R19" s="299"/>
    </row>
    <row xmlns:x14ac="http://schemas.microsoft.com/office/spreadsheetml/2009/9/ac" r="20" ht="15" x14ac:dyDescent="0.2">
      <c r="A20" s="298"/>
      <c r="B20" s="310"/>
      <c r="C20" s="389" t="s">
        <v>147</v>
      </c>
      <c r="D20" s="309"/>
      <c r="E20" s="321"/>
      <c r="F20" s="309"/>
      <c r="G20" s="309"/>
      <c r="H20" s="299"/>
      <c r="I20" s="299"/>
      <c r="J20" s="299"/>
      <c r="K20" s="299"/>
      <c r="L20" s="299"/>
      <c r="M20" s="299"/>
      <c r="N20" s="299"/>
      <c r="O20" s="299"/>
      <c r="P20" s="299"/>
      <c r="Q20" s="299"/>
      <c r="R20" s="299"/>
    </row>
    <row xmlns:x14ac="http://schemas.microsoft.com/office/spreadsheetml/2009/9/ac" r="21" ht="15" x14ac:dyDescent="0.2">
      <c r="A21" s="298"/>
      <c r="B21" s="310"/>
      <c r="C21" s="390" t="s">
        <v>148</v>
      </c>
      <c r="D21" s="309"/>
      <c r="E21" s="322"/>
      <c r="F21" s="309"/>
      <c r="G21" s="309"/>
      <c r="H21" s="299"/>
      <c r="I21" s="299"/>
      <c r="J21" s="299"/>
      <c r="K21" s="299"/>
      <c r="L21" s="299"/>
      <c r="M21" s="299"/>
      <c r="N21" s="299"/>
      <c r="O21" s="299"/>
      <c r="P21" s="299"/>
      <c r="Q21" s="299"/>
      <c r="R21" s="299"/>
    </row>
    <row xmlns:x14ac="http://schemas.microsoft.com/office/spreadsheetml/2009/9/ac" r="22" ht="15" x14ac:dyDescent="0.2">
      <c r="A22" s="298"/>
      <c r="B22" s="310"/>
      <c r="C22" s="391" t="s">
        <v>149</v>
      </c>
      <c r="D22" s="309"/>
      <c r="E22" s="309"/>
      <c r="F22" s="309"/>
      <c r="G22" s="309"/>
      <c r="H22" s="299"/>
      <c r="I22" s="299"/>
      <c r="J22" s="299"/>
      <c r="K22" s="299"/>
      <c r="L22" s="299"/>
      <c r="M22" s="299"/>
      <c r="N22" s="299"/>
      <c r="O22" s="299"/>
      <c r="P22" s="299"/>
      <c r="Q22" s="299"/>
      <c r="R22" s="299"/>
    </row>
    <row xmlns:x14ac="http://schemas.microsoft.com/office/spreadsheetml/2009/9/ac" r="23" ht="15" x14ac:dyDescent="0.2">
      <c r="A23" s="298"/>
      <c r="B23" s="310"/>
      <c r="C23" s="319" t="s">
        <v>150</v>
      </c>
      <c r="D23" s="309"/>
      <c r="E23" s="309"/>
      <c r="F23" s="309"/>
      <c r="G23" s="309"/>
      <c r="H23" s="299"/>
      <c r="I23" s="299"/>
      <c r="J23" s="299"/>
      <c r="K23" s="299"/>
      <c r="L23" s="299"/>
      <c r="M23" s="299"/>
      <c r="N23" s="299"/>
      <c r="O23" s="299"/>
      <c r="P23" s="299"/>
      <c r="Q23" s="299"/>
      <c r="R23" s="299"/>
    </row>
    <row xmlns:x14ac="http://schemas.microsoft.com/office/spreadsheetml/2009/9/ac" r="24" ht="15" x14ac:dyDescent="0.2">
      <c r="A24" s="298"/>
      <c r="B24" s="310"/>
      <c r="C24" s="323"/>
      <c r="D24" s="309"/>
      <c r="E24" s="309"/>
      <c r="F24" s="309"/>
      <c r="G24" s="309"/>
      <c r="H24" s="299"/>
      <c r="I24" s="299"/>
      <c r="J24" s="299"/>
      <c r="K24" s="299"/>
      <c r="L24" s="299"/>
      <c r="M24" s="299"/>
      <c r="N24" s="299"/>
      <c r="O24" s="299"/>
      <c r="P24" s="299"/>
      <c r="Q24" s="299"/>
      <c r="R24" s="299"/>
    </row>
    <row xmlns:x14ac="http://schemas.microsoft.com/office/spreadsheetml/2009/9/ac" r="25" ht="15.95" customHeight="true" x14ac:dyDescent="0.2">
      <c r="A25" s="324"/>
      <c r="B25" s="324"/>
      <c r="C25" s="325"/>
      <c r="D25" s="298"/>
      <c r="E25" s="299"/>
      <c r="F25" s="299"/>
      <c r="G25" s="299"/>
      <c r="H25" s="299"/>
      <c r="I25" s="299"/>
      <c r="J25" s="299"/>
      <c r="K25" s="299"/>
      <c r="L25" s="299"/>
      <c r="M25" s="299"/>
      <c r="N25" s="299"/>
      <c r="O25" s="299"/>
      <c r="P25" s="299"/>
      <c r="Q25" s="299"/>
      <c r="R25" s="299"/>
    </row>
    <row xmlns:x14ac="http://schemas.microsoft.com/office/spreadsheetml/2009/9/ac" r="26" ht="23.25" x14ac:dyDescent="0.2">
      <c r="A26" s="324"/>
      <c r="B26" s="324"/>
      <c r="C26" s="324"/>
      <c r="D26" s="298"/>
      <c r="E26" s="299"/>
      <c r="F26" s="299"/>
      <c r="G26" s="299"/>
      <c r="H26" s="299"/>
      <c r="I26" s="299"/>
      <c r="J26" s="299"/>
      <c r="K26" s="299"/>
      <c r="L26" s="299"/>
      <c r="M26" s="299"/>
      <c r="N26" s="299"/>
      <c r="O26" s="299"/>
      <c r="P26" s="299"/>
      <c r="Q26" s="299"/>
      <c r="R26" s="299"/>
    </row>
    <row xmlns:x14ac="http://schemas.microsoft.com/office/spreadsheetml/2009/9/ac" r="27" ht="15" x14ac:dyDescent="0.2">
      <c r="A27" s="326"/>
      <c r="B27" s="327"/>
      <c r="C27" s="328"/>
      <c r="D27" s="298"/>
      <c r="E27" s="299"/>
      <c r="F27" s="299"/>
      <c r="G27" s="299"/>
      <c r="H27" s="299"/>
      <c r="I27" s="299"/>
      <c r="J27" s="299"/>
      <c r="K27" s="299"/>
      <c r="L27" s="299"/>
      <c r="M27" s="299"/>
      <c r="N27" s="299"/>
      <c r="O27" s="299"/>
      <c r="P27" s="299"/>
      <c r="Q27" s="299"/>
      <c r="R27" s="299"/>
    </row>
    <row xmlns:x14ac="http://schemas.microsoft.com/office/spreadsheetml/2009/9/ac" r="28" ht="15" x14ac:dyDescent="0.2">
      <c r="A28" s="326"/>
      <c r="B28" s="327"/>
      <c r="C28" s="329"/>
      <c r="D28" s="298"/>
      <c r="E28" s="299"/>
      <c r="F28" s="299"/>
      <c r="G28" s="299"/>
      <c r="H28" s="299"/>
      <c r="I28" s="299"/>
      <c r="J28" s="299"/>
      <c r="K28" s="299"/>
      <c r="L28" s="299"/>
      <c r="M28" s="299"/>
      <c r="N28" s="299"/>
      <c r="O28" s="299"/>
      <c r="P28" s="299"/>
      <c r="Q28" s="299"/>
      <c r="R28" s="299"/>
    </row>
    <row xmlns:x14ac="http://schemas.microsoft.com/office/spreadsheetml/2009/9/ac" r="29" ht="15" x14ac:dyDescent="0.2">
      <c r="A29" s="326"/>
      <c r="B29" s="327"/>
      <c r="C29" s="330"/>
      <c r="D29" s="298"/>
      <c r="E29" s="299"/>
      <c r="F29" s="299"/>
      <c r="G29" s="299"/>
      <c r="H29" s="299"/>
      <c r="I29" s="299"/>
      <c r="J29" s="299"/>
      <c r="K29" s="299"/>
      <c r="L29" s="299"/>
      <c r="M29" s="299"/>
      <c r="N29" s="299"/>
      <c r="O29" s="299"/>
      <c r="P29" s="299"/>
      <c r="Q29" s="299"/>
      <c r="R29" s="299"/>
    </row>
    <row xmlns:x14ac="http://schemas.microsoft.com/office/spreadsheetml/2009/9/ac" r="30" ht="15" x14ac:dyDescent="0.2">
      <c r="A30" s="326"/>
      <c r="B30" s="327"/>
      <c r="C30" s="330"/>
      <c r="D30" s="298"/>
      <c r="E30" s="299"/>
      <c r="F30" s="299"/>
      <c r="G30" s="299"/>
      <c r="H30" s="299"/>
      <c r="I30" s="299"/>
      <c r="J30" s="299"/>
      <c r="K30" s="299"/>
      <c r="L30" s="299"/>
      <c r="M30" s="299"/>
      <c r="N30" s="299"/>
      <c r="O30" s="299"/>
      <c r="P30" s="299"/>
      <c r="Q30" s="299"/>
      <c r="R30" s="299"/>
    </row>
    <row xmlns:x14ac="http://schemas.microsoft.com/office/spreadsheetml/2009/9/ac" r="31" ht="15" x14ac:dyDescent="0.2">
      <c r="A31" s="326"/>
      <c r="B31" s="327"/>
      <c r="C31" s="330"/>
      <c r="D31" s="298"/>
      <c r="E31" s="299"/>
      <c r="F31" s="299"/>
      <c r="G31" s="299"/>
      <c r="H31" s="299"/>
      <c r="I31" s="299"/>
      <c r="J31" s="299"/>
      <c r="K31" s="299"/>
      <c r="L31" s="299"/>
      <c r="M31" s="299"/>
      <c r="N31" s="299"/>
      <c r="O31" s="299"/>
      <c r="P31" s="299"/>
      <c r="Q31" s="299"/>
      <c r="R31" s="299"/>
    </row>
    <row xmlns:x14ac="http://schemas.microsoft.com/office/spreadsheetml/2009/9/ac" r="32" ht="15" x14ac:dyDescent="0.2">
      <c r="A32" s="326"/>
      <c r="B32" s="327"/>
      <c r="C32" s="330"/>
      <c r="D32" s="298"/>
      <c r="E32" s="299"/>
      <c r="F32" s="299"/>
      <c r="G32" s="299"/>
      <c r="H32" s="299"/>
      <c r="I32" s="299"/>
      <c r="J32" s="299"/>
      <c r="K32" s="299"/>
      <c r="L32" s="299"/>
      <c r="M32" s="299"/>
      <c r="N32" s="299"/>
      <c r="O32" s="299"/>
      <c r="P32" s="299"/>
      <c r="Q32" s="299"/>
      <c r="R32" s="299"/>
    </row>
    <row xmlns:x14ac="http://schemas.microsoft.com/office/spreadsheetml/2009/9/ac" r="33" ht="15" x14ac:dyDescent="0.2">
      <c r="A33" s="326"/>
      <c r="B33" s="327"/>
      <c r="C33" s="330"/>
      <c r="D33" s="298"/>
      <c r="E33" s="299"/>
      <c r="F33" s="299"/>
      <c r="G33" s="299"/>
      <c r="H33" s="299"/>
      <c r="I33" s="299"/>
      <c r="J33" s="299"/>
      <c r="K33" s="299"/>
      <c r="L33" s="299"/>
      <c r="M33" s="299"/>
      <c r="N33" s="299"/>
      <c r="O33" s="299"/>
      <c r="P33" s="299"/>
      <c r="Q33" s="299"/>
      <c r="R33" s="299"/>
    </row>
    <row xmlns:x14ac="http://schemas.microsoft.com/office/spreadsheetml/2009/9/ac" r="34" ht="15" x14ac:dyDescent="0.2">
      <c r="A34" s="326"/>
      <c r="B34" s="327"/>
      <c r="D34" s="298"/>
      <c r="E34" s="299"/>
      <c r="F34" s="299"/>
      <c r="G34" s="299"/>
      <c r="H34" s="299"/>
      <c r="I34" s="299"/>
      <c r="J34" s="299"/>
      <c r="K34" s="299"/>
      <c r="L34" s="299"/>
      <c r="M34" s="299"/>
      <c r="N34" s="299"/>
      <c r="O34" s="299"/>
      <c r="P34" s="299"/>
      <c r="Q34" s="299"/>
      <c r="R34" s="299"/>
    </row>
    <row xmlns:x14ac="http://schemas.microsoft.com/office/spreadsheetml/2009/9/ac" r="35" ht="15" x14ac:dyDescent="0.2">
      <c r="A35" s="298"/>
      <c r="B35" s="298"/>
      <c r="C35" s="298"/>
      <c r="D35" s="298"/>
      <c r="E35" s="299"/>
      <c r="F35" s="299"/>
      <c r="G35" s="299"/>
      <c r="H35" s="299"/>
      <c r="I35" s="299"/>
      <c r="J35" s="299"/>
      <c r="K35" s="299"/>
      <c r="L35" s="299"/>
      <c r="M35" s="299"/>
      <c r="N35" s="299"/>
      <c r="O35" s="299"/>
      <c r="P35" s="299"/>
      <c r="Q35" s="299"/>
      <c r="R35" s="299"/>
    </row>
    <row xmlns:x14ac="http://schemas.microsoft.com/office/spreadsheetml/2009/9/ac" r="36" ht="15" x14ac:dyDescent="0.2">
      <c r="A36" s="298"/>
      <c r="B36" s="298"/>
      <c r="C36" s="298"/>
      <c r="D36" s="298"/>
      <c r="E36" s="299"/>
      <c r="F36" s="299"/>
      <c r="G36" s="299"/>
      <c r="H36" s="299"/>
      <c r="I36" s="299"/>
      <c r="J36" s="299"/>
      <c r="K36" s="299"/>
      <c r="L36" s="299"/>
      <c r="M36" s="299"/>
      <c r="N36" s="299"/>
      <c r="O36" s="299"/>
      <c r="P36" s="299"/>
      <c r="Q36" s="299"/>
      <c r="R36" s="299"/>
    </row>
    <row xmlns:x14ac="http://schemas.microsoft.com/office/spreadsheetml/2009/9/ac" r="37" ht="15" x14ac:dyDescent="0.2">
      <c r="A37" s="298"/>
      <c r="B37" s="298"/>
      <c r="C37" s="298"/>
      <c r="D37" s="298"/>
    </row>
    <row xmlns:x14ac="http://schemas.microsoft.com/office/spreadsheetml/2009/9/ac" r="38" ht="15" x14ac:dyDescent="0.2">
      <c r="A38" s="298"/>
      <c r="B38" s="298"/>
      <c r="C38" s="298"/>
      <c r="D38" s="298"/>
    </row>
    <row xmlns:x14ac="http://schemas.microsoft.com/office/spreadsheetml/2009/9/ac" r="39" ht="15" x14ac:dyDescent="0.2">
      <c r="A39" s="298"/>
      <c r="B39" s="298"/>
      <c r="C39" s="298"/>
      <c r="D39" s="298"/>
    </row>
    <row xmlns:x14ac="http://schemas.microsoft.com/office/spreadsheetml/2009/9/ac" r="40" ht="15" x14ac:dyDescent="0.2">
      <c r="A40" s="298"/>
      <c r="B40" s="298"/>
      <c r="C40" s="298"/>
      <c r="D40" s="298"/>
    </row>
    <row xmlns:x14ac="http://schemas.microsoft.com/office/spreadsheetml/2009/9/ac" r="46" x14ac:dyDescent="0.2">
      <c r="L46" s="33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36" customFormat="true" ht="30" customHeight="true" x14ac:dyDescent="0.25">
      <c r="B1" s="356" t="s">
        <v>31</v>
      </c>
      <c r="C1" s="588" t="s">
        <v>236</v>
      </c>
      <c r="D1" s="343" t="s">
        <v>159</v>
      </c>
      <c r="E1" s="343"/>
      <c r="F1" s="343"/>
      <c r="G1" s="343"/>
      <c r="H1" s="343"/>
      <c r="I1" s="354"/>
      <c r="J1" s="334"/>
      <c r="K1" s="334"/>
      <c r="L1" s="356" t="s">
        <v>31</v>
      </c>
      <c r="M1" s="588" t="s">
        <v>237</v>
      </c>
      <c r="N1" s="343" t="s">
        <v>159</v>
      </c>
      <c r="O1" s="343"/>
      <c r="P1" s="343"/>
      <c r="Q1" s="343"/>
      <c r="R1" s="343"/>
      <c r="S1" s="354"/>
      <c r="T1" s="334"/>
      <c r="U1" s="334"/>
      <c r="V1" s="356" t="s">
        <v>31</v>
      </c>
      <c r="W1" s="588" t="s">
        <v>238</v>
      </c>
      <c r="X1" s="343" t="s">
        <v>159</v>
      </c>
      <c r="Y1" s="343"/>
      <c r="Z1" s="343"/>
      <c r="AA1" s="343"/>
      <c r="AB1" s="343"/>
      <c r="AC1" s="354"/>
      <c r="AD1" s="334"/>
      <c r="AE1" s="334"/>
      <c r="AF1" s="356" t="s">
        <v>31</v>
      </c>
      <c r="AG1" s="588" t="s">
        <v>239</v>
      </c>
      <c r="AH1" s="343" t="s">
        <v>159</v>
      </c>
      <c r="AI1" s="343"/>
      <c r="AJ1" s="343"/>
      <c r="AK1" s="343"/>
      <c r="AL1" s="343"/>
      <c r="AM1" s="354"/>
      <c r="AN1" s="334"/>
      <c r="AO1" s="334"/>
      <c r="AP1" s="356" t="s">
        <v>31</v>
      </c>
      <c r="AQ1" s="588" t="s">
        <v>240</v>
      </c>
      <c r="AR1" s="343" t="s">
        <v>159</v>
      </c>
      <c r="AS1" s="343"/>
      <c r="AT1" s="343"/>
      <c r="AU1" s="343"/>
      <c r="AV1" s="343"/>
      <c r="AW1" s="354"/>
      <c r="AX1" s="334"/>
      <c r="AY1" s="334"/>
      <c r="AZ1" s="356" t="s">
        <v>31</v>
      </c>
      <c r="BA1" s="588">
        <v>2018</v>
      </c>
      <c r="BB1" s="343" t="s">
        <v>159</v>
      </c>
      <c r="BC1" s="343"/>
      <c r="BD1" s="343"/>
      <c r="BE1" s="343"/>
      <c r="BF1" s="343"/>
      <c r="BG1" s="354"/>
      <c r="BH1" s="334"/>
      <c r="BI1" s="334"/>
      <c r="BJ1" s="356" t="s">
        <v>31</v>
      </c>
      <c r="BK1" s="588">
        <v>2019</v>
      </c>
      <c r="BL1" s="343" t="s">
        <v>159</v>
      </c>
      <c r="BM1" s="343"/>
      <c r="BN1" s="343"/>
      <c r="BO1" s="343"/>
      <c r="BP1" s="343"/>
      <c r="BQ1" s="354"/>
      <c r="BR1" s="334"/>
      <c r="BS1" s="334"/>
      <c r="BT1" s="356" t="s">
        <v>31</v>
      </c>
      <c r="BU1" s="588">
        <v>2021</v>
      </c>
      <c r="BV1" s="343" t="s">
        <v>159</v>
      </c>
      <c r="BW1" s="343"/>
      <c r="BX1" s="343"/>
      <c r="BY1" s="343"/>
      <c r="BZ1" s="343"/>
      <c r="CA1" s="354"/>
      <c r="CB1" s="334"/>
      <c r="CC1" s="334"/>
      <c r="CD1" s="356" t="s">
        <v>31</v>
      </c>
      <c r="CE1" s="588">
        <v>2022</v>
      </c>
      <c r="CF1" s="343" t="s">
        <v>159</v>
      </c>
      <c r="CG1" s="343"/>
      <c r="CH1" s="343"/>
      <c r="CI1" s="343"/>
      <c r="CJ1" s="343"/>
      <c r="CK1" s="354"/>
      <c r="CL1" s="334"/>
      <c r="CM1" s="334"/>
      <c r="CN1" s="356" t="s">
        <v>31</v>
      </c>
      <c r="CO1" s="588">
        <v>2022</v>
      </c>
      <c r="CP1" s="343" t="s">
        <v>159</v>
      </c>
      <c r="CQ1" s="343"/>
      <c r="CR1" s="343"/>
      <c r="CS1" s="343"/>
      <c r="CT1" s="343"/>
      <c r="CU1" s="354"/>
      <c r="CV1" s="334"/>
      <c r="CW1" s="334"/>
      <c r="CX1" s="356" t="s">
        <v>31</v>
      </c>
      <c r="CY1" s="588">
        <v>2023</v>
      </c>
      <c r="CZ1" s="343" t="s">
        <v>159</v>
      </c>
      <c r="DA1" s="343"/>
      <c r="DB1" s="343"/>
      <c r="DC1" s="343"/>
      <c r="DD1" s="343"/>
      <c r="DE1" s="354"/>
      <c r="DF1" s="334"/>
      <c r="DG1" s="334"/>
    </row>
    <row xmlns:x14ac="http://schemas.microsoft.com/office/spreadsheetml/2009/9/ac" r="2" s="336" customFormat="true" ht="30" customHeight="true" x14ac:dyDescent="0.25">
      <c r="A2" s="604" t="s">
        <v>267</v>
      </c>
      <c r="B2" s="344" t="s">
        <v>231</v>
      </c>
      <c r="C2" s="296" t="s">
        <v>193</v>
      </c>
      <c r="D2" s="296" t="s">
        <v>160</v>
      </c>
      <c r="E2" s="345"/>
      <c r="F2" s="345"/>
      <c r="G2" s="345"/>
      <c r="H2" s="345"/>
      <c r="I2" s="355"/>
      <c r="J2" s="337" t="s">
        <v>241</v>
      </c>
      <c r="K2" s="337"/>
      <c r="L2" s="344" t="s">
        <v>232</v>
      </c>
      <c r="M2" s="296" t="s">
        <v>193</v>
      </c>
      <c r="N2" s="296" t="s">
        <v>160</v>
      </c>
      <c r="O2" s="345"/>
      <c r="P2" s="345"/>
      <c r="Q2" s="345"/>
      <c r="R2" s="345"/>
      <c r="S2" s="355"/>
      <c r="T2" s="337" t="s">
        <v>241</v>
      </c>
      <c r="U2" s="337"/>
      <c r="V2" s="344" t="s">
        <v>233</v>
      </c>
      <c r="W2" s="296" t="s">
        <v>193</v>
      </c>
      <c r="X2" s="296" t="s">
        <v>160</v>
      </c>
      <c r="Y2" s="345"/>
      <c r="Z2" s="345"/>
      <c r="AA2" s="345"/>
      <c r="AB2" s="345"/>
      <c r="AC2" s="355"/>
      <c r="AD2" s="337" t="s">
        <v>241</v>
      </c>
      <c r="AE2" s="337"/>
      <c r="AF2" s="344" t="s">
        <v>234</v>
      </c>
      <c r="AG2" s="296" t="s">
        <v>194</v>
      </c>
      <c r="AH2" s="296" t="s">
        <v>167</v>
      </c>
      <c r="AI2" s="345"/>
      <c r="AJ2" s="345"/>
      <c r="AK2" s="345"/>
      <c r="AL2" s="345"/>
      <c r="AM2" s="355"/>
      <c r="AN2" s="337" t="s">
        <v>241</v>
      </c>
      <c r="AO2" s="337"/>
      <c r="AP2" s="344" t="s">
        <v>235</v>
      </c>
      <c r="AQ2" s="296" t="s">
        <v>194</v>
      </c>
      <c r="AR2" s="296" t="s">
        <v>198</v>
      </c>
      <c r="AS2" s="345"/>
      <c r="AT2" s="345"/>
      <c r="AU2" s="345"/>
      <c r="AV2" s="345"/>
      <c r="AW2" s="355"/>
      <c r="AX2" s="339" t="s">
        <v>241</v>
      </c>
      <c r="AY2" s="339"/>
      <c r="AZ2" s="344" t="s">
        <v>257</v>
      </c>
      <c r="BA2" s="296" t="s">
        <v>193</v>
      </c>
      <c r="BB2" s="296" t="s">
        <v>160</v>
      </c>
      <c r="BC2" s="345"/>
      <c r="BD2" s="345"/>
      <c r="BE2" s="345"/>
      <c r="BF2" s="345"/>
      <c r="BG2" s="355"/>
      <c r="BH2" s="337" t="s">
        <v>241</v>
      </c>
      <c r="BI2" s="337"/>
      <c r="BJ2" s="344" t="s">
        <v>259</v>
      </c>
      <c r="BK2" s="296" t="s">
        <v>193</v>
      </c>
      <c r="BL2" s="296" t="s">
        <v>160</v>
      </c>
      <c r="BM2" s="345"/>
      <c r="BN2" s="345"/>
      <c r="BO2" s="345"/>
      <c r="BP2" s="345"/>
      <c r="BQ2" s="355"/>
      <c r="BR2" s="337" t="s">
        <v>241</v>
      </c>
      <c r="BS2" s="337"/>
      <c r="BT2" s="344" t="s">
        <v>285</v>
      </c>
      <c r="BU2" s="296" t="s">
        <v>193</v>
      </c>
      <c r="BV2" s="296" t="s">
        <v>160</v>
      </c>
      <c r="BW2" s="345"/>
      <c r="BX2" s="345"/>
      <c r="BY2" s="345"/>
      <c r="BZ2" s="345"/>
      <c r="CA2" s="355"/>
      <c r="CB2" s="337" t="s">
        <v>241</v>
      </c>
      <c r="CC2" s="337"/>
      <c r="CD2" s="344" t="s">
        <v>272</v>
      </c>
      <c r="CE2" s="296" t="s">
        <v>194</v>
      </c>
      <c r="CF2" s="296" t="s">
        <v>273</v>
      </c>
      <c r="CG2" s="345"/>
      <c r="CH2" s="345"/>
      <c r="CI2" s="345"/>
      <c r="CJ2" s="345"/>
      <c r="CK2" s="355"/>
      <c r="CL2" s="337" t="s">
        <v>241</v>
      </c>
      <c r="CM2" s="337"/>
      <c r="CN2" s="344" t="s">
        <v>290</v>
      </c>
      <c r="CO2" s="296" t="s">
        <v>193</v>
      </c>
      <c r="CP2" s="296" t="s">
        <v>160</v>
      </c>
      <c r="CQ2" s="345"/>
      <c r="CR2" s="345"/>
      <c r="CS2" s="345"/>
      <c r="CT2" s="345"/>
      <c r="CU2" s="355"/>
      <c r="CV2" s="337" t="s">
        <v>241</v>
      </c>
      <c r="CW2" s="337"/>
      <c r="CX2" s="344" t="s">
        <v>294</v>
      </c>
      <c r="CY2" s="296" t="s">
        <v>194</v>
      </c>
      <c r="CZ2" s="296" t="s">
        <v>295</v>
      </c>
      <c r="DA2" s="345"/>
      <c r="DB2" s="345"/>
      <c r="DC2" s="345"/>
      <c r="DD2" s="345"/>
      <c r="DE2" s="355"/>
      <c r="DF2" s="337" t="s">
        <v>241</v>
      </c>
      <c r="DG2" s="337"/>
    </row>
    <row xmlns:x14ac="http://schemas.microsoft.com/office/spreadsheetml/2009/9/ac" r="3" s="274" customFormat="true" ht="18" customHeight="true" x14ac:dyDescent="0.25">
      <c r="A3" s="604"/>
      <c r="B3" s="385" t="s">
        <v>185</v>
      </c>
      <c r="C3" s="386" t="s">
        <v>56</v>
      </c>
      <c r="D3" s="387" t="s">
        <v>7</v>
      </c>
      <c r="E3" s="387" t="s">
        <v>1</v>
      </c>
      <c r="F3" s="387" t="s">
        <v>2</v>
      </c>
      <c r="G3" s="387" t="s">
        <v>16</v>
      </c>
      <c r="H3" s="387" t="s">
        <v>17</v>
      </c>
      <c r="I3" s="388" t="s">
        <v>18</v>
      </c>
      <c r="J3" s="271"/>
      <c r="K3" s="271"/>
      <c r="L3" s="385" t="s">
        <v>185</v>
      </c>
      <c r="M3" s="386" t="s">
        <v>56</v>
      </c>
      <c r="N3" s="387" t="s">
        <v>7</v>
      </c>
      <c r="O3" s="387" t="s">
        <v>1</v>
      </c>
      <c r="P3" s="387" t="s">
        <v>2</v>
      </c>
      <c r="Q3" s="387" t="s">
        <v>16</v>
      </c>
      <c r="R3" s="387" t="s">
        <v>17</v>
      </c>
      <c r="S3" s="388" t="s">
        <v>18</v>
      </c>
      <c r="T3" s="271"/>
      <c r="U3" s="271"/>
      <c r="V3" s="385" t="s">
        <v>185</v>
      </c>
      <c r="W3" s="386" t="s">
        <v>56</v>
      </c>
      <c r="X3" s="387" t="s">
        <v>7</v>
      </c>
      <c r="Y3" s="387" t="s">
        <v>1</v>
      </c>
      <c r="Z3" s="387" t="s">
        <v>2</v>
      </c>
      <c r="AA3" s="387" t="s">
        <v>16</v>
      </c>
      <c r="AB3" s="387" t="s">
        <v>17</v>
      </c>
      <c r="AC3" s="388" t="s">
        <v>18</v>
      </c>
      <c r="AD3" s="271"/>
      <c r="AE3" s="271"/>
      <c r="AF3" s="385" t="s">
        <v>185</v>
      </c>
      <c r="AG3" s="386" t="s">
        <v>56</v>
      </c>
      <c r="AH3" s="387" t="s">
        <v>7</v>
      </c>
      <c r="AI3" s="387" t="s">
        <v>1</v>
      </c>
      <c r="AJ3" s="387" t="s">
        <v>2</v>
      </c>
      <c r="AK3" s="387" t="s">
        <v>16</v>
      </c>
      <c r="AL3" s="387" t="s">
        <v>17</v>
      </c>
      <c r="AM3" s="388" t="s">
        <v>18</v>
      </c>
      <c r="AN3" s="271"/>
      <c r="AO3" s="271"/>
      <c r="AP3" s="385" t="s">
        <v>185</v>
      </c>
      <c r="AQ3" s="386" t="s">
        <v>56</v>
      </c>
      <c r="AR3" s="387" t="s">
        <v>7</v>
      </c>
      <c r="AS3" s="387" t="s">
        <v>1</v>
      </c>
      <c r="AT3" s="387" t="s">
        <v>2</v>
      </c>
      <c r="AU3" s="387" t="s">
        <v>16</v>
      </c>
      <c r="AV3" s="387" t="s">
        <v>17</v>
      </c>
      <c r="AW3" s="388" t="s">
        <v>18</v>
      </c>
      <c r="AX3" s="272"/>
      <c r="AY3" s="272"/>
      <c r="AZ3" s="385" t="s">
        <v>185</v>
      </c>
      <c r="BA3" s="386" t="s">
        <v>56</v>
      </c>
      <c r="BB3" s="387" t="s">
        <v>7</v>
      </c>
      <c r="BC3" s="387" t="s">
        <v>1</v>
      </c>
      <c r="BD3" s="387" t="s">
        <v>2</v>
      </c>
      <c r="BE3" s="387" t="s">
        <v>16</v>
      </c>
      <c r="BF3" s="387" t="s">
        <v>17</v>
      </c>
      <c r="BG3" s="388" t="s">
        <v>18</v>
      </c>
      <c r="BH3" s="271"/>
      <c r="BI3" s="271"/>
      <c r="BJ3" s="385" t="s">
        <v>185</v>
      </c>
      <c r="BK3" s="386" t="s">
        <v>56</v>
      </c>
      <c r="BL3" s="387" t="s">
        <v>7</v>
      </c>
      <c r="BM3" s="387" t="s">
        <v>1</v>
      </c>
      <c r="BN3" s="387" t="s">
        <v>2</v>
      </c>
      <c r="BO3" s="387" t="s">
        <v>16</v>
      </c>
      <c r="BP3" s="387" t="s">
        <v>17</v>
      </c>
      <c r="BQ3" s="388" t="s">
        <v>18</v>
      </c>
      <c r="BR3" s="271"/>
      <c r="BS3" s="271"/>
      <c r="BT3" s="385" t="s">
        <v>185</v>
      </c>
      <c r="BU3" s="386" t="s">
        <v>56</v>
      </c>
      <c r="BV3" s="387" t="s">
        <v>7</v>
      </c>
      <c r="BW3" s="387" t="s">
        <v>1</v>
      </c>
      <c r="BX3" s="387" t="s">
        <v>2</v>
      </c>
      <c r="BY3" s="387" t="s">
        <v>16</v>
      </c>
      <c r="BZ3" s="387" t="s">
        <v>17</v>
      </c>
      <c r="CA3" s="388" t="s">
        <v>18</v>
      </c>
      <c r="CB3" s="271"/>
      <c r="CC3" s="271"/>
      <c r="CD3" s="385" t="s">
        <v>185</v>
      </c>
      <c r="CE3" s="386" t="s">
        <v>56</v>
      </c>
      <c r="CF3" s="387" t="s">
        <v>7</v>
      </c>
      <c r="CG3" s="387" t="s">
        <v>1</v>
      </c>
      <c r="CH3" s="387" t="s">
        <v>2</v>
      </c>
      <c r="CI3" s="387" t="s">
        <v>16</v>
      </c>
      <c r="CJ3" s="387" t="s">
        <v>17</v>
      </c>
      <c r="CK3" s="388" t="s">
        <v>18</v>
      </c>
      <c r="CL3" s="271"/>
      <c r="CM3" s="271"/>
      <c r="CN3" s="385" t="s">
        <v>185</v>
      </c>
      <c r="CO3" s="386" t="s">
        <v>56</v>
      </c>
      <c r="CP3" s="387" t="s">
        <v>7</v>
      </c>
      <c r="CQ3" s="387" t="s">
        <v>1</v>
      </c>
      <c r="CR3" s="387" t="s">
        <v>2</v>
      </c>
      <c r="CS3" s="387" t="s">
        <v>16</v>
      </c>
      <c r="CT3" s="387" t="s">
        <v>17</v>
      </c>
      <c r="CU3" s="388" t="s">
        <v>18</v>
      </c>
      <c r="CV3" s="271"/>
      <c r="CW3" s="271"/>
      <c r="CX3" s="385" t="s">
        <v>185</v>
      </c>
      <c r="CY3" s="386" t="s">
        <v>56</v>
      </c>
      <c r="CZ3" s="387" t="s">
        <v>7</v>
      </c>
      <c r="DA3" s="387" t="s">
        <v>1</v>
      </c>
      <c r="DB3" s="387" t="s">
        <v>2</v>
      </c>
      <c r="DC3" s="387" t="s">
        <v>16</v>
      </c>
      <c r="DD3" s="387" t="s">
        <v>17</v>
      </c>
      <c r="DE3" s="388" t="s">
        <v>18</v>
      </c>
      <c r="DF3" s="271"/>
      <c r="DG3" s="271"/>
      <c r="DH3" s="273"/>
      <c r="DR3" s="273"/>
      <c r="EB3" s="273"/>
      <c r="EL3" s="273"/>
      <c r="EV3" s="273"/>
      <c r="FF3" s="273"/>
      <c r="FP3" s="273"/>
      <c r="FZ3" s="273"/>
      <c r="GJ3" s="273"/>
      <c r="GT3" s="273"/>
      <c r="HD3" s="273"/>
      <c r="HN3" s="273"/>
      <c r="HX3" s="273"/>
      <c r="IH3" s="273"/>
    </row>
    <row xmlns:x14ac="http://schemas.microsoft.com/office/spreadsheetml/2009/9/ac" r="4" s="4" customFormat="true" x14ac:dyDescent="0.25">
      <c r="A4" s="411" t="str">
        <f>IF(ISBLANK('Data Summary'!A6),"",'Data Summary'!A6)</f>
        <v>TCD_2010_UIS</v>
      </c>
      <c r="B4" s="123"/>
      <c r="C4" s="92" t="s">
        <v>3</v>
      </c>
      <c r="D4" s="7"/>
      <c r="E4" s="7"/>
      <c r="F4" s="7"/>
      <c r="G4" s="7"/>
      <c r="H4" s="7"/>
      <c r="I4" s="26"/>
      <c r="J4" s="24"/>
      <c r="K4" s="24"/>
      <c r="L4" s="135"/>
      <c r="M4" s="92" t="s">
        <v>3</v>
      </c>
      <c r="N4" s="7"/>
      <c r="O4" s="7"/>
      <c r="P4" s="7"/>
      <c r="Q4" s="7"/>
      <c r="R4" s="7"/>
      <c r="S4" s="26"/>
      <c r="T4" s="24"/>
      <c r="U4" s="24"/>
      <c r="V4" s="123"/>
      <c r="W4" s="92" t="s">
        <v>3</v>
      </c>
      <c r="X4" s="7"/>
      <c r="Y4" s="7"/>
      <c r="Z4" s="7"/>
      <c r="AA4" s="7"/>
      <c r="AB4" s="7"/>
      <c r="AC4" s="26"/>
      <c r="AD4" s="24"/>
      <c r="AE4" s="24"/>
      <c r="AF4" s="123"/>
      <c r="AG4" s="92" t="s">
        <v>3</v>
      </c>
      <c r="AH4" s="7"/>
      <c r="AI4" s="7"/>
      <c r="AJ4" s="7"/>
      <c r="AK4" s="7"/>
      <c r="AL4" s="7"/>
      <c r="AM4" s="26"/>
      <c r="AN4" s="24"/>
      <c r="AO4" s="24"/>
      <c r="AP4" s="123"/>
      <c r="AQ4" s="92" t="s">
        <v>3</v>
      </c>
      <c r="AR4" s="154"/>
      <c r="AS4" s="154"/>
      <c r="AT4" s="154"/>
      <c r="AU4" s="154"/>
      <c r="AV4" s="154"/>
      <c r="AW4" s="26"/>
      <c r="AX4" s="150"/>
      <c r="AY4" s="150"/>
      <c r="AZ4" s="123"/>
      <c r="BA4" s="92" t="s">
        <v>3</v>
      </c>
      <c r="BB4" s="7"/>
      <c r="BC4" s="7"/>
      <c r="BD4" s="7"/>
      <c r="BE4" s="7"/>
      <c r="BF4" s="7"/>
      <c r="BG4" s="26"/>
      <c r="BH4" s="24"/>
      <c r="BI4" s="24"/>
      <c r="BJ4" s="123"/>
      <c r="BK4" s="92" t="s">
        <v>3</v>
      </c>
      <c r="BL4" s="7"/>
      <c r="BM4" s="7"/>
      <c r="BN4" s="7"/>
      <c r="BO4" s="7"/>
      <c r="BP4" s="7"/>
      <c r="BQ4" s="26"/>
      <c r="BR4" s="24"/>
      <c r="BS4" s="24"/>
      <c r="BT4" s="123"/>
      <c r="BU4" s="92" t="s">
        <v>3</v>
      </c>
      <c r="BV4" s="7"/>
      <c r="BW4" s="7"/>
      <c r="BX4" s="7"/>
      <c r="BY4" s="7"/>
      <c r="BZ4" s="7"/>
      <c r="CA4" s="26"/>
      <c r="CB4" s="24"/>
      <c r="CC4" s="24"/>
      <c r="CD4" s="123"/>
      <c r="CE4" s="92" t="s">
        <v>3</v>
      </c>
      <c r="CF4" s="7">
        <v>27.279559118236477</v>
      </c>
      <c r="CG4" s="7"/>
      <c r="CH4" s="7"/>
      <c r="CI4" s="7"/>
      <c r="CJ4" s="7">
        <v>27.279559118236477</v>
      </c>
      <c r="CK4" s="26"/>
      <c r="CL4" s="24"/>
      <c r="CM4" s="24"/>
      <c r="CN4" s="123"/>
      <c r="CO4" s="92" t="s">
        <v>3</v>
      </c>
      <c r="CP4" s="7"/>
      <c r="CQ4" s="7"/>
      <c r="CR4" s="7"/>
      <c r="CS4" s="7"/>
      <c r="CT4" s="7"/>
      <c r="CU4" s="26"/>
      <c r="CV4" s="24"/>
      <c r="CW4" s="24"/>
      <c r="CX4" s="123"/>
      <c r="CY4" s="92" t="s">
        <v>3</v>
      </c>
      <c r="CZ4" s="7"/>
      <c r="DA4" s="7"/>
      <c r="DB4" s="7"/>
      <c r="DC4" s="7"/>
      <c r="DD4" s="7"/>
      <c r="DE4" s="26"/>
      <c r="DF4" s="24"/>
      <c r="DG4" s="24"/>
      <c r="DH4" s="131"/>
      <c r="DR4" s="131"/>
      <c r="EB4" s="131"/>
      <c r="EL4" s="131"/>
      <c r="EV4" s="131"/>
      <c r="FF4" s="131"/>
      <c r="FP4" s="131"/>
      <c r="FZ4" s="131"/>
      <c r="GJ4" s="131"/>
      <c r="GT4" s="131"/>
      <c r="HD4" s="131"/>
      <c r="HN4" s="131"/>
      <c r="HX4" s="131"/>
      <c r="IH4" s="131"/>
    </row>
    <row xmlns:x14ac="http://schemas.microsoft.com/office/spreadsheetml/2009/9/ac" r="5" s="4" customFormat="true" x14ac:dyDescent="0.25">
      <c r="A5" s="411" t="str">
        <f ca="true">IF(ISBLANK('Data Summary'!A7),"",'Data Summary'!A7)</f>
        <v>TCD_2011_UIS</v>
      </c>
      <c r="B5" s="123"/>
      <c r="C5" s="92" t="s">
        <v>25</v>
      </c>
      <c r="D5" s="7"/>
      <c r="E5" s="7"/>
      <c r="F5" s="7"/>
      <c r="G5" s="7"/>
      <c r="H5" s="7"/>
      <c r="I5" s="26"/>
      <c r="J5" s="24"/>
      <c r="K5" s="24"/>
      <c r="L5" s="135"/>
      <c r="M5" s="92" t="s">
        <v>25</v>
      </c>
      <c r="N5" s="7"/>
      <c r="O5" s="7"/>
      <c r="P5" s="7"/>
      <c r="Q5" s="7"/>
      <c r="R5" s="7"/>
      <c r="S5" s="26"/>
      <c r="T5" s="24"/>
      <c r="U5" s="24"/>
      <c r="V5" s="123"/>
      <c r="W5" s="92" t="s">
        <v>25</v>
      </c>
      <c r="X5" s="7"/>
      <c r="Y5" s="7"/>
      <c r="Z5" s="7"/>
      <c r="AA5" s="7"/>
      <c r="AB5" s="7"/>
      <c r="AC5" s="26"/>
      <c r="AD5" s="24"/>
      <c r="AE5" s="24"/>
      <c r="AF5" s="123"/>
      <c r="AG5" s="92" t="s">
        <v>25</v>
      </c>
      <c r="AH5" s="7"/>
      <c r="AI5" s="7"/>
      <c r="AJ5" s="7"/>
      <c r="AK5" s="7"/>
      <c r="AL5" s="7"/>
      <c r="AM5" s="26"/>
      <c r="AN5" s="24"/>
      <c r="AO5" s="24"/>
      <c r="AP5" s="123"/>
      <c r="AQ5" s="92" t="s">
        <v>25</v>
      </c>
      <c r="AR5" s="154"/>
      <c r="AS5" s="154"/>
      <c r="AT5" s="154"/>
      <c r="AU5" s="154"/>
      <c r="AV5" s="154"/>
      <c r="AW5" s="26"/>
      <c r="AX5" s="150"/>
      <c r="AY5" s="150"/>
      <c r="AZ5" s="123" t="s">
        <v>261</v>
      </c>
      <c r="BA5" s="92" t="s">
        <v>25</v>
      </c>
      <c r="BB5" s="7"/>
      <c r="BC5" s="7"/>
      <c r="BD5" s="7"/>
      <c r="BE5" s="7"/>
      <c r="BF5" s="7"/>
      <c r="BG5" s="26"/>
      <c r="BH5" s="24"/>
      <c r="BI5" s="24"/>
      <c r="BJ5" s="123" t="s">
        <v>261</v>
      </c>
      <c r="BK5" s="92" t="s">
        <v>25</v>
      </c>
      <c r="BL5" s="7"/>
      <c r="BM5" s="7"/>
      <c r="BN5" s="7"/>
      <c r="BO5" s="7"/>
      <c r="BP5" s="7"/>
      <c r="BQ5" s="26"/>
      <c r="BR5" s="24"/>
      <c r="BS5" s="24"/>
      <c r="BT5" s="123" t="s">
        <v>261</v>
      </c>
      <c r="BU5" s="92" t="s">
        <v>25</v>
      </c>
      <c r="BV5" s="7"/>
      <c r="BW5" s="7"/>
      <c r="BX5" s="7"/>
      <c r="BY5" s="7"/>
      <c r="BZ5" s="7"/>
      <c r="CA5" s="26"/>
      <c r="CB5" s="24"/>
      <c r="CC5" s="24"/>
      <c r="CD5" s="123"/>
      <c r="CE5" s="92" t="s">
        <v>25</v>
      </c>
      <c r="CF5" s="7">
        <v>72.720440881763523</v>
      </c>
      <c r="CG5" s="7"/>
      <c r="CH5" s="7"/>
      <c r="CI5" s="7">
        <v>127.46365105008077</v>
      </c>
      <c r="CJ5" s="7">
        <v>72.720440881763523</v>
      </c>
      <c r="CK5" s="26"/>
      <c r="CL5" s="24"/>
      <c r="CM5" s="24"/>
      <c r="CN5" s="123"/>
      <c r="CO5" s="92" t="s">
        <v>25</v>
      </c>
      <c r="CP5" s="7"/>
      <c r="CQ5" s="7"/>
      <c r="CR5" s="7"/>
      <c r="CS5" s="7"/>
      <c r="CT5" s="7"/>
      <c r="CU5" s="26"/>
      <c r="CV5" s="24"/>
      <c r="CW5" s="24"/>
      <c r="CX5" s="123"/>
      <c r="CY5" s="92" t="s">
        <v>25</v>
      </c>
      <c r="CZ5" s="7"/>
      <c r="DA5" s="7"/>
      <c r="DB5" s="7"/>
      <c r="DC5" s="7"/>
      <c r="DD5" s="7"/>
      <c r="DE5" s="26"/>
      <c r="DF5" s="24"/>
      <c r="DG5" s="24"/>
      <c r="DH5" s="131"/>
      <c r="DR5" s="131"/>
      <c r="EB5" s="131"/>
      <c r="EL5" s="131"/>
      <c r="EV5" s="131"/>
      <c r="FF5" s="131"/>
      <c r="FP5" s="131"/>
      <c r="FZ5" s="131"/>
      <c r="GJ5" s="131"/>
      <c r="GT5" s="131"/>
      <c r="HD5" s="131"/>
      <c r="HN5" s="131"/>
      <c r="HX5" s="131"/>
      <c r="IH5" s="131"/>
    </row>
    <row xmlns:x14ac="http://schemas.microsoft.com/office/spreadsheetml/2009/9/ac" r="6" s="4" customFormat="true" ht="15.6" customHeight="true" x14ac:dyDescent="0.25">
      <c r="A6" s="411" t="str">
        <f ca="true">IF(ISBLANK('Data Summary'!A8),"",'Data Summary'!A8)</f>
        <v>TCD_2013_UIS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53"/>
      <c r="AS6" s="154"/>
      <c r="AT6" s="154"/>
      <c r="AU6" s="154"/>
      <c r="AV6" s="154"/>
      <c r="AW6" s="26"/>
      <c r="AX6" s="150"/>
      <c r="AY6" s="150"/>
      <c r="AZ6" s="135"/>
      <c r="BA6" s="93" t="s">
        <v>26</v>
      </c>
      <c r="BB6" s="7"/>
      <c r="BC6" s="7"/>
      <c r="BD6" s="7"/>
      <c r="BE6" s="7"/>
      <c r="BF6" s="7"/>
      <c r="BG6" s="26"/>
      <c r="BH6" s="24"/>
      <c r="BI6" s="24"/>
      <c r="BJ6" s="135"/>
      <c r="BK6" s="93" t="s">
        <v>26</v>
      </c>
      <c r="BL6" s="7"/>
      <c r="BM6" s="7"/>
      <c r="BN6" s="7"/>
      <c r="BO6" s="7"/>
      <c r="BP6" s="7"/>
      <c r="BQ6" s="26"/>
      <c r="BR6" s="24"/>
      <c r="BS6" s="24"/>
      <c r="BT6" s="135"/>
      <c r="BU6" s="93" t="s">
        <v>26</v>
      </c>
      <c r="BV6" s="7"/>
      <c r="BW6" s="7"/>
      <c r="BX6" s="7"/>
      <c r="BY6" s="7"/>
      <c r="BZ6" s="7"/>
      <c r="CA6" s="26"/>
      <c r="CB6" s="24"/>
      <c r="CC6" s="24"/>
      <c r="CD6" s="135"/>
      <c r="CE6" s="93" t="s">
        <v>26</v>
      </c>
      <c r="CF6" s="7"/>
      <c r="CG6" s="7"/>
      <c r="CH6" s="7"/>
      <c r="CI6" s="7"/>
      <c r="CJ6" s="7"/>
      <c r="CK6" s="26"/>
      <c r="CL6" s="24"/>
      <c r="CM6" s="24"/>
      <c r="CN6" s="135"/>
      <c r="CO6" s="93" t="s">
        <v>26</v>
      </c>
      <c r="CP6" s="7"/>
      <c r="CQ6" s="7"/>
      <c r="CR6" s="7"/>
      <c r="CS6" s="7"/>
      <c r="CT6" s="7"/>
      <c r="CU6" s="26"/>
      <c r="CV6" s="24"/>
      <c r="CW6" s="24"/>
      <c r="CX6" s="135"/>
      <c r="CY6" s="93" t="s">
        <v>26</v>
      </c>
      <c r="CZ6" s="7"/>
      <c r="DA6" s="7"/>
      <c r="DB6" s="7"/>
      <c r="DC6" s="7"/>
      <c r="DD6" s="7"/>
      <c r="DE6" s="26"/>
      <c r="DF6" s="24"/>
      <c r="DG6" s="24"/>
      <c r="DH6" s="131"/>
      <c r="DR6" s="131"/>
      <c r="EB6" s="131"/>
      <c r="EL6" s="131"/>
      <c r="EV6" s="131"/>
      <c r="FF6" s="131"/>
      <c r="FP6" s="131"/>
      <c r="FZ6" s="131"/>
      <c r="GJ6" s="131"/>
      <c r="GT6" s="131"/>
      <c r="HD6" s="131"/>
      <c r="HN6" s="131"/>
      <c r="HX6" s="131"/>
      <c r="IH6" s="131"/>
    </row>
    <row xmlns:x14ac="http://schemas.microsoft.com/office/spreadsheetml/2009/9/ac" r="7" s="4" customFormat="true" x14ac:dyDescent="0.25">
      <c r="A7" s="411" t="str">
        <f ca="true">IF(ISBLANK('Data Summary'!A9),"",'Data Summary'!A9)</f>
        <v>TCD_2015_EMIS</v>
      </c>
      <c r="B7" s="123"/>
      <c r="C7" s="93" t="s">
        <v>141</v>
      </c>
      <c r="D7" s="79"/>
      <c r="E7" s="7"/>
      <c r="F7" s="7"/>
      <c r="G7" s="7"/>
      <c r="H7" s="7"/>
      <c r="I7" s="26"/>
      <c r="J7" s="24"/>
      <c r="K7" s="24"/>
      <c r="L7" s="123"/>
      <c r="M7" s="93" t="s">
        <v>141</v>
      </c>
      <c r="N7" s="79"/>
      <c r="O7" s="7"/>
      <c r="P7" s="7"/>
      <c r="Q7" s="7"/>
      <c r="R7" s="7"/>
      <c r="S7" s="26"/>
      <c r="T7" s="24"/>
      <c r="U7" s="24"/>
      <c r="V7" s="123"/>
      <c r="W7" s="93" t="s">
        <v>141</v>
      </c>
      <c r="X7" s="79"/>
      <c r="Y7" s="7"/>
      <c r="Z7" s="7"/>
      <c r="AA7" s="7"/>
      <c r="AB7" s="7"/>
      <c r="AC7" s="26"/>
      <c r="AD7" s="24"/>
      <c r="AE7" s="24"/>
      <c r="AF7" s="123"/>
      <c r="AG7" s="93" t="s">
        <v>141</v>
      </c>
      <c r="AH7" s="79"/>
      <c r="AI7" s="7"/>
      <c r="AJ7" s="7"/>
      <c r="AK7" s="7"/>
      <c r="AL7" s="7"/>
      <c r="AM7" s="26"/>
      <c r="AN7" s="24"/>
      <c r="AO7" s="24"/>
      <c r="AP7" s="123"/>
      <c r="AQ7" s="93" t="s">
        <v>141</v>
      </c>
      <c r="AR7" s="164"/>
      <c r="AS7" s="154"/>
      <c r="AT7" s="154"/>
      <c r="AU7" s="154"/>
      <c r="AV7" s="154"/>
      <c r="AW7" s="26"/>
      <c r="AX7" s="150"/>
      <c r="AY7" s="150"/>
      <c r="AZ7" s="123" t="s">
        <v>261</v>
      </c>
      <c r="BA7" s="93" t="s">
        <v>262</v>
      </c>
      <c r="BB7" s="7"/>
      <c r="BC7" s="7"/>
      <c r="BD7" s="7"/>
      <c r="BE7" s="7"/>
      <c r="BF7" s="7"/>
      <c r="BG7" s="26"/>
      <c r="BH7" s="24"/>
      <c r="BI7" s="24"/>
      <c r="BJ7" s="123" t="s">
        <v>261</v>
      </c>
      <c r="BK7" s="93" t="s">
        <v>262</v>
      </c>
      <c r="BL7" s="7"/>
      <c r="BM7" s="7"/>
      <c r="BN7" s="7"/>
      <c r="BO7" s="7"/>
      <c r="BP7" s="7"/>
      <c r="BQ7" s="26"/>
      <c r="BR7" s="24"/>
      <c r="BS7" s="24"/>
      <c r="BT7" s="123" t="s">
        <v>261</v>
      </c>
      <c r="BU7" s="93" t="s">
        <v>262</v>
      </c>
      <c r="BV7" s="7">
        <v>54.044891040433541</v>
      </c>
      <c r="BW7" s="7"/>
      <c r="BX7" s="7"/>
      <c r="BY7" s="7"/>
      <c r="BZ7" s="7">
        <v>52.19</v>
      </c>
      <c r="CA7" s="26">
        <v>55.979670402334605</v>
      </c>
      <c r="CB7" s="24"/>
      <c r="CC7" s="24"/>
      <c r="CD7" s="123" t="s">
        <v>283</v>
      </c>
      <c r="CE7" s="93" t="s">
        <v>262</v>
      </c>
      <c r="CF7" s="7">
        <v>60.470941883767537</v>
      </c>
      <c r="CG7" s="7"/>
      <c r="CH7" s="7"/>
      <c r="CI7" s="7"/>
      <c r="CJ7" s="7">
        <v>60.470941883767537</v>
      </c>
      <c r="CK7" s="26"/>
      <c r="CL7" s="24"/>
      <c r="CM7" s="24"/>
      <c r="CN7" s="123"/>
      <c r="CO7" s="93" t="s">
        <v>262</v>
      </c>
      <c r="CP7" s="7"/>
      <c r="CQ7" s="7"/>
      <c r="CR7" s="7"/>
      <c r="CS7" s="7"/>
      <c r="CT7" s="7"/>
      <c r="CU7" s="26"/>
      <c r="CV7" s="24"/>
      <c r="CW7" s="24"/>
      <c r="CX7" s="123"/>
      <c r="CY7" s="93" t="s">
        <v>262</v>
      </c>
      <c r="CZ7" s="7"/>
      <c r="DA7" s="7"/>
      <c r="DB7" s="7"/>
      <c r="DC7" s="7"/>
      <c r="DD7" s="7"/>
      <c r="DE7" s="26"/>
      <c r="DF7" s="24"/>
      <c r="DG7" s="24"/>
      <c r="DH7" s="131"/>
      <c r="DR7" s="131"/>
      <c r="EB7" s="131"/>
      <c r="EL7" s="131"/>
      <c r="EV7" s="131"/>
      <c r="FF7" s="131"/>
      <c r="FP7" s="131"/>
      <c r="FZ7" s="131"/>
      <c r="GJ7" s="131"/>
      <c r="GT7" s="131"/>
      <c r="HD7" s="131"/>
      <c r="HN7" s="131"/>
      <c r="HX7" s="131"/>
      <c r="IH7" s="131"/>
    </row>
    <row xmlns:x14ac="http://schemas.microsoft.com/office/spreadsheetml/2009/9/ac" r="8" s="4" customFormat="true" x14ac:dyDescent="0.25">
      <c r="A8" s="411" t="str">
        <f ca="true">IF(ISBLANK('Data Summary'!A10),"",'Data Summary'!A10)</f>
        <v>TCD_2016_EMIS</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53"/>
      <c r="AS8" s="154"/>
      <c r="AT8" s="154"/>
      <c r="AU8" s="154"/>
      <c r="AV8" s="154"/>
      <c r="AW8" s="26"/>
      <c r="AX8" s="150"/>
      <c r="AY8" s="150"/>
      <c r="AZ8" s="135"/>
      <c r="BA8" s="93" t="s">
        <v>263</v>
      </c>
      <c r="BB8" s="7"/>
      <c r="BC8" s="7"/>
      <c r="BD8" s="7"/>
      <c r="BE8" s="7"/>
      <c r="BF8" s="7"/>
      <c r="BG8" s="26"/>
      <c r="BH8" s="24"/>
      <c r="BI8" s="24"/>
      <c r="BJ8" s="135"/>
      <c r="BK8" s="93" t="s">
        <v>263</v>
      </c>
      <c r="BL8" s="7"/>
      <c r="BM8" s="7"/>
      <c r="BN8" s="7"/>
      <c r="BO8" s="7"/>
      <c r="BP8" s="7"/>
      <c r="BQ8" s="26"/>
      <c r="BR8" s="24"/>
      <c r="BS8" s="24"/>
      <c r="BT8" s="135"/>
      <c r="BU8" s="93" t="s">
        <v>263</v>
      </c>
      <c r="BV8" s="7"/>
      <c r="BW8" s="7"/>
      <c r="BX8" s="7"/>
      <c r="BY8" s="7"/>
      <c r="BZ8" s="7"/>
      <c r="CA8" s="26"/>
      <c r="CB8" s="24"/>
      <c r="CC8" s="24"/>
      <c r="CD8" s="135"/>
      <c r="CE8" s="93" t="s">
        <v>263</v>
      </c>
      <c r="CF8" s="7"/>
      <c r="CG8" s="7"/>
      <c r="CH8" s="7"/>
      <c r="CI8" s="7"/>
      <c r="CJ8" s="7"/>
      <c r="CK8" s="26"/>
      <c r="CL8" s="24"/>
      <c r="CM8" s="24"/>
      <c r="CN8" s="135"/>
      <c r="CO8" s="93" t="s">
        <v>263</v>
      </c>
      <c r="CP8" s="7"/>
      <c r="CQ8" s="7"/>
      <c r="CR8" s="7"/>
      <c r="CS8" s="7"/>
      <c r="CT8" s="7"/>
      <c r="CU8" s="26"/>
      <c r="CV8" s="24"/>
      <c r="CW8" s="24"/>
      <c r="CX8" s="135"/>
      <c r="CY8" s="93" t="s">
        <v>263</v>
      </c>
      <c r="CZ8" s="7"/>
      <c r="DA8" s="7"/>
      <c r="DB8" s="7"/>
      <c r="DC8" s="7"/>
      <c r="DD8" s="7"/>
      <c r="DE8" s="26"/>
      <c r="DF8" s="24"/>
      <c r="DG8" s="24"/>
      <c r="DH8" s="131"/>
      <c r="DR8" s="131"/>
      <c r="EB8" s="131"/>
      <c r="EL8" s="131"/>
      <c r="EV8" s="131"/>
      <c r="FF8" s="131"/>
      <c r="FP8" s="131"/>
      <c r="FZ8" s="131"/>
      <c r="GJ8" s="131"/>
      <c r="GT8" s="131"/>
      <c r="HD8" s="131"/>
      <c r="HN8" s="131"/>
      <c r="HX8" s="131"/>
      <c r="IH8" s="131"/>
    </row>
    <row xmlns:x14ac="http://schemas.microsoft.com/office/spreadsheetml/2009/9/ac" r="9" s="4" customFormat="true" x14ac:dyDescent="0.25">
      <c r="A9" s="411" t="str">
        <f ca="true">IF(ISBLANK('Data Summary'!A11),"",'Data Summary'!A11)</f>
        <v>TCD_2018_UIS</v>
      </c>
      <c r="B9" s="123"/>
      <c r="C9" s="93" t="s">
        <v>188</v>
      </c>
      <c r="D9" s="19"/>
      <c r="E9" s="7"/>
      <c r="F9" s="7"/>
      <c r="G9" s="7"/>
      <c r="H9" s="7"/>
      <c r="I9" s="26"/>
      <c r="J9" s="24"/>
      <c r="K9" s="24"/>
      <c r="L9" s="135"/>
      <c r="M9" s="93" t="s">
        <v>188</v>
      </c>
      <c r="N9" s="19"/>
      <c r="O9" s="7"/>
      <c r="P9" s="7"/>
      <c r="Q9" s="7"/>
      <c r="R9" s="7"/>
      <c r="S9" s="26"/>
      <c r="T9" s="24"/>
      <c r="U9" s="24"/>
      <c r="V9" s="123"/>
      <c r="W9" s="93" t="s">
        <v>188</v>
      </c>
      <c r="X9" s="19"/>
      <c r="Y9" s="7"/>
      <c r="Z9" s="7"/>
      <c r="AA9" s="7"/>
      <c r="AB9" s="7"/>
      <c r="AC9" s="26"/>
      <c r="AD9" s="24"/>
      <c r="AE9" s="24"/>
      <c r="AF9" s="123"/>
      <c r="AG9" s="93" t="s">
        <v>188</v>
      </c>
      <c r="AH9" s="19"/>
      <c r="AI9" s="7"/>
      <c r="AJ9" s="7"/>
      <c r="AK9" s="7"/>
      <c r="AL9" s="7"/>
      <c r="AM9" s="26"/>
      <c r="AN9" s="24"/>
      <c r="AO9" s="24"/>
      <c r="AP9" s="123"/>
      <c r="AQ9" s="93" t="s">
        <v>188</v>
      </c>
      <c r="AR9" s="153"/>
      <c r="AS9" s="154"/>
      <c r="AT9" s="154"/>
      <c r="AU9" s="154"/>
      <c r="AV9" s="154"/>
      <c r="AW9" s="26"/>
      <c r="AX9" s="150"/>
      <c r="AY9" s="150"/>
      <c r="AZ9" s="123" t="s">
        <v>264</v>
      </c>
      <c r="BA9" s="93" t="s">
        <v>188</v>
      </c>
      <c r="BB9" s="7">
        <v>19.592449999999999</v>
      </c>
      <c r="BC9" s="7"/>
      <c r="BD9" s="7"/>
      <c r="BE9" s="7"/>
      <c r="BF9" s="7">
        <v>19.592449999999999</v>
      </c>
      <c r="BG9" s="26"/>
      <c r="BH9" s="24"/>
      <c r="BI9" s="24"/>
      <c r="BJ9" s="123" t="s">
        <v>264</v>
      </c>
      <c r="BK9" s="93" t="s">
        <v>188</v>
      </c>
      <c r="BL9" s="7">
        <v>19.825669999999999</v>
      </c>
      <c r="BM9" s="7"/>
      <c r="BN9" s="7"/>
      <c r="BO9" s="7"/>
      <c r="BP9" s="7">
        <v>19.825669999999999</v>
      </c>
      <c r="BQ9" s="26"/>
      <c r="BR9" s="24"/>
      <c r="BS9" s="24"/>
      <c r="BT9" s="123" t="s">
        <v>264</v>
      </c>
      <c r="BU9" s="93" t="s">
        <v>188</v>
      </c>
      <c r="BV9" s="7"/>
      <c r="BW9" s="7"/>
      <c r="BX9" s="7"/>
      <c r="BY9" s="7"/>
      <c r="BZ9" s="7"/>
      <c r="CA9" s="26"/>
      <c r="CB9" s="24"/>
      <c r="CC9" s="24"/>
      <c r="CD9" s="123" t="s">
        <v>275</v>
      </c>
      <c r="CE9" s="93" t="s">
        <v>188</v>
      </c>
      <c r="CF9" s="7"/>
      <c r="CG9" s="7"/>
      <c r="CH9" s="7"/>
      <c r="CI9" s="7"/>
      <c r="CJ9" s="7"/>
      <c r="CK9" s="26"/>
      <c r="CL9" s="24"/>
      <c r="CM9" s="24"/>
      <c r="CN9" s="123" t="s">
        <v>264</v>
      </c>
      <c r="CO9" s="93" t="s">
        <v>188</v>
      </c>
      <c r="CP9" s="7">
        <v>11.640082779759691</v>
      </c>
      <c r="CQ9" s="7"/>
      <c r="CR9" s="7"/>
      <c r="CS9" s="7"/>
      <c r="CT9" s="7">
        <v>12.68</v>
      </c>
      <c r="CU9" s="26">
        <v>10.56</v>
      </c>
      <c r="CV9" s="24"/>
      <c r="CW9" s="24"/>
      <c r="CX9" s="123"/>
      <c r="CY9" s="93" t="s">
        <v>188</v>
      </c>
      <c r="CZ9" s="7"/>
      <c r="DA9" s="7"/>
      <c r="DB9" s="7"/>
      <c r="DC9" s="7"/>
      <c r="DD9" s="7"/>
      <c r="DE9" s="26"/>
      <c r="DF9" s="24"/>
      <c r="DG9" s="24"/>
      <c r="DH9" s="131"/>
      <c r="DR9" s="131"/>
      <c r="EB9" s="131"/>
      <c r="EL9" s="131"/>
      <c r="EV9" s="131"/>
      <c r="FF9" s="131"/>
      <c r="FP9" s="131"/>
      <c r="FZ9" s="131"/>
      <c r="GJ9" s="131"/>
      <c r="GT9" s="131"/>
      <c r="HD9" s="131"/>
      <c r="HN9" s="131"/>
      <c r="HX9" s="131"/>
      <c r="IH9" s="131"/>
    </row>
    <row xmlns:x14ac="http://schemas.microsoft.com/office/spreadsheetml/2009/9/ac" r="10" s="2" customFormat="true" ht="86.45" customHeight="true" x14ac:dyDescent="0.25">
      <c r="A10" s="411" t="str">
        <f ca="true">IF(ISBLANK('Data Summary'!A12),"",'Data Summary'!A12)</f>
        <v>TCD_2019_UIS</v>
      </c>
      <c r="B10" s="126" t="s">
        <v>12</v>
      </c>
      <c r="C10" s="600" t="s">
        <v>165</v>
      </c>
      <c r="D10" s="600"/>
      <c r="E10" s="600"/>
      <c r="F10" s="600"/>
      <c r="G10" s="600"/>
      <c r="H10" s="600"/>
      <c r="I10" s="601"/>
      <c r="J10" s="11"/>
      <c r="K10" s="11"/>
      <c r="L10" s="126" t="s">
        <v>12</v>
      </c>
      <c r="M10" s="600" t="s">
        <v>165</v>
      </c>
      <c r="N10" s="600"/>
      <c r="O10" s="600"/>
      <c r="P10" s="600"/>
      <c r="Q10" s="600"/>
      <c r="R10" s="600"/>
      <c r="S10" s="601"/>
      <c r="T10" s="11"/>
      <c r="U10" s="11"/>
      <c r="V10" s="126" t="s">
        <v>12</v>
      </c>
      <c r="W10" s="600" t="s">
        <v>165</v>
      </c>
      <c r="X10" s="600"/>
      <c r="Y10" s="600"/>
      <c r="Z10" s="600"/>
      <c r="AA10" s="600"/>
      <c r="AB10" s="600"/>
      <c r="AC10" s="601"/>
      <c r="AD10" s="11"/>
      <c r="AE10" s="11"/>
      <c r="AF10" s="126" t="s">
        <v>12</v>
      </c>
      <c r="AG10" s="600" t="s">
        <v>165</v>
      </c>
      <c r="AH10" s="600"/>
      <c r="AI10" s="600"/>
      <c r="AJ10" s="600"/>
      <c r="AK10" s="600"/>
      <c r="AL10" s="600"/>
      <c r="AM10" s="601"/>
      <c r="AN10" s="11"/>
      <c r="AO10" s="11"/>
      <c r="AP10" s="126" t="s">
        <v>12</v>
      </c>
      <c r="AQ10" s="600" t="s">
        <v>165</v>
      </c>
      <c r="AR10" s="600"/>
      <c r="AS10" s="600"/>
      <c r="AT10" s="600"/>
      <c r="AU10" s="600"/>
      <c r="AV10" s="600"/>
      <c r="AW10" s="601"/>
      <c r="AX10" s="149"/>
      <c r="AY10" s="149"/>
      <c r="AZ10" s="126" t="s">
        <v>12</v>
      </c>
      <c r="BA10" s="599" t="s">
        <v>265</v>
      </c>
      <c r="BB10" s="600"/>
      <c r="BC10" s="600"/>
      <c r="BD10" s="600"/>
      <c r="BE10" s="600"/>
      <c r="BF10" s="600"/>
      <c r="BG10" s="601"/>
      <c r="BH10" s="11"/>
      <c r="BI10" s="11"/>
      <c r="BJ10" s="126" t="s">
        <v>12</v>
      </c>
      <c r="BK10" s="599" t="s">
        <v>265</v>
      </c>
      <c r="BL10" s="600"/>
      <c r="BM10" s="600"/>
      <c r="BN10" s="600"/>
      <c r="BO10" s="600"/>
      <c r="BP10" s="600"/>
      <c r="BQ10" s="601"/>
      <c r="BR10" s="11"/>
      <c r="BS10" s="11"/>
      <c r="BT10" s="126" t="s">
        <v>12</v>
      </c>
      <c r="BU10" s="599" t="s">
        <v>292</v>
      </c>
      <c r="BV10" s="600"/>
      <c r="BW10" s="600"/>
      <c r="BX10" s="600"/>
      <c r="BY10" s="600"/>
      <c r="BZ10" s="600"/>
      <c r="CA10" s="601"/>
      <c r="CB10" s="11"/>
      <c r="CC10" s="11"/>
      <c r="CD10" s="126" t="s">
        <v>12</v>
      </c>
      <c r="CE10" s="599" t="s">
        <v>284</v>
      </c>
      <c r="CF10" s="600"/>
      <c r="CG10" s="600"/>
      <c r="CH10" s="600"/>
      <c r="CI10" s="600"/>
      <c r="CJ10" s="600"/>
      <c r="CK10" s="601"/>
      <c r="CL10" s="11"/>
      <c r="CM10" s="11"/>
      <c r="CN10" s="126" t="s">
        <v>12</v>
      </c>
      <c r="CO10" s="602" t="s">
        <v>293</v>
      </c>
      <c r="CP10" s="602"/>
      <c r="CQ10" s="602"/>
      <c r="CR10" s="602"/>
      <c r="CS10" s="602"/>
      <c r="CT10" s="602"/>
      <c r="CU10" s="603"/>
      <c r="CV10" s="11"/>
      <c r="CW10" s="11"/>
      <c r="CX10" s="126" t="s">
        <v>12</v>
      </c>
      <c r="CY10" s="599" t="s">
        <v>299</v>
      </c>
      <c r="CZ10" s="600"/>
      <c r="DA10" s="600"/>
      <c r="DB10" s="600"/>
      <c r="DC10" s="600"/>
      <c r="DD10" s="600"/>
      <c r="DE10" s="601"/>
      <c r="DF10" s="11"/>
      <c r="DG10" s="11"/>
      <c r="DH10" s="134"/>
      <c r="DR10" s="134"/>
      <c r="EB10" s="134"/>
      <c r="EL10" s="134"/>
      <c r="EV10" s="134"/>
      <c r="FF10" s="134"/>
      <c r="FP10" s="134"/>
      <c r="FZ10" s="134"/>
      <c r="GJ10" s="134"/>
      <c r="GT10" s="134"/>
      <c r="HD10" s="134"/>
      <c r="HN10" s="134"/>
      <c r="HX10" s="134"/>
      <c r="IH10" s="134"/>
    </row>
    <row xmlns:x14ac="http://schemas.microsoft.com/office/spreadsheetml/2009/9/ac" r="11" s="2" customFormat="true" ht="15.6" customHeight="true" x14ac:dyDescent="0.25">
      <c r="A11" s="411" t="str">
        <f ca="true">IF(ISBLANK('Data Summary'!A13),"",'Data Summary'!A13)</f>
        <v>TCD_2021_UIS</v>
      </c>
      <c r="B11" s="126"/>
      <c r="C11" s="103" t="s">
        <v>120</v>
      </c>
      <c r="D11" s="53"/>
      <c r="E11" s="53"/>
      <c r="F11" s="53"/>
      <c r="G11" s="53"/>
      <c r="H11" s="53"/>
      <c r="I11" s="102"/>
      <c r="J11" s="11"/>
      <c r="K11" s="11"/>
      <c r="L11" s="126"/>
      <c r="M11" s="103" t="s">
        <v>120</v>
      </c>
      <c r="N11" s="101"/>
      <c r="O11" s="101"/>
      <c r="P11" s="101"/>
      <c r="Q11" s="101"/>
      <c r="R11" s="101"/>
      <c r="S11" s="102"/>
      <c r="T11" s="11"/>
      <c r="U11" s="11"/>
      <c r="V11" s="126"/>
      <c r="W11" s="103" t="s">
        <v>120</v>
      </c>
      <c r="X11" s="53"/>
      <c r="Y11" s="53"/>
      <c r="Z11" s="53"/>
      <c r="AA11" s="53"/>
      <c r="AB11" s="53"/>
      <c r="AC11" s="102"/>
      <c r="AD11" s="11"/>
      <c r="AE11" s="11"/>
      <c r="AF11" s="126"/>
      <c r="AG11" s="103" t="s">
        <v>120</v>
      </c>
      <c r="AH11" s="53"/>
      <c r="AI11" s="53"/>
      <c r="AJ11" s="53"/>
      <c r="AK11" s="53"/>
      <c r="AL11" s="53"/>
      <c r="AM11" s="121"/>
      <c r="AN11" s="11"/>
      <c r="AO11" s="11"/>
      <c r="AP11" s="126"/>
      <c r="AQ11" s="103" t="s">
        <v>120</v>
      </c>
      <c r="AR11" s="168"/>
      <c r="AS11" s="168"/>
      <c r="AT11" s="168"/>
      <c r="AU11" s="168"/>
      <c r="AV11" s="168"/>
      <c r="AW11" s="148"/>
      <c r="AX11" s="149"/>
      <c r="AY11" s="149"/>
      <c r="AZ11" s="126"/>
      <c r="BA11" s="103" t="s">
        <v>120</v>
      </c>
      <c r="BB11" s="53"/>
      <c r="BC11" s="53"/>
      <c r="BD11" s="53"/>
      <c r="BE11" s="53"/>
      <c r="BF11" s="53"/>
      <c r="BG11" s="403"/>
      <c r="BH11" s="11"/>
      <c r="BI11" s="11"/>
      <c r="BJ11" s="126"/>
      <c r="BK11" s="103" t="s">
        <v>120</v>
      </c>
      <c r="BL11" s="53"/>
      <c r="BM11" s="53"/>
      <c r="BN11" s="53"/>
      <c r="BO11" s="53"/>
      <c r="BP11" s="53"/>
      <c r="BQ11" s="403"/>
      <c r="BR11" s="11"/>
      <c r="BS11" s="11"/>
      <c r="BT11" s="126"/>
      <c r="BU11" s="103" t="s">
        <v>120</v>
      </c>
      <c r="BV11" s="53"/>
      <c r="BW11" s="53"/>
      <c r="BX11" s="53"/>
      <c r="BY11" s="53"/>
      <c r="BZ11" s="53"/>
      <c r="CA11" s="432"/>
      <c r="CB11" s="11"/>
      <c r="CC11" s="11"/>
      <c r="CD11" s="126"/>
      <c r="CE11" s="103" t="s">
        <v>120</v>
      </c>
      <c r="CF11" s="53" t="s">
        <v>163</v>
      </c>
      <c r="CG11" s="53"/>
      <c r="CH11" s="53"/>
      <c r="CI11" s="53" t="s">
        <v>230</v>
      </c>
      <c r="CJ11" s="53" t="s">
        <v>163</v>
      </c>
      <c r="CK11" s="405"/>
      <c r="CL11" s="11"/>
      <c r="CM11" s="11"/>
      <c r="CN11" s="126"/>
      <c r="CO11" s="103" t="s">
        <v>120</v>
      </c>
      <c r="CP11" s="53"/>
      <c r="CQ11" s="53"/>
      <c r="CR11" s="53"/>
      <c r="CS11" s="53"/>
      <c r="CT11" s="53"/>
      <c r="CU11" s="433"/>
      <c r="CV11" s="11"/>
      <c r="CW11" s="11"/>
      <c r="CX11" s="126"/>
      <c r="CY11" s="103" t="s">
        <v>120</v>
      </c>
      <c r="CZ11" s="53"/>
      <c r="DA11" s="53"/>
      <c r="DB11" s="53"/>
      <c r="DC11" s="53"/>
      <c r="DD11" s="53"/>
      <c r="DE11" s="434"/>
      <c r="DF11" s="11"/>
      <c r="DG11" s="11"/>
      <c r="DH11" s="134"/>
      <c r="DR11" s="134"/>
      <c r="EB11" s="134"/>
      <c r="EL11" s="134"/>
      <c r="EV11" s="134"/>
      <c r="FF11" s="134"/>
      <c r="FP11" s="134"/>
      <c r="FZ11" s="134"/>
      <c r="GJ11" s="134"/>
      <c r="GT11" s="134"/>
      <c r="HD11" s="134"/>
      <c r="HN11" s="134"/>
      <c r="HX11" s="134"/>
      <c r="IH11" s="134"/>
    </row>
    <row xmlns:x14ac="http://schemas.microsoft.com/office/spreadsheetml/2009/9/ac" r="12" s="2" customFormat="true" ht="15" customHeight="true" x14ac:dyDescent="0.25">
      <c r="A12" s="411" t="str">
        <f ca="true">IF(ISBLANK('Data Summary'!A14),"",'Data Summary'!A14)</f>
        <v>TCD_2022_EMIS</v>
      </c>
      <c r="B12" s="126"/>
      <c r="C12" s="103" t="s">
        <v>126</v>
      </c>
      <c r="D12" s="53"/>
      <c r="E12" s="53"/>
      <c r="F12" s="53"/>
      <c r="G12" s="53"/>
      <c r="H12" s="53"/>
      <c r="I12" s="100"/>
      <c r="J12" s="11"/>
      <c r="K12" s="11"/>
      <c r="L12" s="126"/>
      <c r="M12" s="103" t="s">
        <v>126</v>
      </c>
      <c r="N12" s="53"/>
      <c r="O12" s="53"/>
      <c r="P12" s="53"/>
      <c r="Q12" s="53"/>
      <c r="R12" s="53"/>
      <c r="S12" s="100"/>
      <c r="T12" s="11"/>
      <c r="U12" s="11"/>
      <c r="V12" s="126"/>
      <c r="W12" s="103" t="s">
        <v>126</v>
      </c>
      <c r="X12" s="53"/>
      <c r="Y12" s="53"/>
      <c r="Z12" s="53"/>
      <c r="AA12" s="53"/>
      <c r="AB12" s="53"/>
      <c r="AC12" s="100"/>
      <c r="AD12" s="11"/>
      <c r="AE12" s="11"/>
      <c r="AF12" s="126"/>
      <c r="AG12" s="103" t="s">
        <v>126</v>
      </c>
      <c r="AH12" s="53"/>
      <c r="AI12" s="53"/>
      <c r="AJ12" s="53"/>
      <c r="AK12" s="53"/>
      <c r="AL12" s="53"/>
      <c r="AM12" s="100"/>
      <c r="AN12" s="11"/>
      <c r="AO12" s="11"/>
      <c r="AP12" s="126"/>
      <c r="AQ12" s="103" t="s">
        <v>126</v>
      </c>
      <c r="AR12" s="168"/>
      <c r="AS12" s="168"/>
      <c r="AT12" s="168"/>
      <c r="AU12" s="168"/>
      <c r="AV12" s="168"/>
      <c r="AW12" s="100"/>
      <c r="AX12" s="149"/>
      <c r="AY12" s="149"/>
      <c r="AZ12" s="126"/>
      <c r="BA12" s="103" t="s">
        <v>126</v>
      </c>
      <c r="BB12" s="53"/>
      <c r="BC12" s="53"/>
      <c r="BD12" s="53"/>
      <c r="BE12" s="53"/>
      <c r="BF12" s="53"/>
      <c r="BG12" s="100"/>
      <c r="BH12" s="11"/>
      <c r="BI12" s="11"/>
      <c r="BJ12" s="126"/>
      <c r="BK12" s="103" t="s">
        <v>126</v>
      </c>
      <c r="BL12" s="53"/>
      <c r="BM12" s="53"/>
      <c r="BN12" s="53"/>
      <c r="BO12" s="53"/>
      <c r="BP12" s="53"/>
      <c r="BQ12" s="100"/>
      <c r="BR12" s="11"/>
      <c r="BS12" s="11"/>
      <c r="BT12" s="126"/>
      <c r="BU12" s="103" t="s">
        <v>126</v>
      </c>
      <c r="BV12" s="53" t="s">
        <v>163</v>
      </c>
      <c r="BW12" s="53"/>
      <c r="BX12" s="53"/>
      <c r="BY12" s="53"/>
      <c r="BZ12" s="53" t="s">
        <v>163</v>
      </c>
      <c r="CA12" s="100" t="s">
        <v>163</v>
      </c>
      <c r="CB12" s="11"/>
      <c r="CC12" s="11"/>
      <c r="CD12" s="126"/>
      <c r="CE12" s="103" t="s">
        <v>126</v>
      </c>
      <c r="CF12" s="53" t="s">
        <v>163</v>
      </c>
      <c r="CG12" s="53"/>
      <c r="CH12" s="53"/>
      <c r="CI12" s="53"/>
      <c r="CJ12" s="53" t="s">
        <v>163</v>
      </c>
      <c r="CK12" s="100"/>
      <c r="CL12" s="11"/>
      <c r="CM12" s="11"/>
      <c r="CN12" s="126"/>
      <c r="CO12" s="103" t="s">
        <v>126</v>
      </c>
      <c r="CP12" s="53"/>
      <c r="CQ12" s="53"/>
      <c r="CR12" s="53"/>
      <c r="CS12" s="53"/>
      <c r="CT12" s="53"/>
      <c r="CU12" s="100"/>
      <c r="CV12" s="11"/>
      <c r="CW12" s="11"/>
      <c r="CX12" s="126"/>
      <c r="CY12" s="103" t="s">
        <v>126</v>
      </c>
      <c r="CZ12" s="53"/>
      <c r="DA12" s="53"/>
      <c r="DB12" s="53"/>
      <c r="DC12" s="53"/>
      <c r="DD12" s="53"/>
      <c r="DE12" s="100"/>
      <c r="DF12" s="11"/>
      <c r="DG12" s="11"/>
      <c r="DH12" s="134"/>
      <c r="DR12" s="134"/>
      <c r="EB12" s="134"/>
      <c r="EL12" s="134"/>
      <c r="EV12" s="134"/>
      <c r="FF12" s="134"/>
      <c r="FP12" s="134"/>
      <c r="FZ12" s="134"/>
      <c r="GJ12" s="134"/>
      <c r="GT12" s="134"/>
      <c r="HD12" s="134"/>
      <c r="HN12" s="134"/>
      <c r="HX12" s="134"/>
      <c r="IH12" s="134"/>
    </row>
    <row xmlns:x14ac="http://schemas.microsoft.com/office/spreadsheetml/2009/9/ac" r="13" s="2" customFormat="true" ht="15" customHeight="true" x14ac:dyDescent="0.25">
      <c r="A13" s="411" t="str">
        <f ca="true">IF(ISBLANK('Data Summary'!A15),"",'Data Summary'!A15)</f>
        <v>TCD_2022_UIS</v>
      </c>
      <c r="B13" s="126"/>
      <c r="C13" s="103" t="s">
        <v>103</v>
      </c>
      <c r="D13" s="53"/>
      <c r="E13" s="53"/>
      <c r="F13" s="53"/>
      <c r="G13" s="53"/>
      <c r="H13" s="53"/>
      <c r="I13" s="100"/>
      <c r="J13" s="11"/>
      <c r="K13" s="11"/>
      <c r="L13" s="126"/>
      <c r="M13" s="103" t="s">
        <v>103</v>
      </c>
      <c r="N13" s="53"/>
      <c r="O13" s="53"/>
      <c r="P13" s="53"/>
      <c r="Q13" s="53"/>
      <c r="R13" s="53"/>
      <c r="S13" s="100"/>
      <c r="T13" s="11"/>
      <c r="U13" s="11"/>
      <c r="V13" s="126"/>
      <c r="W13" s="103" t="s">
        <v>103</v>
      </c>
      <c r="X13" s="53"/>
      <c r="Y13" s="53"/>
      <c r="Z13" s="53"/>
      <c r="AA13" s="53"/>
      <c r="AB13" s="53"/>
      <c r="AC13" s="100"/>
      <c r="AD13" s="11"/>
      <c r="AE13" s="11"/>
      <c r="AF13" s="126"/>
      <c r="AG13" s="103" t="s">
        <v>103</v>
      </c>
      <c r="AH13" s="53"/>
      <c r="AI13" s="53"/>
      <c r="AJ13" s="53"/>
      <c r="AK13" s="53"/>
      <c r="AL13" s="53"/>
      <c r="AM13" s="100"/>
      <c r="AN13" s="11"/>
      <c r="AO13" s="11"/>
      <c r="AP13" s="126"/>
      <c r="AQ13" s="103" t="s">
        <v>103</v>
      </c>
      <c r="AR13" s="168"/>
      <c r="AS13" s="168"/>
      <c r="AT13" s="168"/>
      <c r="AU13" s="168"/>
      <c r="AV13" s="168"/>
      <c r="AW13" s="100"/>
      <c r="AX13" s="149"/>
      <c r="AY13" s="149"/>
      <c r="AZ13" s="126"/>
      <c r="BA13" s="103" t="s">
        <v>103</v>
      </c>
      <c r="BB13" s="53" t="s">
        <v>163</v>
      </c>
      <c r="BC13" s="53"/>
      <c r="BD13" s="53"/>
      <c r="BE13" s="53"/>
      <c r="BF13" s="53" t="s">
        <v>163</v>
      </c>
      <c r="BG13" s="100"/>
      <c r="BH13" s="11"/>
      <c r="BI13" s="11"/>
      <c r="BJ13" s="126"/>
      <c r="BK13" s="103" t="s">
        <v>103</v>
      </c>
      <c r="BL13" s="53" t="s">
        <v>163</v>
      </c>
      <c r="BM13" s="53"/>
      <c r="BN13" s="53"/>
      <c r="BO13" s="53"/>
      <c r="BP13" s="53" t="s">
        <v>163</v>
      </c>
      <c r="BQ13" s="100"/>
      <c r="BR13" s="11"/>
      <c r="BS13" s="11"/>
      <c r="BT13" s="126"/>
      <c r="BU13" s="103" t="s">
        <v>103</v>
      </c>
      <c r="BV13" s="53"/>
      <c r="BW13" s="53"/>
      <c r="BX13" s="53"/>
      <c r="BY13" s="53"/>
      <c r="BZ13" s="53"/>
      <c r="CA13" s="100"/>
      <c r="CB13" s="11"/>
      <c r="CC13" s="11"/>
      <c r="CD13" s="126"/>
      <c r="CE13" s="103" t="s">
        <v>103</v>
      </c>
      <c r="CF13" s="53"/>
      <c r="CG13" s="53"/>
      <c r="CH13" s="53"/>
      <c r="CI13" s="53"/>
      <c r="CJ13" s="53"/>
      <c r="CK13" s="100"/>
      <c r="CL13" s="11"/>
      <c r="CM13" s="11"/>
      <c r="CN13" s="126"/>
      <c r="CO13" s="103" t="s">
        <v>103</v>
      </c>
      <c r="CP13" s="53" t="s">
        <v>163</v>
      </c>
      <c r="CQ13" s="53"/>
      <c r="CR13" s="53"/>
      <c r="CS13" s="53"/>
      <c r="CT13" s="53" t="s">
        <v>163</v>
      </c>
      <c r="CU13" s="100" t="s">
        <v>163</v>
      </c>
      <c r="CV13" s="11"/>
      <c r="CW13" s="11"/>
      <c r="CX13" s="126"/>
      <c r="CY13" s="103" t="s">
        <v>103</v>
      </c>
      <c r="CZ13" s="53"/>
      <c r="DA13" s="53"/>
      <c r="DB13" s="53"/>
      <c r="DC13" s="53"/>
      <c r="DD13" s="53"/>
      <c r="DE13" s="100"/>
      <c r="DF13" s="11"/>
      <c r="DG13" s="11"/>
      <c r="DH13" s="134"/>
      <c r="DR13" s="134"/>
      <c r="EB13" s="134"/>
      <c r="EL13" s="134"/>
      <c r="EV13" s="134"/>
      <c r="FF13" s="134"/>
      <c r="FP13" s="134"/>
      <c r="FZ13" s="134"/>
      <c r="GJ13" s="134"/>
      <c r="GT13" s="134"/>
      <c r="HD13" s="134"/>
      <c r="HN13" s="134"/>
      <c r="HX13" s="134"/>
      <c r="IH13" s="134"/>
    </row>
    <row xmlns:x14ac="http://schemas.microsoft.com/office/spreadsheetml/2009/9/ac" r="14" ht="15.75" customHeight="true" x14ac:dyDescent="0.25">
      <c r="A14" s="411" t="str">
        <f ca="true">IF(ISBLANK('Data Summary'!A16),"",'Data Summary'!A16)</f>
        <v>TCD_2023_EMIS</v>
      </c>
      <c r="B14" s="127"/>
      <c r="C14" s="94" t="s">
        <v>23</v>
      </c>
      <c r="D14" s="10"/>
      <c r="E14" s="10"/>
      <c r="F14" s="10"/>
      <c r="G14" s="72"/>
      <c r="H14" s="73"/>
      <c r="I14" s="74"/>
      <c r="J14" s="11"/>
      <c r="K14" s="11"/>
      <c r="L14" s="127"/>
      <c r="M14" s="94" t="s">
        <v>23</v>
      </c>
      <c r="N14" s="10"/>
      <c r="O14" s="10"/>
      <c r="P14" s="10"/>
      <c r="Q14" s="72"/>
      <c r="R14" s="73"/>
      <c r="S14" s="74"/>
      <c r="T14" s="11"/>
      <c r="U14" s="11"/>
      <c r="V14" s="127"/>
      <c r="W14" s="94" t="s">
        <v>23</v>
      </c>
      <c r="X14" s="10"/>
      <c r="Y14" s="10"/>
      <c r="Z14" s="10"/>
      <c r="AA14" s="72"/>
      <c r="AB14" s="73"/>
      <c r="AC14" s="74"/>
      <c r="AD14" s="11"/>
      <c r="AE14" s="11"/>
      <c r="AF14" s="127"/>
      <c r="AG14" s="94" t="s">
        <v>23</v>
      </c>
      <c r="AH14" s="10"/>
      <c r="AI14" s="10"/>
      <c r="AJ14" s="10"/>
      <c r="AK14" s="72"/>
      <c r="AL14" s="73"/>
      <c r="AM14" s="74"/>
      <c r="AN14" s="11"/>
      <c r="AO14" s="11"/>
      <c r="AP14" s="127"/>
      <c r="AQ14" s="94" t="s">
        <v>23</v>
      </c>
      <c r="AR14" s="169"/>
      <c r="AS14" s="169"/>
      <c r="AT14" s="169"/>
      <c r="AU14" s="160"/>
      <c r="AV14" s="161"/>
      <c r="AW14" s="74"/>
      <c r="AX14" s="149"/>
      <c r="AY14" s="149"/>
      <c r="AZ14" s="127"/>
      <c r="BA14" s="94" t="s">
        <v>23</v>
      </c>
      <c r="BB14" s="73"/>
      <c r="BC14" s="10"/>
      <c r="BD14" s="10"/>
      <c r="BE14" s="72"/>
      <c r="BF14" s="73"/>
      <c r="BG14" s="74"/>
      <c r="BH14" s="11"/>
      <c r="BI14" s="11"/>
      <c r="BJ14" s="127"/>
      <c r="BK14" s="94" t="s">
        <v>23</v>
      </c>
      <c r="BL14" s="10"/>
      <c r="BM14" s="10"/>
      <c r="BN14" s="10"/>
      <c r="BO14" s="72"/>
      <c r="BP14" s="73"/>
      <c r="BQ14" s="74"/>
      <c r="BR14" s="11"/>
      <c r="BS14" s="11"/>
      <c r="BT14" s="127"/>
      <c r="BU14" s="94" t="s">
        <v>23</v>
      </c>
      <c r="BV14" s="10"/>
      <c r="BW14" s="10"/>
      <c r="BX14" s="10"/>
      <c r="BY14" s="72"/>
      <c r="BZ14" s="73"/>
      <c r="CA14" s="74"/>
      <c r="CB14" s="11"/>
      <c r="CC14" s="11"/>
      <c r="CD14" s="127"/>
      <c r="CE14" s="94" t="s">
        <v>23</v>
      </c>
      <c r="CF14" s="10">
        <v>15436</v>
      </c>
      <c r="CG14" s="10">
        <v>5448</v>
      </c>
      <c r="CH14" s="10">
        <v>9988</v>
      </c>
      <c r="CI14" s="72">
        <v>619</v>
      </c>
      <c r="CJ14" s="73">
        <v>11976</v>
      </c>
      <c r="CK14" s="74">
        <v>2841</v>
      </c>
      <c r="CL14" s="11"/>
      <c r="CM14" s="11"/>
      <c r="CN14" s="127"/>
      <c r="CO14" s="94" t="s">
        <v>23</v>
      </c>
      <c r="CP14" s="10"/>
      <c r="CQ14" s="10"/>
      <c r="CR14" s="10"/>
      <c r="CS14" s="72"/>
      <c r="CT14" s="73"/>
      <c r="CU14" s="74"/>
      <c r="CV14" s="11"/>
      <c r="CW14" s="11"/>
      <c r="CX14" s="127"/>
      <c r="CY14" s="94" t="s">
        <v>23</v>
      </c>
      <c r="CZ14" s="10"/>
      <c r="DA14" s="10"/>
      <c r="DB14" s="10"/>
      <c r="DC14" s="72"/>
      <c r="DD14" s="73"/>
      <c r="DE14" s="74"/>
      <c r="DF14" s="11"/>
      <c r="DG14" s="11"/>
    </row>
    <row xmlns:x14ac="http://schemas.microsoft.com/office/spreadsheetml/2009/9/ac" r="15" ht="15.75" customHeight="true" thickBot="true" x14ac:dyDescent="0.3">
      <c r="A15" s="412" t="str">
        <f ca="true">IF(ISBLANK('Data Summary'!A17),"",'Data Summary'!A17)</f>
        <v/>
      </c>
      <c r="B15" s="128"/>
      <c r="C15" s="95" t="s">
        <v>20</v>
      </c>
      <c r="D15" s="76"/>
      <c r="E15" s="76"/>
      <c r="F15" s="76"/>
      <c r="G15" s="76"/>
      <c r="H15" s="76"/>
      <c r="I15" s="77"/>
      <c r="J15" s="25"/>
      <c r="K15" s="25"/>
      <c r="L15" s="128"/>
      <c r="M15" s="95" t="s">
        <v>20</v>
      </c>
      <c r="N15" s="76"/>
      <c r="O15" s="81"/>
      <c r="P15" s="81"/>
      <c r="Q15" s="82"/>
      <c r="R15" s="81"/>
      <c r="S15" s="83"/>
      <c r="T15" s="25"/>
      <c r="U15" s="25"/>
      <c r="V15" s="128"/>
      <c r="W15" s="95" t="s">
        <v>20</v>
      </c>
      <c r="X15" s="76"/>
      <c r="Y15" s="76"/>
      <c r="Z15" s="76"/>
      <c r="AA15" s="76"/>
      <c r="AB15" s="76"/>
      <c r="AC15" s="77"/>
      <c r="AD15" s="25"/>
      <c r="AE15" s="25"/>
      <c r="AF15" s="128"/>
      <c r="AG15" s="95" t="s">
        <v>20</v>
      </c>
      <c r="AH15" s="76"/>
      <c r="AI15" s="76"/>
      <c r="AJ15" s="76"/>
      <c r="AK15" s="76"/>
      <c r="AL15" s="76"/>
      <c r="AM15" s="77"/>
      <c r="AN15" s="25"/>
      <c r="AO15" s="25"/>
      <c r="AP15" s="128"/>
      <c r="AQ15" s="95" t="s">
        <v>20</v>
      </c>
      <c r="AR15" s="76"/>
      <c r="AS15" s="76"/>
      <c r="AT15" s="76"/>
      <c r="AU15" s="76"/>
      <c r="AV15" s="76"/>
      <c r="AW15" s="77"/>
      <c r="AX15" s="25"/>
      <c r="AY15" s="25"/>
      <c r="AZ15" s="128"/>
      <c r="BA15" s="95" t="s">
        <v>20</v>
      </c>
      <c r="BB15" s="76"/>
      <c r="BC15" s="76"/>
      <c r="BD15" s="76"/>
      <c r="BE15" s="76"/>
      <c r="BF15" s="76"/>
      <c r="BG15" s="77"/>
      <c r="BH15" s="25"/>
      <c r="BI15" s="25"/>
      <c r="BJ15" s="128"/>
      <c r="BK15" s="95" t="s">
        <v>20</v>
      </c>
      <c r="BL15" s="76"/>
      <c r="BM15" s="76"/>
      <c r="BN15" s="76"/>
      <c r="BO15" s="76"/>
      <c r="BP15" s="76"/>
      <c r="BQ15" s="77"/>
      <c r="BR15" s="25"/>
      <c r="BS15" s="25"/>
      <c r="BT15" s="128"/>
      <c r="BU15" s="95" t="s">
        <v>20</v>
      </c>
      <c r="BV15" s="76"/>
      <c r="BW15" s="76"/>
      <c r="BX15" s="76"/>
      <c r="BY15" s="76"/>
      <c r="BZ15" s="76"/>
      <c r="CA15" s="77"/>
      <c r="CB15" s="25"/>
      <c r="CC15" s="25"/>
      <c r="CD15" s="128"/>
      <c r="CE15" s="95" t="s">
        <v>20</v>
      </c>
      <c r="CF15" s="76">
        <v>15436</v>
      </c>
      <c r="CG15" s="76">
        <v>5448</v>
      </c>
      <c r="CH15" s="76">
        <v>9988</v>
      </c>
      <c r="CI15" s="76">
        <v>619</v>
      </c>
      <c r="CJ15" s="76">
        <v>11976</v>
      </c>
      <c r="CK15" s="77">
        <v>2841</v>
      </c>
      <c r="CL15" s="25"/>
      <c r="CM15" s="25"/>
      <c r="CN15" s="128"/>
      <c r="CO15" s="95" t="s">
        <v>20</v>
      </c>
      <c r="CP15" s="76"/>
      <c r="CQ15" s="76"/>
      <c r="CR15" s="76"/>
      <c r="CS15" s="76"/>
      <c r="CT15" s="76"/>
      <c r="CU15" s="77"/>
      <c r="CV15" s="25"/>
      <c r="CW15" s="25"/>
      <c r="CX15" s="128"/>
      <c r="CY15" s="95" t="s">
        <v>20</v>
      </c>
      <c r="CZ15" s="76"/>
      <c r="DA15" s="76"/>
      <c r="DB15" s="76"/>
      <c r="DC15" s="76"/>
      <c r="DD15" s="76"/>
      <c r="DE15" s="77"/>
      <c r="DF15" s="25"/>
      <c r="DG15" s="25"/>
    </row>
    <row xmlns:x14ac="http://schemas.microsoft.com/office/spreadsheetml/2009/9/ac" r="16" s="3" customFormat="true" x14ac:dyDescent="0.25">
      <c r="A16" s="412" t="str">
        <f ca="true">IF(ISBLANK('Data Summary'!A18),"",'Data Summary'!A18)</f>
        <v/>
      </c>
      <c r="B16" s="129"/>
      <c r="L16" s="129"/>
      <c r="V16" s="129"/>
      <c r="AF16" s="129"/>
      <c r="AP16" s="129"/>
      <c r="AZ16" s="129"/>
      <c r="BA16" s="129"/>
      <c r="BJ16" s="129"/>
      <c r="BT16" s="129"/>
      <c r="CD16" s="129"/>
      <c r="CN16" s="129"/>
      <c r="CX16" s="129"/>
      <c r="DH16" s="129"/>
      <c r="DR16" s="129"/>
      <c r="EB16" s="129"/>
      <c r="EL16" s="129"/>
      <c r="EV16" s="129"/>
      <c r="FF16" s="129"/>
      <c r="FP16" s="129"/>
      <c r="FZ16" s="129"/>
      <c r="GJ16" s="129"/>
      <c r="GT16" s="129"/>
      <c r="HD16" s="129"/>
      <c r="HN16" s="129"/>
      <c r="HX16" s="129"/>
      <c r="IH16" s="129"/>
    </row>
    <row xmlns:x14ac="http://schemas.microsoft.com/office/spreadsheetml/2009/9/ac" r="17" s="3" customFormat="true" x14ac:dyDescent="0.25">
      <c r="A17" s="412" t="str">
        <f ca="true">IF(ISBLANK('Data Summary'!A19),"",'Data Summary'!A19)</f>
        <v/>
      </c>
      <c r="B17" s="129"/>
      <c r="L17" s="129"/>
      <c r="V17" s="129"/>
      <c r="AF17" s="129"/>
      <c r="AP17" s="129"/>
      <c r="AZ17" s="129"/>
      <c r="BA17" s="129"/>
      <c r="BJ17" s="129"/>
      <c r="BT17" s="129"/>
      <c r="CD17" s="129"/>
      <c r="CN17" s="129"/>
      <c r="CX17" s="129"/>
      <c r="DH17" s="129"/>
      <c r="DR17" s="129"/>
      <c r="EB17" s="129"/>
      <c r="EL17" s="129"/>
      <c r="EV17" s="129"/>
      <c r="FF17" s="129"/>
      <c r="FP17" s="129"/>
      <c r="FZ17" s="129"/>
      <c r="GJ17" s="129"/>
      <c r="GT17" s="129"/>
      <c r="HD17" s="129"/>
      <c r="HN17" s="129"/>
      <c r="HX17" s="129"/>
      <c r="IH17" s="129"/>
    </row>
    <row xmlns:x14ac="http://schemas.microsoft.com/office/spreadsheetml/2009/9/ac" r="18" s="3" customFormat="true" x14ac:dyDescent="0.25">
      <c r="A18" s="412" t="str">
        <f ca="true">IF(ISBLANK('Data Summary'!A20),"",'Data Summary'!A20)</f>
        <v/>
      </c>
      <c r="B18" s="129"/>
      <c r="L18" s="129"/>
      <c r="V18" s="129"/>
      <c r="AF18" s="129"/>
      <c r="AP18" s="129"/>
      <c r="AZ18" s="129"/>
      <c r="BA18" s="129"/>
      <c r="BJ18" s="129"/>
      <c r="BT18" s="129"/>
      <c r="CD18" s="129"/>
      <c r="CN18" s="129"/>
      <c r="CX18" s="129"/>
      <c r="DH18" s="129"/>
      <c r="DR18" s="129"/>
      <c r="EB18" s="129"/>
      <c r="EL18" s="129"/>
      <c r="EV18" s="129"/>
      <c r="FF18" s="129"/>
      <c r="FP18" s="129"/>
      <c r="FZ18" s="129"/>
      <c r="GJ18" s="129"/>
      <c r="GT18" s="129"/>
      <c r="HD18" s="129"/>
      <c r="HN18" s="129"/>
      <c r="HX18" s="129"/>
      <c r="IH18" s="129"/>
    </row>
    <row xmlns:x14ac="http://schemas.microsoft.com/office/spreadsheetml/2009/9/ac" r="19" s="3" customFormat="true" x14ac:dyDescent="0.25">
      <c r="A19" s="412" t="str">
        <f ca="true">IF(ISBLANK('Data Summary'!A21),"",'Data Summary'!A21)</f>
        <v/>
      </c>
      <c r="B19" s="129"/>
      <c r="L19" s="129"/>
      <c r="V19" s="129"/>
      <c r="AF19" s="129"/>
      <c r="AP19" s="129"/>
      <c r="AZ19" s="129"/>
      <c r="BA19" s="129"/>
      <c r="BJ19" s="129"/>
      <c r="BT19" s="129"/>
      <c r="CD19" s="129"/>
      <c r="CN19" s="129"/>
      <c r="CX19" s="129"/>
      <c r="DH19" s="129"/>
      <c r="DR19" s="129"/>
      <c r="EB19" s="129"/>
      <c r="EL19" s="129"/>
      <c r="EV19" s="129"/>
      <c r="FF19" s="129"/>
      <c r="FP19" s="129"/>
      <c r="FZ19" s="129"/>
      <c r="GJ19" s="129"/>
      <c r="GT19" s="129"/>
      <c r="HD19" s="129"/>
      <c r="HN19" s="129"/>
      <c r="HX19" s="129"/>
      <c r="IH19" s="129"/>
    </row>
    <row xmlns:x14ac="http://schemas.microsoft.com/office/spreadsheetml/2009/9/ac" r="20" s="3" customFormat="true" x14ac:dyDescent="0.25">
      <c r="A20" s="412" t="str">
        <f ca="true">IF(ISBLANK('Data Summary'!A22),"",'Data Summary'!A22)</f>
        <v/>
      </c>
      <c r="B20" s="129"/>
      <c r="L20" s="129"/>
      <c r="V20" s="129"/>
      <c r="AF20" s="129"/>
      <c r="AP20" s="129"/>
      <c r="AZ20" s="129"/>
      <c r="BA20" s="129"/>
      <c r="BJ20" s="129"/>
      <c r="BT20" s="129"/>
      <c r="CD20" s="129"/>
      <c r="CN20" s="129"/>
      <c r="CX20" s="129"/>
      <c r="DH20" s="129"/>
      <c r="DR20" s="129"/>
      <c r="EB20" s="129"/>
      <c r="EL20" s="129"/>
      <c r="EV20" s="129"/>
      <c r="FF20" s="129"/>
      <c r="FP20" s="129"/>
      <c r="FZ20" s="129"/>
      <c r="GJ20" s="129"/>
      <c r="GT20" s="129"/>
      <c r="HD20" s="129"/>
      <c r="HN20" s="129"/>
      <c r="HX20" s="129"/>
      <c r="IH20" s="129"/>
    </row>
    <row xmlns:x14ac="http://schemas.microsoft.com/office/spreadsheetml/2009/9/ac" r="21" s="3" customFormat="true" x14ac:dyDescent="0.25">
      <c r="A21" s="412" t="str">
        <f ca="true">IF(ISBLANK('Data Summary'!A23),"",'Data Summary'!A23)</f>
        <v/>
      </c>
      <c r="B21" s="129"/>
      <c r="L21" s="129"/>
      <c r="V21" s="129"/>
      <c r="AF21" s="129"/>
      <c r="AP21" s="129"/>
      <c r="AZ21" s="129"/>
      <c r="BA21" s="129"/>
      <c r="BJ21" s="129"/>
      <c r="BT21" s="129"/>
      <c r="CD21" s="129"/>
      <c r="CN21" s="129"/>
      <c r="CX21" s="129"/>
      <c r="DH21" s="129"/>
      <c r="DR21" s="129"/>
      <c r="EB21" s="129"/>
      <c r="EL21" s="129"/>
      <c r="EV21" s="129"/>
      <c r="FF21" s="129"/>
      <c r="FP21" s="129"/>
      <c r="FZ21" s="129"/>
      <c r="GJ21" s="129"/>
      <c r="GT21" s="129"/>
      <c r="HD21" s="129"/>
      <c r="HN21" s="129"/>
      <c r="HX21" s="129"/>
      <c r="IH21" s="129"/>
    </row>
    <row xmlns:x14ac="http://schemas.microsoft.com/office/spreadsheetml/2009/9/ac" r="22" s="3" customFormat="true" x14ac:dyDescent="0.25">
      <c r="A22" s="412" t="str">
        <f ca="true">IF(ISBLANK('Data Summary'!A24),"",'Data Summary'!A24)</f>
        <v/>
      </c>
      <c r="B22" s="129"/>
      <c r="L22" s="129"/>
      <c r="V22" s="129"/>
      <c r="AF22" s="129"/>
      <c r="AP22" s="129"/>
      <c r="AZ22" s="129"/>
      <c r="BA22" s="129"/>
      <c r="BJ22" s="129"/>
      <c r="BT22" s="129"/>
      <c r="CD22" s="129"/>
      <c r="CN22" s="129"/>
      <c r="CX22" s="129"/>
      <c r="DH22" s="129"/>
      <c r="DR22" s="129"/>
      <c r="EB22" s="129"/>
      <c r="EL22" s="129"/>
      <c r="EV22" s="129"/>
      <c r="FF22" s="129"/>
      <c r="FP22" s="129"/>
      <c r="FZ22" s="129"/>
      <c r="GJ22" s="129"/>
      <c r="GT22" s="129"/>
      <c r="HD22" s="129"/>
      <c r="HN22" s="129"/>
      <c r="HX22" s="129"/>
      <c r="IH22" s="129"/>
    </row>
    <row xmlns:x14ac="http://schemas.microsoft.com/office/spreadsheetml/2009/9/ac" r="23" s="3" customFormat="true" x14ac:dyDescent="0.25">
      <c r="A23" s="412" t="str">
        <f ca="true">IF(ISBLANK('Data Summary'!A25),"",'Data Summary'!A25)</f>
        <v/>
      </c>
      <c r="B23" s="129"/>
      <c r="L23" s="129"/>
      <c r="V23" s="129"/>
      <c r="AF23" s="129"/>
      <c r="AP23" s="129"/>
      <c r="AZ23" s="129"/>
      <c r="BA23" s="129"/>
      <c r="BJ23" s="129"/>
      <c r="BT23" s="129"/>
      <c r="CD23" s="129"/>
      <c r="CN23" s="129"/>
      <c r="CX23" s="129"/>
      <c r="DH23" s="129"/>
      <c r="DR23" s="129"/>
      <c r="EB23" s="129"/>
      <c r="EL23" s="129"/>
      <c r="EV23" s="129"/>
      <c r="FF23" s="129"/>
      <c r="FP23" s="129"/>
      <c r="FZ23" s="129"/>
      <c r="GJ23" s="129"/>
      <c r="GT23" s="129"/>
      <c r="HD23" s="129"/>
      <c r="HN23" s="129"/>
      <c r="HX23" s="129"/>
      <c r="IH23" s="129"/>
    </row>
    <row xmlns:x14ac="http://schemas.microsoft.com/office/spreadsheetml/2009/9/ac" r="24" s="3" customFormat="true" x14ac:dyDescent="0.25">
      <c r="A24" s="412" t="str">
        <f ca="true">IF(ISBLANK('Data Summary'!A26),"",'Data Summary'!A26)</f>
        <v/>
      </c>
      <c r="B24" s="129"/>
      <c r="L24" s="129"/>
      <c r="V24" s="129"/>
      <c r="AF24" s="129"/>
      <c r="AP24" s="129"/>
      <c r="AZ24" s="129"/>
      <c r="BA24" s="129"/>
      <c r="BJ24" s="129"/>
      <c r="BT24" s="129"/>
      <c r="CD24" s="129"/>
      <c r="CN24" s="129"/>
      <c r="CX24" s="129"/>
      <c r="DH24" s="129"/>
      <c r="DR24" s="129"/>
      <c r="EB24" s="129"/>
      <c r="EL24" s="129"/>
      <c r="EV24" s="129"/>
      <c r="FF24" s="129"/>
      <c r="FP24" s="129"/>
      <c r="FZ24" s="129"/>
      <c r="GJ24" s="129"/>
      <c r="GT24" s="129"/>
      <c r="HD24" s="129"/>
      <c r="HN24" s="129"/>
      <c r="HX24" s="129"/>
      <c r="IH24" s="129"/>
    </row>
    <row xmlns:x14ac="http://schemas.microsoft.com/office/spreadsheetml/2009/9/ac" r="25" s="3" customFormat="true" x14ac:dyDescent="0.25">
      <c r="A25" s="412" t="str">
        <f ca="true">IF(ISBLANK('Data Summary'!A27),"",'Data Summary'!A27)</f>
        <v/>
      </c>
      <c r="B25" s="129"/>
      <c r="L25" s="129"/>
      <c r="V25" s="129"/>
      <c r="AF25" s="129"/>
      <c r="AP25" s="129"/>
      <c r="AZ25" s="129"/>
      <c r="BA25" s="129"/>
      <c r="BJ25" s="129"/>
      <c r="BT25" s="129"/>
      <c r="CD25" s="129"/>
      <c r="CN25" s="129"/>
      <c r="CX25" s="129"/>
      <c r="DH25" s="129"/>
      <c r="DR25" s="129"/>
      <c r="EB25" s="129"/>
      <c r="EL25" s="129"/>
      <c r="EV25" s="129"/>
      <c r="FF25" s="129"/>
      <c r="FP25" s="129"/>
      <c r="FZ25" s="129"/>
      <c r="GJ25" s="129"/>
      <c r="GT25" s="129"/>
      <c r="HD25" s="129"/>
      <c r="HN25" s="129"/>
      <c r="HX25" s="129"/>
      <c r="IH25" s="129"/>
    </row>
    <row xmlns:x14ac="http://schemas.microsoft.com/office/spreadsheetml/2009/9/ac" r="26" s="3" customFormat="true" x14ac:dyDescent="0.25">
      <c r="A26" s="412" t="str">
        <f ca="true">IF(ISBLANK('Data Summary'!A28),"",'Data Summary'!A28)</f>
        <v/>
      </c>
      <c r="B26" s="129"/>
      <c r="L26" s="129"/>
      <c r="V26" s="129"/>
      <c r="AF26" s="129"/>
      <c r="AP26" s="129"/>
      <c r="AZ26" s="129"/>
      <c r="BA26" s="129"/>
      <c r="BJ26" s="129"/>
      <c r="BT26" s="129"/>
      <c r="CD26" s="129"/>
      <c r="CN26" s="129"/>
      <c r="CX26" s="129"/>
      <c r="DH26" s="129"/>
      <c r="DR26" s="129"/>
      <c r="EB26" s="129"/>
      <c r="EL26" s="129"/>
      <c r="EV26" s="129"/>
      <c r="FF26" s="129"/>
      <c r="FP26" s="129"/>
      <c r="FZ26" s="129"/>
      <c r="GJ26" s="129"/>
      <c r="GT26" s="129"/>
      <c r="HD26" s="129"/>
      <c r="HN26" s="129"/>
      <c r="HX26" s="129"/>
      <c r="IH26" s="129"/>
    </row>
    <row xmlns:x14ac="http://schemas.microsoft.com/office/spreadsheetml/2009/9/ac" r="27" s="3" customFormat="true" x14ac:dyDescent="0.25">
      <c r="A27" s="412" t="str">
        <f ca="true">IF(ISBLANK('Data Summary'!A29),"",'Data Summary'!A29)</f>
        <v/>
      </c>
      <c r="B27" s="129"/>
      <c r="L27" s="129"/>
      <c r="V27" s="129"/>
      <c r="AF27" s="129"/>
      <c r="AP27" s="129"/>
      <c r="AZ27" s="129"/>
      <c r="BA27" s="129"/>
      <c r="BJ27" s="129"/>
      <c r="BT27" s="129"/>
      <c r="CD27" s="129"/>
      <c r="CN27" s="129"/>
      <c r="CX27" s="129"/>
      <c r="DH27" s="129"/>
      <c r="DR27" s="129"/>
      <c r="EB27" s="129"/>
      <c r="EL27" s="129"/>
      <c r="EV27" s="129"/>
      <c r="FF27" s="129"/>
      <c r="FP27" s="129"/>
      <c r="FZ27" s="129"/>
      <c r="GJ27" s="129"/>
      <c r="GT27" s="129"/>
      <c r="HD27" s="129"/>
      <c r="HN27" s="129"/>
      <c r="HX27" s="129"/>
      <c r="IH27" s="129"/>
    </row>
    <row xmlns:x14ac="http://schemas.microsoft.com/office/spreadsheetml/2009/9/ac" r="28" s="3" customFormat="true" x14ac:dyDescent="0.25">
      <c r="A28" s="412" t="str">
        <f ca="true">IF(ISBLANK('Data Summary'!A30),"",'Data Summary'!A30)</f>
        <v/>
      </c>
      <c r="B28" s="129"/>
      <c r="L28" s="129"/>
      <c r="V28" s="129"/>
      <c r="AF28" s="129"/>
      <c r="AP28" s="129"/>
      <c r="AZ28" s="129"/>
      <c r="BA28" s="129"/>
      <c r="BJ28" s="129"/>
      <c r="BT28" s="129"/>
      <c r="CD28" s="129"/>
      <c r="CN28" s="129"/>
      <c r="CX28" s="129"/>
      <c r="DH28" s="129"/>
      <c r="DR28" s="129"/>
      <c r="EB28" s="129"/>
      <c r="EL28" s="129"/>
      <c r="EV28" s="129"/>
      <c r="FF28" s="129"/>
      <c r="FP28" s="129"/>
      <c r="FZ28" s="129"/>
      <c r="GJ28" s="129"/>
      <c r="GT28" s="129"/>
      <c r="HD28" s="129"/>
      <c r="HN28" s="129"/>
      <c r="HX28" s="129"/>
      <c r="IH28" s="129"/>
    </row>
    <row xmlns:x14ac="http://schemas.microsoft.com/office/spreadsheetml/2009/9/ac" r="29" s="3" customFormat="true" x14ac:dyDescent="0.25">
      <c r="A29" s="412" t="str">
        <f ca="true">IF(ISBLANK('Data Summary'!A31),"",'Data Summary'!A31)</f>
        <v/>
      </c>
      <c r="B29" s="129"/>
      <c r="L29" s="129"/>
      <c r="V29" s="129"/>
      <c r="AF29" s="129"/>
      <c r="AP29" s="129"/>
      <c r="AZ29" s="129"/>
      <c r="BA29" s="129"/>
      <c r="BJ29" s="129"/>
      <c r="BT29" s="129"/>
      <c r="CD29" s="129"/>
      <c r="CN29" s="129"/>
      <c r="CX29" s="129"/>
      <c r="DH29" s="129"/>
      <c r="DR29" s="129"/>
      <c r="EB29" s="129"/>
      <c r="EL29" s="129"/>
      <c r="EV29" s="129"/>
      <c r="FF29" s="129"/>
      <c r="FP29" s="129"/>
      <c r="FZ29" s="129"/>
      <c r="GJ29" s="129"/>
      <c r="GT29" s="129"/>
      <c r="HD29" s="129"/>
      <c r="HN29" s="129"/>
      <c r="HX29" s="129"/>
      <c r="IH29" s="129"/>
    </row>
    <row xmlns:x14ac="http://schemas.microsoft.com/office/spreadsheetml/2009/9/ac" r="30" s="3" customFormat="true" x14ac:dyDescent="0.25">
      <c r="A30" s="412" t="str">
        <f ca="true">IF(ISBLANK('Data Summary'!A32),"",'Data Summary'!A32)</f>
        <v/>
      </c>
      <c r="B30" s="129"/>
      <c r="L30" s="129"/>
      <c r="V30" s="129"/>
      <c r="AF30" s="129"/>
      <c r="AP30" s="129"/>
      <c r="AZ30" s="129"/>
      <c r="BA30" s="129"/>
      <c r="BJ30" s="129"/>
      <c r="BT30" s="129"/>
      <c r="CD30" s="129"/>
      <c r="CN30" s="129"/>
      <c r="CX30" s="129"/>
      <c r="DH30" s="129"/>
      <c r="DR30" s="129"/>
      <c r="EB30" s="129"/>
      <c r="EL30" s="129"/>
      <c r="EV30" s="129"/>
      <c r="FF30" s="129"/>
      <c r="FP30" s="129"/>
      <c r="FZ30" s="129"/>
      <c r="GJ30" s="129"/>
      <c r="GT30" s="129"/>
      <c r="HD30" s="129"/>
      <c r="HN30" s="129"/>
      <c r="HX30" s="129"/>
      <c r="IH30" s="129"/>
    </row>
    <row xmlns:x14ac="http://schemas.microsoft.com/office/spreadsheetml/2009/9/ac" r="31" s="3" customFormat="true" x14ac:dyDescent="0.25">
      <c r="A31" s="412" t="str">
        <f ca="true">IF(ISBLANK('Data Summary'!A33),"",'Data Summary'!A33)</f>
        <v/>
      </c>
      <c r="B31" s="129"/>
      <c r="L31" s="129"/>
      <c r="V31" s="129"/>
      <c r="AF31" s="129"/>
      <c r="AP31" s="129"/>
      <c r="AZ31" s="129"/>
      <c r="BA31" s="129"/>
      <c r="BJ31" s="129"/>
      <c r="BT31" s="129"/>
      <c r="CD31" s="129"/>
      <c r="CN31" s="129"/>
      <c r="CX31" s="129"/>
      <c r="DH31" s="129"/>
      <c r="DR31" s="129"/>
      <c r="EB31" s="129"/>
      <c r="EL31" s="129"/>
      <c r="EV31" s="129"/>
      <c r="FF31" s="129"/>
      <c r="FP31" s="129"/>
      <c r="FZ31" s="129"/>
      <c r="GJ31" s="129"/>
      <c r="GT31" s="129"/>
      <c r="HD31" s="129"/>
      <c r="HN31" s="129"/>
      <c r="HX31" s="129"/>
      <c r="IH31" s="129"/>
    </row>
    <row xmlns:x14ac="http://schemas.microsoft.com/office/spreadsheetml/2009/9/ac" r="32" s="3" customFormat="true" x14ac:dyDescent="0.25">
      <c r="A32" s="412"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c r="IH32" s="129"/>
    </row>
    <row xmlns:x14ac="http://schemas.microsoft.com/office/spreadsheetml/2009/9/ac" r="33" s="3" customFormat="true" x14ac:dyDescent="0.25">
      <c r="A33" s="412"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c r="IH33" s="129"/>
    </row>
    <row xmlns:x14ac="http://schemas.microsoft.com/office/spreadsheetml/2009/9/ac" r="34" s="3" customFormat="true" x14ac:dyDescent="0.25">
      <c r="A34" s="412"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412"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412"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412"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412"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412"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412"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412"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412"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412"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412"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412"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412"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412"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412"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412"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412"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412"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412"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412"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412"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412"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412"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412"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412"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412"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412"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412"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412"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412"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412"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412"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412"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412"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412"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412"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412"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412"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412"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412"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412"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412"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412"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412"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412"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412"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412"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412"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412"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412"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412"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412"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412"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412"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412"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412"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412"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412"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412"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412"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412"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412"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412"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412"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412"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412"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412"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412"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412"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412"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412"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412"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412"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412"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412"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412"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412"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412"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412"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412"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412"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412"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412"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412"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412"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412"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412"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412"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412"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412"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412"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412"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412"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412"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412"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412"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412"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412"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412"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412"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412"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412"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412"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412"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412"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412"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412"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412"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412"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412"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412"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412"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412"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412"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412"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412"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412"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412"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406"/>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406"/>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406"/>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406"/>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406"/>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406"/>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406"/>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406"/>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406"/>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406"/>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406"/>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406"/>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406"/>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406"/>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406"/>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406"/>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406"/>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406"/>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406"/>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406"/>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406"/>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406"/>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406"/>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406"/>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406"/>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406"/>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406"/>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406"/>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406"/>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406"/>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406"/>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406"/>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406"/>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406"/>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406"/>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406"/>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406"/>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406"/>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406"/>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406"/>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406"/>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406"/>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406"/>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406"/>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406"/>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406"/>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406"/>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406"/>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406"/>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406"/>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406"/>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406"/>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406"/>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406"/>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406"/>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406"/>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406"/>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406"/>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406"/>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406"/>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406"/>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406"/>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406"/>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406"/>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406"/>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406"/>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406"/>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406"/>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406"/>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406"/>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406"/>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406"/>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406"/>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406"/>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406"/>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406"/>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406"/>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406"/>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406"/>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406"/>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406"/>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406"/>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406"/>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406"/>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406"/>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406"/>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406"/>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406"/>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406"/>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406"/>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406"/>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406"/>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406"/>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406"/>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406"/>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406"/>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406"/>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406"/>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406"/>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406"/>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406"/>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406"/>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406"/>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406"/>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406"/>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406"/>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406"/>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406"/>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406"/>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406"/>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406"/>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406"/>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406"/>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406"/>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406"/>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406"/>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406"/>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406"/>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406"/>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406"/>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406"/>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406"/>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406"/>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406"/>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406"/>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406"/>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406"/>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406"/>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406"/>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406"/>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406"/>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406"/>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406"/>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406"/>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406"/>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406"/>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406"/>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406"/>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406"/>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406"/>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406"/>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406"/>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406"/>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406"/>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406"/>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406"/>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406"/>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406"/>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406"/>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406"/>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406"/>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406"/>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406"/>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406"/>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406"/>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406"/>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406"/>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406"/>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406"/>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406"/>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406"/>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406"/>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406"/>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406"/>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406"/>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406"/>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406"/>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406"/>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406"/>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406"/>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406"/>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406"/>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406"/>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406"/>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406"/>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406"/>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406"/>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406"/>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406"/>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406"/>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406"/>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406"/>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406"/>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406"/>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406"/>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406"/>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406"/>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406"/>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406"/>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406"/>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406"/>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406"/>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406"/>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406"/>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406"/>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406"/>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406"/>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406"/>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406"/>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406"/>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406"/>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406"/>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406"/>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406"/>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406"/>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406"/>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406"/>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406"/>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406"/>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406"/>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406"/>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406"/>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406"/>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406"/>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406"/>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406"/>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406"/>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406"/>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406"/>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406"/>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406"/>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406"/>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406"/>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406"/>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406"/>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406"/>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406"/>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406"/>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406"/>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406"/>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406"/>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406"/>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406"/>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406"/>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406"/>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406"/>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406"/>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406"/>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406"/>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406"/>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406"/>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406"/>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406"/>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406"/>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406"/>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406"/>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406"/>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406"/>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406"/>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406"/>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406"/>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406"/>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406"/>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406"/>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406"/>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406"/>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406"/>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406"/>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406"/>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406"/>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406"/>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406"/>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406"/>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406"/>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406"/>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406"/>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406"/>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406"/>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406"/>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406"/>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406"/>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406"/>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406"/>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406"/>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406"/>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406"/>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406"/>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406"/>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406"/>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406"/>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406"/>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406"/>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406"/>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406"/>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406"/>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406"/>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406"/>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406"/>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406"/>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406"/>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406"/>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406"/>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406"/>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406"/>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406"/>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406"/>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406"/>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406"/>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406"/>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406"/>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406"/>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406"/>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406"/>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406"/>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406"/>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406"/>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406"/>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406"/>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406"/>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406"/>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406"/>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406"/>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406"/>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406"/>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406"/>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406"/>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406"/>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406"/>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406"/>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406"/>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406"/>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406"/>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406"/>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406"/>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406"/>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406"/>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406"/>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406"/>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406"/>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406"/>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406"/>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406"/>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406"/>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406"/>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406"/>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406"/>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406"/>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406"/>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406"/>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406"/>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406"/>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406"/>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406"/>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406"/>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406"/>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406"/>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406"/>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406"/>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406"/>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406"/>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406"/>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406"/>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406"/>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406"/>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406"/>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406"/>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406"/>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406"/>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406"/>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406"/>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406"/>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406"/>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406"/>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406"/>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406"/>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406"/>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406"/>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406"/>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406"/>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406"/>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406"/>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406"/>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406"/>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406"/>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406"/>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406"/>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406"/>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406"/>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406"/>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406"/>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406"/>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406"/>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406"/>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406"/>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406"/>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406"/>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406"/>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406"/>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406"/>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406"/>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406"/>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406"/>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406"/>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406"/>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406"/>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406"/>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406"/>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406"/>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406"/>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406"/>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406"/>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406"/>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406"/>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406"/>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406"/>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406"/>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406"/>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406"/>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406"/>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406"/>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406"/>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406"/>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406"/>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406"/>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406"/>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406"/>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406"/>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406"/>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406"/>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406"/>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406"/>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406"/>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406"/>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406"/>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406"/>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406"/>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406"/>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406"/>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406"/>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406"/>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406"/>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406"/>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406"/>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406"/>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406"/>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406"/>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406"/>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406"/>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406"/>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406"/>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406"/>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406"/>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406"/>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406"/>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406"/>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406"/>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406"/>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406"/>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406"/>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406"/>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406"/>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406"/>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406"/>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406"/>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406"/>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406"/>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406"/>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406"/>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406"/>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406"/>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406"/>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406"/>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406"/>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406"/>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406"/>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406"/>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406"/>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406"/>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406"/>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406"/>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406"/>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c r="IH622" s="129"/>
    </row>
  </sheetData>
  <mergeCells count="12">
    <mergeCell ref="CY10:DE10"/>
    <mergeCell ref="CO10:CU10"/>
    <mergeCell ref="CE10:CK10"/>
    <mergeCell ref="A2:A3"/>
    <mergeCell ref="BK10:BQ10"/>
    <mergeCell ref="BA10:BG10"/>
    <mergeCell ref="AG10:AM10"/>
    <mergeCell ref="C10:I10"/>
    <mergeCell ref="M10:S10"/>
    <mergeCell ref="W10:AC10"/>
    <mergeCell ref="AQ10:AW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Chad</v>
      </c>
      <c r="C2" s="113"/>
      <c r="D2" s="114"/>
      <c r="E2" s="114"/>
      <c r="F2" s="114"/>
      <c r="G2" s="115"/>
    </row>
    <row xmlns:x14ac="http://schemas.microsoft.com/office/spreadsheetml/2009/9/ac" r="3" x14ac:dyDescent="0.2">
      <c r="B3" s="608" t="s">
        <v>195</v>
      </c>
      <c r="C3" s="608"/>
      <c r="D3" s="608"/>
      <c r="E3" s="608"/>
      <c r="F3" s="608"/>
      <c r="G3" s="609"/>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815">
        <v>2000</v>
      </c>
      <c r="C5" s="959">
        <v>3538186</v>
      </c>
      <c r="D5" s="960">
        <v>21.637001037597656</v>
      </c>
      <c r="E5" s="961">
        <v>881295</v>
      </c>
      <c r="F5" s="962">
        <v>1441574</v>
      </c>
      <c r="G5" s="963">
        <v>1215317</v>
      </c>
    </row>
    <row xmlns:x14ac="http://schemas.microsoft.com/office/spreadsheetml/2009/9/ac" r="6" x14ac:dyDescent="0.2">
      <c r="B6" s="821">
        <v>2001</v>
      </c>
      <c r="C6" s="964">
        <v>3688534</v>
      </c>
      <c r="D6" s="965">
        <v>21.670000076293945</v>
      </c>
      <c r="E6" s="966">
        <v>920579</v>
      </c>
      <c r="F6" s="967">
        <v>1494016</v>
      </c>
      <c r="G6" s="968">
        <v>1273939</v>
      </c>
    </row>
    <row xmlns:x14ac="http://schemas.microsoft.com/office/spreadsheetml/2009/9/ac" r="7" x14ac:dyDescent="0.2">
      <c r="B7" s="827">
        <v>2002</v>
      </c>
      <c r="C7" s="969">
        <v>3845392</v>
      </c>
      <c r="D7" s="970">
        <v>21.701999664306641</v>
      </c>
      <c r="E7" s="971">
        <v>960705</v>
      </c>
      <c r="F7" s="972">
        <v>1546767</v>
      </c>
      <c r="G7" s="973">
        <v>1337920</v>
      </c>
    </row>
    <row xmlns:x14ac="http://schemas.microsoft.com/office/spreadsheetml/2009/9/ac" r="8" x14ac:dyDescent="0.2">
      <c r="B8" s="833">
        <v>2003</v>
      </c>
      <c r="C8" s="974">
        <v>3994228</v>
      </c>
      <c r="D8" s="975">
        <v>21.735000610351563</v>
      </c>
      <c r="E8" s="976">
        <v>990323</v>
      </c>
      <c r="F8" s="977">
        <v>1610322</v>
      </c>
      <c r="G8" s="978">
        <v>1393583</v>
      </c>
    </row>
    <row xmlns:x14ac="http://schemas.microsoft.com/office/spreadsheetml/2009/9/ac" r="9" x14ac:dyDescent="0.2">
      <c r="B9" s="839">
        <v>2004</v>
      </c>
      <c r="C9" s="979">
        <v>4158020</v>
      </c>
      <c r="D9" s="980">
        <v>21.768001556396484</v>
      </c>
      <c r="E9" s="981">
        <v>1024488</v>
      </c>
      <c r="F9" s="982">
        <v>1678407</v>
      </c>
      <c r="G9" s="983">
        <v>1455125</v>
      </c>
    </row>
    <row xmlns:x14ac="http://schemas.microsoft.com/office/spreadsheetml/2009/9/ac" r="10" x14ac:dyDescent="0.2">
      <c r="B10" s="845">
        <v>2005</v>
      </c>
      <c r="C10" s="984">
        <v>4333444</v>
      </c>
      <c r="D10" s="985">
        <v>21.800998687744141</v>
      </c>
      <c r="E10" s="986">
        <v>1059549</v>
      </c>
      <c r="F10" s="987">
        <v>1740016</v>
      </c>
      <c r="G10" s="988">
        <v>1533879</v>
      </c>
    </row>
    <row xmlns:x14ac="http://schemas.microsoft.com/office/spreadsheetml/2009/9/ac" r="11" x14ac:dyDescent="0.2">
      <c r="B11" s="851">
        <v>2006</v>
      </c>
      <c r="C11" s="989">
        <v>4495669</v>
      </c>
      <c r="D11" s="990">
        <v>21.833999633789063</v>
      </c>
      <c r="E11" s="991">
        <v>1091416</v>
      </c>
      <c r="F11" s="992">
        <v>1797502</v>
      </c>
      <c r="G11" s="993">
        <v>1606751</v>
      </c>
    </row>
    <row xmlns:x14ac="http://schemas.microsoft.com/office/spreadsheetml/2009/9/ac" r="12" x14ac:dyDescent="0.2">
      <c r="B12" s="857">
        <v>2007</v>
      </c>
      <c r="C12" s="994">
        <v>4658528</v>
      </c>
      <c r="D12" s="995">
        <v>21.868000030517578</v>
      </c>
      <c r="E12" s="996">
        <v>1124614</v>
      </c>
      <c r="F12" s="997">
        <v>1867063</v>
      </c>
      <c r="G12" s="998">
        <v>1666851</v>
      </c>
    </row>
    <row xmlns:x14ac="http://schemas.microsoft.com/office/spreadsheetml/2009/9/ac" r="13" x14ac:dyDescent="0.2">
      <c r="B13" s="863">
        <v>2008</v>
      </c>
      <c r="C13" s="999">
        <v>4826101</v>
      </c>
      <c r="D13" s="1000">
        <v>21.900999069213867</v>
      </c>
      <c r="E13" s="1001">
        <v>1165788</v>
      </c>
      <c r="F13" s="1002">
        <v>1937191</v>
      </c>
      <c r="G13" s="1003">
        <v>1723122</v>
      </c>
    </row>
    <row xmlns:x14ac="http://schemas.microsoft.com/office/spreadsheetml/2009/9/ac" r="14" x14ac:dyDescent="0.2">
      <c r="B14" s="869">
        <v>2009</v>
      </c>
      <c r="C14" s="1004">
        <v>5010334</v>
      </c>
      <c r="D14" s="1005">
        <v>21.934000015258789</v>
      </c>
      <c r="E14" s="1006">
        <v>1218358</v>
      </c>
      <c r="F14" s="1007">
        <v>1997108</v>
      </c>
      <c r="G14" s="1008">
        <v>1794868</v>
      </c>
    </row>
    <row xmlns:x14ac="http://schemas.microsoft.com/office/spreadsheetml/2009/9/ac" r="15" x14ac:dyDescent="0.2">
      <c r="B15" s="875">
        <v>2010</v>
      </c>
      <c r="C15" s="1009">
        <v>5193973</v>
      </c>
      <c r="D15" s="1010">
        <v>21.985000610351563</v>
      </c>
      <c r="E15" s="1011">
        <v>1271418</v>
      </c>
      <c r="F15" s="1012">
        <v>2059849</v>
      </c>
      <c r="G15" s="1013">
        <v>1862706</v>
      </c>
    </row>
    <row xmlns:x14ac="http://schemas.microsoft.com/office/spreadsheetml/2009/9/ac" r="16" x14ac:dyDescent="0.2">
      <c r="B16" s="881">
        <v>2011</v>
      </c>
      <c r="C16" s="1014">
        <v>5388061</v>
      </c>
      <c r="D16" s="1015">
        <v>22.054000854492188</v>
      </c>
      <c r="E16" s="1016">
        <v>1319885</v>
      </c>
      <c r="F16" s="1017">
        <v>2131747</v>
      </c>
      <c r="G16" s="1018">
        <v>1936429</v>
      </c>
    </row>
    <row xmlns:x14ac="http://schemas.microsoft.com/office/spreadsheetml/2009/9/ac" r="17" x14ac:dyDescent="0.2">
      <c r="B17" s="887">
        <v>2012</v>
      </c>
      <c r="C17" s="1019">
        <v>5580448</v>
      </c>
      <c r="D17" s="1020">
        <v>22.142000198364258</v>
      </c>
      <c r="E17" s="1021">
        <v>1362663</v>
      </c>
      <c r="F17" s="1022">
        <v>2213500</v>
      </c>
      <c r="G17" s="1023">
        <v>2004285</v>
      </c>
    </row>
    <row xmlns:x14ac="http://schemas.microsoft.com/office/spreadsheetml/2009/9/ac" r="18" x14ac:dyDescent="0.2">
      <c r="B18" s="893">
        <v>2013</v>
      </c>
      <c r="C18" s="1024">
        <v>5775029</v>
      </c>
      <c r="D18" s="1025">
        <v>22.24799919128418</v>
      </c>
      <c r="E18" s="1026">
        <v>1407677</v>
      </c>
      <c r="F18" s="1027">
        <v>2297637</v>
      </c>
      <c r="G18" s="1028">
        <v>2069715</v>
      </c>
    </row>
    <row xmlns:x14ac="http://schemas.microsoft.com/office/spreadsheetml/2009/9/ac" r="19" x14ac:dyDescent="0.2">
      <c r="B19" s="899">
        <v>2014</v>
      </c>
      <c r="C19" s="1029">
        <v>5993775</v>
      </c>
      <c r="D19" s="1030">
        <v>22.371999740600586</v>
      </c>
      <c r="E19" s="1031">
        <v>1455155</v>
      </c>
      <c r="F19" s="1032">
        <v>2386625</v>
      </c>
      <c r="G19" s="1033">
        <v>2151995</v>
      </c>
    </row>
    <row xmlns:x14ac="http://schemas.microsoft.com/office/spreadsheetml/2009/9/ac" r="20" x14ac:dyDescent="0.2">
      <c r="B20" s="905">
        <v>2015</v>
      </c>
      <c r="C20" s="1034">
        <v>6212483</v>
      </c>
      <c r="D20" s="1035">
        <v>22.51500129699707</v>
      </c>
      <c r="E20" s="1036">
        <v>1504545</v>
      </c>
      <c r="F20" s="1037">
        <v>2479202</v>
      </c>
      <c r="G20" s="1038">
        <v>2228736</v>
      </c>
    </row>
    <row xmlns:x14ac="http://schemas.microsoft.com/office/spreadsheetml/2009/9/ac" r="21" x14ac:dyDescent="0.2">
      <c r="B21" s="911">
        <v>2016</v>
      </c>
      <c r="C21" s="1039">
        <v>6418786</v>
      </c>
      <c r="D21" s="1040">
        <v>22.677000045776367</v>
      </c>
      <c r="E21" s="1041">
        <v>1553106</v>
      </c>
      <c r="F21" s="1042">
        <v>2574128</v>
      </c>
      <c r="G21" s="1043">
        <v>2291552</v>
      </c>
    </row>
    <row xmlns:x14ac="http://schemas.microsoft.com/office/spreadsheetml/2009/9/ac" r="22" x14ac:dyDescent="0.2">
      <c r="B22" s="917">
        <v>2017</v>
      </c>
      <c r="C22" s="1044">
        <v>6642709</v>
      </c>
      <c r="D22" s="1045">
        <v>22.857999801635742</v>
      </c>
      <c r="E22" s="1046">
        <v>1600016</v>
      </c>
      <c r="F22" s="1047">
        <v>2668085</v>
      </c>
      <c r="G22" s="1048">
        <v>2374608</v>
      </c>
    </row>
    <row xmlns:x14ac="http://schemas.microsoft.com/office/spreadsheetml/2009/9/ac" r="23" x14ac:dyDescent="0.2">
      <c r="B23" s="923">
        <v>2018</v>
      </c>
      <c r="C23" s="1049">
        <v>6870692</v>
      </c>
      <c r="D23" s="1050">
        <v>23.059000015258789</v>
      </c>
      <c r="E23" s="1051">
        <v>1647930</v>
      </c>
      <c r="F23" s="1052">
        <v>2758384</v>
      </c>
      <c r="G23" s="1053">
        <v>2464378</v>
      </c>
    </row>
    <row xmlns:x14ac="http://schemas.microsoft.com/office/spreadsheetml/2009/9/ac" r="24" x14ac:dyDescent="0.2">
      <c r="B24" s="929">
        <v>2019</v>
      </c>
      <c r="C24" s="1054">
        <v>7107730</v>
      </c>
      <c r="D24" s="1055">
        <v>23.278999328613281</v>
      </c>
      <c r="E24" s="1056">
        <v>1693670</v>
      </c>
      <c r="F24" s="1057">
        <v>2853061</v>
      </c>
      <c r="G24" s="1058">
        <v>2560999</v>
      </c>
    </row>
    <row xmlns:x14ac="http://schemas.microsoft.com/office/spreadsheetml/2009/9/ac" r="25" x14ac:dyDescent="0.2">
      <c r="B25" s="935">
        <v>2020</v>
      </c>
      <c r="C25" s="1059">
        <v>7333919</v>
      </c>
      <c r="D25" s="1060">
        <v>23.520000457763672</v>
      </c>
      <c r="E25" s="1061">
        <v>1732589</v>
      </c>
      <c r="F25" s="1062">
        <v>2944991</v>
      </c>
      <c r="G25" s="1063">
        <v>2656339</v>
      </c>
    </row>
    <row xmlns:x14ac="http://schemas.microsoft.com/office/spreadsheetml/2009/9/ac" r="26" x14ac:dyDescent="0.2">
      <c r="B26" s="941">
        <v>2021</v>
      </c>
      <c r="C26" s="1064">
        <v>7565276</v>
      </c>
      <c r="D26" s="1065">
        <v>23.781000137329102</v>
      </c>
      <c r="E26" s="1066">
        <v>1768936</v>
      </c>
      <c r="F26" s="1067">
        <v>3041044</v>
      </c>
      <c r="G26" s="1068">
        <v>2755296</v>
      </c>
    </row>
    <row xmlns:x14ac="http://schemas.microsoft.com/office/spreadsheetml/2009/9/ac" r="27" x14ac:dyDescent="0.2">
      <c r="B27" s="947">
        <v>2022</v>
      </c>
      <c r="C27" s="948">
        <v>7804008</v>
      </c>
      <c r="D27" s="949">
        <v>24.062999725341797</v>
      </c>
      <c r="E27" s="950">
        <v>1807537</v>
      </c>
      <c r="F27" s="951">
        <v>3134972</v>
      </c>
      <c r="G27" s="952">
        <v>2861499</v>
      </c>
    </row>
    <row xmlns:x14ac="http://schemas.microsoft.com/office/spreadsheetml/2009/9/ac" r="28" x14ac:dyDescent="0.2">
      <c r="B28" s="953">
        <v>2023</v>
      </c>
      <c r="C28" s="1069">
        <v>7822376</v>
      </c>
      <c r="D28" s="955">
        <v>24.366001129150391</v>
      </c>
      <c r="E28" s="1070">
        <v>1850758</v>
      </c>
      <c r="F28" s="1071">
        <v>3129426</v>
      </c>
      <c r="G28" s="1072">
        <v>2842192</v>
      </c>
    </row>
    <row xmlns:x14ac="http://schemas.microsoft.com/office/spreadsheetml/2009/9/ac" r="29" x14ac:dyDescent="0.2">
      <c r="B29" s="212">
        <v>2024</v>
      </c>
      <c r="C29" s="378"/>
      <c r="D29" s="379"/>
      <c r="E29" s="380"/>
      <c r="F29" s="381"/>
      <c r="G29" s="382"/>
    </row>
    <row xmlns:x14ac="http://schemas.microsoft.com/office/spreadsheetml/2009/9/ac" r="30" x14ac:dyDescent="0.2">
      <c r="B30" s="211">
        <v>2025</v>
      </c>
      <c r="C30" s="378"/>
      <c r="D30" s="379"/>
      <c r="E30" s="380"/>
      <c r="F30" s="381"/>
      <c r="G30" s="382"/>
    </row>
    <row xmlns:x14ac="http://schemas.microsoft.com/office/spreadsheetml/2009/9/ac" r="31" x14ac:dyDescent="0.2">
      <c r="B31" s="212">
        <v>2026</v>
      </c>
      <c r="C31" s="378"/>
      <c r="D31" s="379"/>
      <c r="E31" s="380"/>
      <c r="F31" s="381"/>
      <c r="G31" s="382"/>
    </row>
    <row xmlns:x14ac="http://schemas.microsoft.com/office/spreadsheetml/2009/9/ac" r="32" x14ac:dyDescent="0.2">
      <c r="B32" s="211">
        <v>2027</v>
      </c>
      <c r="C32" s="378"/>
      <c r="D32" s="379"/>
      <c r="E32" s="380"/>
      <c r="F32" s="381"/>
      <c r="G32" s="382"/>
    </row>
    <row xmlns:x14ac="http://schemas.microsoft.com/office/spreadsheetml/2009/9/ac" r="33" x14ac:dyDescent="0.2">
      <c r="B33" s="212">
        <v>2028</v>
      </c>
      <c r="C33" s="378"/>
      <c r="D33" s="379"/>
      <c r="E33" s="380"/>
      <c r="F33" s="381"/>
      <c r="G33" s="382"/>
    </row>
    <row xmlns:x14ac="http://schemas.microsoft.com/office/spreadsheetml/2009/9/ac" r="34" x14ac:dyDescent="0.2">
      <c r="B34" s="211">
        <v>2029</v>
      </c>
      <c r="C34" s="378"/>
      <c r="D34" s="379"/>
      <c r="E34" s="380"/>
      <c r="F34" s="381"/>
      <c r="G34" s="382"/>
    </row>
    <row xmlns:x14ac="http://schemas.microsoft.com/office/spreadsheetml/2009/9/ac" r="35" x14ac:dyDescent="0.2">
      <c r="B35" s="212">
        <v>2030</v>
      </c>
      <c r="C35" s="216"/>
      <c r="D35" s="213"/>
      <c r="E35" s="217"/>
      <c r="F35" s="214"/>
      <c r="G35" s="215"/>
    </row>
    <row xmlns:x14ac="http://schemas.microsoft.com/office/spreadsheetml/2009/9/ac" r="36" ht="14.25" x14ac:dyDescent="0.2">
      <c r="B36" s="120" t="s">
        <v>197</v>
      </c>
      <c r="G36" s="118"/>
    </row>
    <row xmlns:x14ac="http://schemas.microsoft.com/office/spreadsheetml/2009/9/ac" r="37" ht="14.25" x14ac:dyDescent="0.2">
      <c r="B37" s="120" t="s">
        <v>227</v>
      </c>
    </row>
    <row xmlns:x14ac="http://schemas.microsoft.com/office/spreadsheetml/2009/9/ac" r="38" ht="14.25" x14ac:dyDescent="0.2">
      <c r="B38" s="120" t="s">
        <v>271</v>
      </c>
    </row>
    <row xmlns:x14ac="http://schemas.microsoft.com/office/spreadsheetml/2009/9/ac" r="39" x14ac:dyDescent="0.2">
      <c r="B39" s="1074" t="s">
        <v>228</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7488-B3EA-4EC5-98BD-AC62F9A8C93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3" customWidth="true"/>
  </cols>
  <sheetData>
    <row xmlns:x14ac="http://schemas.microsoft.com/office/spreadsheetml/2009/9/ac" r="2" ht="33" customHeight="true" x14ac:dyDescent="0.25">
      <c r="B2" s="610" t="s">
        <v>242</v>
      </c>
      <c r="C2" s="610"/>
    </row>
    <row xmlns:x14ac="http://schemas.microsoft.com/office/spreadsheetml/2009/9/ac" r="3" ht="6" customHeight="true" x14ac:dyDescent="0.25">
      <c r="B3" s="392"/>
    </row>
    <row xmlns:x14ac="http://schemas.microsoft.com/office/spreadsheetml/2009/9/ac" r="4" ht="30" customHeight="true" x14ac:dyDescent="0.25">
      <c r="B4" s="394" t="s">
        <v>243</v>
      </c>
      <c r="C4" s="395" t="s">
        <v>244</v>
      </c>
    </row>
    <row xmlns:x14ac="http://schemas.microsoft.com/office/spreadsheetml/2009/9/ac" r="5" ht="30" customHeight="true" x14ac:dyDescent="0.25">
      <c r="B5" s="394" t="s">
        <v>48</v>
      </c>
      <c r="C5" s="395" t="s">
        <v>245</v>
      </c>
    </row>
    <row xmlns:x14ac="http://schemas.microsoft.com/office/spreadsheetml/2009/9/ac" r="6" ht="30" customHeight="true" x14ac:dyDescent="0.25">
      <c r="B6" s="394" t="s">
        <v>246</v>
      </c>
      <c r="C6" s="395" t="s">
        <v>247</v>
      </c>
    </row>
    <row xmlns:x14ac="http://schemas.microsoft.com/office/spreadsheetml/2009/9/ac" r="7" ht="30" customHeight="true" x14ac:dyDescent="0.25">
      <c r="B7" s="394" t="s">
        <v>248</v>
      </c>
      <c r="C7" s="395" t="s">
        <v>249</v>
      </c>
    </row>
    <row xmlns:x14ac="http://schemas.microsoft.com/office/spreadsheetml/2009/9/ac" r="8" ht="30" customHeight="true" x14ac:dyDescent="0.25">
      <c r="B8" s="394" t="s">
        <v>146</v>
      </c>
      <c r="C8" s="395" t="s">
        <v>250</v>
      </c>
    </row>
    <row xmlns:x14ac="http://schemas.microsoft.com/office/spreadsheetml/2009/9/ac" r="9" ht="30" customHeight="true" x14ac:dyDescent="0.25">
      <c r="B9" s="394" t="s">
        <v>251</v>
      </c>
      <c r="C9" s="395" t="s">
        <v>252</v>
      </c>
    </row>
    <row xmlns:x14ac="http://schemas.microsoft.com/office/spreadsheetml/2009/9/ac" r="10" ht="30" customHeight="true" x14ac:dyDescent="0.25">
      <c r="B10" s="394" t="s">
        <v>150</v>
      </c>
      <c r="C10" s="395" t="s">
        <v>253</v>
      </c>
    </row>
    <row xmlns:x14ac="http://schemas.microsoft.com/office/spreadsheetml/2009/9/ac" r="11" s="398" customFormat="true" ht="6.75" customHeight="true" x14ac:dyDescent="0.25">
      <c r="B11" s="396"/>
      <c r="C11" s="397"/>
    </row>
    <row xmlns:x14ac="http://schemas.microsoft.com/office/spreadsheetml/2009/9/ac" r="12" s="400" customFormat="true" ht="11.25" x14ac:dyDescent="0.2">
      <c r="B12" s="399" t="s">
        <v>254</v>
      </c>
    </row>
    <row xmlns:x14ac="http://schemas.microsoft.com/office/spreadsheetml/2009/9/ac" r="13" x14ac:dyDescent="0.25">
      <c r="B13" s="399" t="s">
        <v>266</v>
      </c>
    </row>
    <row xmlns:x14ac="http://schemas.microsoft.com/office/spreadsheetml/2009/9/ac" r="14" x14ac:dyDescent="0.25">
      <c r="B14" s="401" t="s">
        <v>255</v>
      </c>
    </row>
    <row xmlns:x14ac="http://schemas.microsoft.com/office/spreadsheetml/2009/9/ac" r="15" ht="76.5" customHeight="true" x14ac:dyDescent="0.25">
      <c r="B15" s="611" t="s">
        <v>256</v>
      </c>
      <c r="C15" s="61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1874-429C-4ABD-89FE-F02CA742935A}">
  <sheetPr codeName="Sheet11">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3" customWidth="true"/>
    <col min="2" max="2" width="12.375" style="613" customWidth="true"/>
    <col min="3" max="8" width="9" style="613" customWidth="true"/>
    <col min="9" max="9" width="12.375" style="613" customWidth="true"/>
    <col min="10" max="15" width="9" style="613" customWidth="true"/>
    <col min="16" max="16" width="12.375" style="613" customWidth="true"/>
    <col min="17" max="22" width="9" style="613" customWidth="true"/>
    <col min="23" max="38" width="9" style="613"/>
    <col min="39" max="16384" width="9" style="621"/>
  </cols>
  <sheetData>
    <row xmlns:x14ac="http://schemas.microsoft.com/office/spreadsheetml/2009/9/ac" r="1" s="613" customFormat="true" x14ac:dyDescent="0.2">
      <c r="A1" s="612" t="s">
        <v>152</v>
      </c>
      <c r="B1" s="612"/>
      <c r="C1" s="612"/>
      <c r="D1" s="612"/>
      <c r="E1" s="612"/>
      <c r="F1" s="612"/>
      <c r="G1" s="612"/>
      <c r="H1" s="612"/>
      <c r="I1" s="612"/>
      <c r="J1" s="612"/>
      <c r="K1" s="612"/>
      <c r="L1" s="612"/>
      <c r="M1" s="612"/>
      <c r="N1" s="612"/>
      <c r="O1" s="612"/>
      <c r="P1" s="612"/>
      <c r="Q1" s="612"/>
      <c r="R1" s="612"/>
      <c r="S1" s="612"/>
      <c r="T1" s="612"/>
      <c r="U1" s="612"/>
      <c r="V1" s="612"/>
    </row>
    <row xmlns:x14ac="http://schemas.microsoft.com/office/spreadsheetml/2009/9/ac" r="2" s="613" customFormat="true" x14ac:dyDescent="0.2">
      <c r="A2" s="612"/>
      <c r="B2" s="612"/>
      <c r="C2" s="612"/>
      <c r="D2" s="612"/>
      <c r="E2" s="612"/>
      <c r="F2" s="612"/>
      <c r="G2" s="612"/>
      <c r="H2" s="612"/>
      <c r="I2" s="612"/>
      <c r="J2" s="612"/>
      <c r="K2" s="612"/>
      <c r="L2" s="612"/>
      <c r="M2" s="612"/>
      <c r="N2" s="612"/>
      <c r="O2" s="612"/>
      <c r="P2" s="612"/>
      <c r="Q2" s="612"/>
      <c r="R2" s="612"/>
      <c r="S2" s="612"/>
      <c r="T2" s="612"/>
      <c r="U2" s="612"/>
      <c r="V2" s="612"/>
    </row>
    <row xmlns:x14ac="http://schemas.microsoft.com/office/spreadsheetml/2009/9/ac" r="3" s="613" customFormat="true" ht="18" x14ac:dyDescent="0.2">
      <c r="A3" s="614"/>
      <c r="B3" s="614"/>
      <c r="C3" s="614"/>
      <c r="D3" s="614"/>
      <c r="E3" s="614"/>
      <c r="F3" s="614"/>
      <c r="G3" s="614"/>
      <c r="H3" s="614"/>
      <c r="I3" s="614"/>
      <c r="J3" s="614"/>
      <c r="K3" s="614"/>
      <c r="L3" s="614"/>
      <c r="M3" s="614"/>
      <c r="N3" s="614"/>
      <c r="O3" s="614"/>
      <c r="P3" s="614"/>
      <c r="Q3" s="614"/>
      <c r="R3" s="614"/>
      <c r="S3" s="614"/>
      <c r="T3" s="614"/>
      <c r="U3" s="614"/>
      <c r="V3" s="614"/>
    </row>
    <row xmlns:x14ac="http://schemas.microsoft.com/office/spreadsheetml/2009/9/ac" r="4" ht="15.75" x14ac:dyDescent="0.25">
      <c r="B4" s="615" t="s">
        <v>13</v>
      </c>
      <c r="E4" s="616"/>
      <c r="I4" s="617" t="s">
        <v>14</v>
      </c>
      <c r="P4" s="618" t="s">
        <v>15</v>
      </c>
    </row>
    <row xmlns:x14ac="http://schemas.microsoft.com/office/spreadsheetml/2009/9/ac" r="6" x14ac:dyDescent="0.2">
      <c r="G6" s="619"/>
      <c r="H6" s="619"/>
      <c r="I6" s="619"/>
      <c r="K6" s="619"/>
      <c r="L6" s="619"/>
    </row>
    <row xmlns:x14ac="http://schemas.microsoft.com/office/spreadsheetml/2009/9/ac" r="7" ht="15.75" x14ac:dyDescent="0.2">
      <c r="G7" s="619"/>
      <c r="H7" s="619"/>
      <c r="I7" s="619"/>
      <c r="K7" s="620"/>
      <c r="L7" s="619"/>
    </row>
    <row xmlns:x14ac="http://schemas.microsoft.com/office/spreadsheetml/2009/9/ac" r="8" x14ac:dyDescent="0.2">
      <c r="G8" s="619"/>
      <c r="H8" s="619"/>
      <c r="I8" s="619"/>
      <c r="K8" s="619"/>
      <c r="L8" s="619"/>
    </row>
    <row xmlns:x14ac="http://schemas.microsoft.com/office/spreadsheetml/2009/9/ac" r="9" x14ac:dyDescent="0.2">
      <c r="G9" s="619"/>
      <c r="H9" s="619"/>
      <c r="I9" s="619"/>
      <c r="K9" s="619"/>
      <c r="L9" s="619"/>
    </row>
    <row xmlns:x14ac="http://schemas.microsoft.com/office/spreadsheetml/2009/9/ac" r="10" x14ac:dyDescent="0.2">
      <c r="G10" s="619"/>
      <c r="H10" s="619"/>
      <c r="I10" s="619"/>
      <c r="K10" s="619"/>
      <c r="L10" s="619"/>
    </row>
    <row xmlns:x14ac="http://schemas.microsoft.com/office/spreadsheetml/2009/9/ac" r="11" x14ac:dyDescent="0.2">
      <c r="G11" s="619"/>
      <c r="H11" s="619"/>
      <c r="I11" s="619"/>
      <c r="K11" s="619"/>
      <c r="L11" s="619"/>
    </row>
    <row xmlns:x14ac="http://schemas.microsoft.com/office/spreadsheetml/2009/9/ac" r="12" x14ac:dyDescent="0.2">
      <c r="G12" s="619"/>
      <c r="H12" s="619"/>
      <c r="I12" s="619"/>
      <c r="K12" s="619"/>
      <c r="L12" s="619"/>
    </row>
    <row xmlns:x14ac="http://schemas.microsoft.com/office/spreadsheetml/2009/9/ac" r="13" x14ac:dyDescent="0.2">
      <c r="G13" s="619"/>
      <c r="H13" s="619"/>
      <c r="I13" s="619"/>
      <c r="K13" s="619"/>
      <c r="L13" s="619"/>
    </row>
    <row xmlns:x14ac="http://schemas.microsoft.com/office/spreadsheetml/2009/9/ac" r="14" x14ac:dyDescent="0.2">
      <c r="G14" s="619"/>
      <c r="H14" s="619"/>
      <c r="I14" s="619"/>
      <c r="K14" s="619"/>
      <c r="L14" s="619"/>
    </row>
    <row xmlns:x14ac="http://schemas.microsoft.com/office/spreadsheetml/2009/9/ac" r="15" x14ac:dyDescent="0.2">
      <c r="G15" s="619"/>
      <c r="H15" s="619"/>
      <c r="I15" s="619"/>
      <c r="K15" s="619"/>
      <c r="L15" s="619"/>
    </row>
    <row xmlns:x14ac="http://schemas.microsoft.com/office/spreadsheetml/2009/9/ac" r="16" x14ac:dyDescent="0.2">
      <c r="G16" s="619"/>
      <c r="H16" s="619"/>
      <c r="I16" s="619"/>
      <c r="K16" s="619"/>
      <c r="L16" s="619"/>
    </row>
    <row xmlns:x14ac="http://schemas.microsoft.com/office/spreadsheetml/2009/9/ac" r="17" x14ac:dyDescent="0.2">
      <c r="G17" s="619"/>
      <c r="H17" s="619"/>
      <c r="I17" s="619"/>
      <c r="K17" s="619"/>
      <c r="L17" s="619"/>
    </row>
    <row xmlns:x14ac="http://schemas.microsoft.com/office/spreadsheetml/2009/9/ac" r="18" x14ac:dyDescent="0.2">
      <c r="G18" s="619"/>
      <c r="H18" s="619"/>
      <c r="I18" s="619"/>
      <c r="K18" s="619"/>
      <c r="L18" s="619"/>
    </row>
    <row xmlns:x14ac="http://schemas.microsoft.com/office/spreadsheetml/2009/9/ac" r="19" x14ac:dyDescent="0.2">
      <c r="G19" s="619"/>
      <c r="H19" s="619"/>
      <c r="I19" s="619"/>
      <c r="K19" s="619"/>
      <c r="L19" s="619"/>
    </row>
    <row xmlns:x14ac="http://schemas.microsoft.com/office/spreadsheetml/2009/9/ac" r="20" x14ac:dyDescent="0.2">
      <c r="G20" s="619"/>
      <c r="H20" s="619"/>
      <c r="I20" s="619"/>
      <c r="K20" s="619"/>
      <c r="L20" s="619"/>
    </row>
    <row xmlns:x14ac="http://schemas.microsoft.com/office/spreadsheetml/2009/9/ac" r="21" x14ac:dyDescent="0.2">
      <c r="G21" s="619"/>
      <c r="H21" s="619"/>
      <c r="I21" s="619"/>
      <c r="K21" s="619"/>
      <c r="L21" s="619"/>
    </row>
    <row xmlns:x14ac="http://schemas.microsoft.com/office/spreadsheetml/2009/9/ac" r="23" x14ac:dyDescent="0.2">
      <c r="B23" s="622"/>
    </row>
    <row xmlns:x14ac="http://schemas.microsoft.com/office/spreadsheetml/2009/9/ac" r="25" x14ac:dyDescent="0.2">
      <c r="B25" s="623"/>
      <c r="C25" s="623" t="str">
        <f>+IF(OR((C28="National*"),(D28="Urban*"),(E28="Rural*"),(F28="Pre-primary*"),(G28="Primary*"),(H28="Secondary^"),(C28="National*^"),(D28="Urban*^"),(E28="Rural*^"),(F28="Pre-primary*^"),(G28="Primary*^"),(H28="Secondary*^")),"*No basic service estimate available","")</f>
        <v/>
      </c>
      <c r="J25" s="623" t="str">
        <f>+IF(OR((J28="National*"),(K28="Urban*"),(L28="Rural*"),(M28="Pre-primary*"),(N28="Primary*"),(O28="Secondary^"),(J28="National*^"),(K28="Urban*^"),(L28="Rural*^"),(M28="Pre-primary*^"),(N28="Primary*^"),(O28="Secondary*^")),"*No basic service estimate available","")</f>
        <v>*No basic service estimate available</v>
      </c>
      <c r="Q25" s="62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22"/>
      <c r="C26" s="623" t="str">
        <f>+IF(OR((C28="National*^"),(D28="Urban*^"),(E28="Rural*^"),(F28="Pre-primary*^"),(G28="Primary*^"),(H28="Secondary*^")),"^Facilities that cannot be classified as improved or unimproved are treated as limited","")</f>
        <v/>
      </c>
      <c r="J26" s="623" t="str">
        <f>+IF(OR((J28="National*^"),(K28="Urban*^"),(L28="Rural*^"),(M28="Pre-primary*^"),(N28="Primary*^"),(O28="Secondary*^")),"^Facilities that cannot be classified as improved or unimproved are treated as limited","")</f>
        <v/>
      </c>
      <c r="Q26" s="623" t="str">
        <f>+IF(OR((Q28="National*^"),(R28="Urban*^"),(S28="Rural*^"),(T28="Pre-primary*^"),(U28="Primary*^"),(V28="Secondary*^")),"^Facilities that cannot be classified as having water or not are treated as limited","")</f>
        <v/>
      </c>
    </row>
    <row xmlns:x14ac="http://schemas.microsoft.com/office/spreadsheetml/2009/9/ac" r="27" x14ac:dyDescent="0.2">
      <c r="B27" s="624" t="str">
        <f>+Introduction!C7</f>
        <v>Chad</v>
      </c>
      <c r="C27" s="625" t="s">
        <v>221</v>
      </c>
      <c r="D27" s="625"/>
      <c r="E27" s="625"/>
      <c r="F27" s="625"/>
      <c r="G27" s="625"/>
      <c r="H27" s="625"/>
      <c r="I27" s="626" t="str">
        <f>+B27</f>
        <v>Chad</v>
      </c>
      <c r="J27" s="627" t="s">
        <v>14</v>
      </c>
      <c r="K27" s="628"/>
      <c r="L27" s="628"/>
      <c r="M27" s="628"/>
      <c r="N27" s="628"/>
      <c r="O27" s="628"/>
      <c r="P27" s="629" t="str">
        <f>+B27</f>
        <v>Chad</v>
      </c>
      <c r="Q27" s="630" t="s">
        <v>15</v>
      </c>
      <c r="R27" s="630"/>
      <c r="S27" s="630"/>
      <c r="T27" s="630"/>
      <c r="U27" s="630"/>
      <c r="V27" s="631"/>
      <c r="AM27" s="613"/>
      <c r="AN27" s="613"/>
      <c r="AO27" s="613"/>
      <c r="AP27" s="613"/>
      <c r="AQ27" s="613"/>
      <c r="AR27" s="613"/>
      <c r="AS27" s="613"/>
      <c r="AT27" s="613"/>
      <c r="AU27" s="613"/>
    </row>
    <row xmlns:x14ac="http://schemas.microsoft.com/office/spreadsheetml/2009/9/ac" r="28" x14ac:dyDescent="0.2">
      <c r="B28" s="632"/>
      <c r="C28" s="633" t="str">
        <f>IF(AND(C30=0.0000000001,C31=0.0000000001,C32=0.0000000001), "National*",IF(AND(C30=0.0000000001,ISNUMBER(C32)),"National*", "National"))</f>
        <v>National</v>
      </c>
      <c r="D28" s="634" t="str">
        <f>IF(AND(D30=0.0000000001,D31=0.0000000001,D32=0.0000000001), "Urban*",IF(AND(D30=0.0000000001,ISNUMBER(D32)),"Urban*", "Urban"))</f>
        <v>Urban</v>
      </c>
      <c r="E28" s="634" t="str">
        <f>IF(AND(E30=0.0000000001,E31=0.0000000001,E32=0.0000000001), "Rural*",IF(AND(E30=0.0000000001,ISNUMBER(E32)),"Rural*", "Rural"))</f>
        <v>Rural</v>
      </c>
      <c r="F28" s="634" t="str">
        <f>IF(AND(F30=0.0000000001,F31=0.0000000001,F32=0.0000000001), "Pre-primary*",IF(AND(F30=0.0000000001,ISNUMBER(F32)),"Pre-primary*", "Pre-primary"))</f>
        <v>Pre-primary</v>
      </c>
      <c r="G28" s="634" t="str">
        <f>IF(AND(G30=0.0000000001,G31=0.0000000001,G32=0.0000000001), "Primary*",IF(AND(G30=0.0000000001,ISNUMBER(G32)),"Primary*", "Primary"))</f>
        <v>Primary</v>
      </c>
      <c r="H28" s="634" t="str">
        <f>IF(AND(H30=0.0000000001,H31=0.0000000001,H32=0.0000000001), "Secondary*",IF(AND(H30=0.0000000001,ISNUMBER(H32)),"Secondary*", "Secondary"))</f>
        <v>Secondary</v>
      </c>
      <c r="I28" s="632"/>
      <c r="J28" s="635" t="str">
        <f>IF(AND(J30=0.0000000001,J31=0.0000000001,J32=0.0000000001), "National*",IF(AND(J30=0.0000000001,ISNUMBER(J32)),"National*", "National"))</f>
        <v>National</v>
      </c>
      <c r="K28" s="634" t="str">
        <f>IF(AND(K30=0.0000000001,K31=0.0000000001,K32=0.0000000001), "Urban*",IF(AND(K30=0.0000000001,ISNUMBER(K32)),"Urban*", "Urban"))</f>
        <v>Urban*</v>
      </c>
      <c r="L28" s="634" t="str">
        <f>IF(AND(L30=0.0000000001,L31=0.0000000001,L32=0.0000000001), "Rural*",IF(AND(L30=0.0000000001,ISNUMBER(L32)),"Rural*", "Rural"))</f>
        <v>Rural*</v>
      </c>
      <c r="M28" s="634" t="str">
        <f>IF(AND(M30=0.0000000001,M31=0.0000000001,M32=0.0000000001), "Pre-primary*",IF(AND(M30=0.0000000001,ISNUMBER(M32)),"Pre-primary*", "Pre-primary"))</f>
        <v>Pre-primary*</v>
      </c>
      <c r="N28" s="634" t="str">
        <f>IF(AND(N30=0.0000000001,N31=0.0000000001,N32=0.0000000001), "Primary*",IF(AND(N30=0.0000000001,ISNUMBER(N32)),"Primary*", "Primary"))</f>
        <v>Primary</v>
      </c>
      <c r="O28" s="634" t="str">
        <f>IF(AND(O30=0.0000000001,O31=0.0000000001,O32=0.0000000001), "Secondary*",IF(AND(O30=0.0000000001,ISNUMBER(O32)),"Secondary*", "Secondary"))</f>
        <v>Secondary*</v>
      </c>
      <c r="P28" s="636"/>
      <c r="Q28" s="637" t="str">
        <f>IF(AND(Q30=0.0000000001,Q31=0.0000000001,Q32=0.0000000001), "National*",IF(AND(Q30=0.0000000001,ISNUMBER(Q32)),"National*", "National"))</f>
        <v>National</v>
      </c>
      <c r="R28" s="634" t="str">
        <f>IF(AND(R30=0.0000000001,R31=0.0000000001,R32=0.0000000001), "Urban*",IF(AND(R30=0.0000000001,ISNUMBER(R32)),"Urban*", "Urban"))</f>
        <v>Urban*</v>
      </c>
      <c r="S28" s="634" t="str">
        <f>IF(AND(S30=0.0000000001,S31=0.0000000001,S32=0.0000000001), "Rural*",IF(AND(S30=0.0000000001,ISNUMBER(S32)),"Rural*", "Rural"))</f>
        <v>Rural*</v>
      </c>
      <c r="T28" s="634" t="str">
        <f>IF(AND(T30=0.0000000001,T31=0.0000000001,T32=0.0000000001), "Pre-primary*",IF(AND(T30=0.0000000001,ISNUMBER(T32)),"Pre-primary*", "Pre-primary"))</f>
        <v>Pre-primary*</v>
      </c>
      <c r="U28" s="634" t="str">
        <f>IF(AND(U30=0.0000000001,U31=0.0000000001,U32=0.0000000001), "Primary*",IF(AND(U30=0.0000000001,ISNUMBER(U32)),"Primary*", "Primary"))</f>
        <v>Primary</v>
      </c>
      <c r="V28" s="638" t="str">
        <f>IF(AND(V30=0.0000000001,V31=0.0000000001,V32=0.0000000001), "Secondary*",IF(AND(V30=0.0000000001,ISNUMBER(V32)),"Secondary*", "Secondary"))</f>
        <v>Secondary</v>
      </c>
      <c r="AM28" s="613"/>
      <c r="AN28" s="613"/>
      <c r="AO28" s="613"/>
      <c r="AP28" s="613"/>
      <c r="AQ28" s="613"/>
      <c r="AR28" s="613"/>
      <c r="AS28" s="613"/>
      <c r="AT28" s="613"/>
      <c r="AU28" s="613"/>
    </row>
    <row xmlns:x14ac="http://schemas.microsoft.com/office/spreadsheetml/2009/9/ac" r="29" ht="15.75" thickBot="true" x14ac:dyDescent="0.25">
      <c r="B29" s="632"/>
      <c r="C29" s="639">
        <f>IF(ISNUMBER(Regressions!B4), Regressions!B4, "-")</f>
        <v>2023</v>
      </c>
      <c r="D29" s="640">
        <f>C29</f>
        <v>2023</v>
      </c>
      <c r="E29" s="640">
        <f>D29</f>
        <v>2023</v>
      </c>
      <c r="F29" s="640">
        <f>E29</f>
        <v>2023</v>
      </c>
      <c r="G29" s="640">
        <f>F29</f>
        <v>2023</v>
      </c>
      <c r="H29" s="640">
        <f>F29</f>
        <v>2023</v>
      </c>
      <c r="I29" s="632"/>
      <c r="J29" s="641">
        <f>IF(ISNUMBER(Regressions!K4), Regressions!K4, "-")</f>
        <v>2023</v>
      </c>
      <c r="K29" s="642">
        <f>J29</f>
        <v>2023</v>
      </c>
      <c r="L29" s="642">
        <f>K29</f>
        <v>2023</v>
      </c>
      <c r="M29" s="642">
        <f>L29</f>
        <v>2023</v>
      </c>
      <c r="N29" s="642">
        <f>M29</f>
        <v>2023</v>
      </c>
      <c r="O29" s="642">
        <f>M29</f>
        <v>2023</v>
      </c>
      <c r="P29" s="636"/>
      <c r="Q29" s="643">
        <f>IF(ISNUMBER(Regressions!T4), Regressions!T4, "-")</f>
        <v>2023</v>
      </c>
      <c r="R29" s="644">
        <f>Q29</f>
        <v>2023</v>
      </c>
      <c r="S29" s="644">
        <f>R29</f>
        <v>2023</v>
      </c>
      <c r="T29" s="644">
        <f>S29</f>
        <v>2023</v>
      </c>
      <c r="U29" s="644">
        <f>T29</f>
        <v>2023</v>
      </c>
      <c r="V29" s="645">
        <f>T29</f>
        <v>2023</v>
      </c>
      <c r="AM29" s="613"/>
      <c r="AN29" s="613"/>
      <c r="AO29" s="613"/>
      <c r="AP29" s="613"/>
      <c r="AQ29" s="613"/>
      <c r="AR29" s="613"/>
      <c r="AS29" s="613"/>
      <c r="AT29" s="613"/>
      <c r="AU29" s="613"/>
    </row>
    <row xmlns:x14ac="http://schemas.microsoft.com/office/spreadsheetml/2009/9/ac" r="30" x14ac:dyDescent="0.2">
      <c r="B30" s="646" t="s">
        <v>155</v>
      </c>
      <c r="C30" s="647">
        <f>IF(ISNUMBER(Regressions!C4), Regressions!C4, 0.0000000001)</f>
        <v>30.378006939999999</v>
      </c>
      <c r="D30" s="647">
        <f>IF(ISNUMBER(Regressions!D4), Regressions!D4, 0.0000000001)</f>
        <v>53.926943520000002</v>
      </c>
      <c r="E30" s="647">
        <f>IF(ISNUMBER(Regressions!E4), Regressions!E4, 0.0000000001)</f>
        <v>18.862685320000001</v>
      </c>
      <c r="F30" s="647">
        <f>IF(ISNUMBER(Regressions!F4), Regressions!F4, 0.0000000001)</f>
        <v>77.644818439999995</v>
      </c>
      <c r="G30" s="647">
        <f>IF(ISNUMBER(Regressions!G4), Regressions!G4, 0.0000000001)</f>
        <v>25.999219230000001</v>
      </c>
      <c r="H30" s="647">
        <f>IF(ISNUMBER(Regressions!H4), Regressions!H4, 0.0000000001)</f>
        <v>46.309124400000002</v>
      </c>
      <c r="I30" s="648" t="s">
        <v>155</v>
      </c>
      <c r="J30" s="647">
        <f>IF(ISNUMBER(Regressions!L4), Regressions!L4,0.0000000001)</f>
        <v>19.38</v>
      </c>
      <c r="K30" s="647">
        <f>IF(ISNUMBER(Regressions!M4), Regressions!M4,0.0000000001)</f>
        <v>1E-10</v>
      </c>
      <c r="L30" s="647">
        <f>IF(ISNUMBER(Regressions!N4), Regressions!N4,0.0000000001)</f>
        <v>1E-10</v>
      </c>
      <c r="M30" s="647">
        <f>IF(ISNUMBER(Regressions!O4), Regressions!O4,0.0000000001)</f>
        <v>1E-10</v>
      </c>
      <c r="N30" s="647">
        <f>IF(ISNUMBER(Regressions!P4), Regressions!P4,0.0000000001)</f>
        <v>19.38</v>
      </c>
      <c r="O30" s="647">
        <f>IF(ISNUMBER(Regressions!Q4), Regressions!Q4,0.0000000001)</f>
        <v>1E-10</v>
      </c>
      <c r="P30" s="649" t="s">
        <v>155</v>
      </c>
      <c r="Q30" s="647">
        <f>IF(ISNUMBER(Regressions!U4), Regressions!U4,0.0000000001)</f>
        <v>9.8228611140000002</v>
      </c>
      <c r="R30" s="647">
        <f>IF(ISNUMBER(Regressions!V4), Regressions!V4,0.0000000001)</f>
        <v>1E-10</v>
      </c>
      <c r="S30" s="647">
        <f>IF(ISNUMBER(Regressions!W4), Regressions!W4,0.0000000001)</f>
        <v>1E-10</v>
      </c>
      <c r="T30" s="647">
        <f>IF(ISNUMBER(Regressions!X4), Regressions!X4,0.0000000001)</f>
        <v>1E-10</v>
      </c>
      <c r="U30" s="647">
        <f>IF(ISNUMBER(Regressions!Y4), Regressions!Y4,0.0000000001)</f>
        <v>11.10275923</v>
      </c>
      <c r="V30" s="650">
        <f>IF(ISNUMBER(Regressions!Z4), Regressions!Z4,0.0000000001)</f>
        <v>10.56</v>
      </c>
      <c r="AM30" s="613"/>
      <c r="AN30" s="613"/>
      <c r="AO30" s="613"/>
      <c r="AP30" s="613"/>
      <c r="AQ30" s="613"/>
      <c r="AR30" s="613"/>
      <c r="AS30" s="613"/>
      <c r="AT30" s="613"/>
      <c r="AU30" s="613"/>
    </row>
    <row xmlns:x14ac="http://schemas.microsoft.com/office/spreadsheetml/2009/9/ac" r="31" x14ac:dyDescent="0.2">
      <c r="B31" s="651" t="s">
        <v>156</v>
      </c>
      <c r="C31" s="647">
        <f>IF(ISNUMBER(Regressions!C5), Regressions!C5, 0.0000000001)</f>
        <v>14.56623883</v>
      </c>
      <c r="D31" s="647">
        <f>IF(ISNUMBER(Regressions!D5), Regressions!D5, 0.0000000001)</f>
        <v>0</v>
      </c>
      <c r="E31" s="647">
        <f>IF(ISNUMBER(Regressions!E5), Regressions!E5, 0.0000000001)</f>
        <v>8.4593498319999991</v>
      </c>
      <c r="F31" s="647">
        <f>IF(ISNUMBER(Regressions!F5), Regressions!F5, 0.0000000001)</f>
        <v>6.2326394580000004</v>
      </c>
      <c r="G31" s="647">
        <f>IF(ISNUMBER(Regressions!G5), Regressions!G5, 0.0000000001)</f>
        <v>16.318300220000001</v>
      </c>
      <c r="H31" s="647">
        <f>IF(ISNUMBER(Regressions!H5), Regressions!H5, 0.0000000001)</f>
        <v>1E-10</v>
      </c>
      <c r="I31" s="652" t="s">
        <v>156</v>
      </c>
      <c r="J31" s="647">
        <f>IF(ISNUMBER(Regressions!L5), Regressions!L5,0.0000000001)</f>
        <v>1E-10</v>
      </c>
      <c r="K31" s="647">
        <f>IF(ISNUMBER(Regressions!M5), Regressions!M5,0.0000000001)</f>
        <v>1E-10</v>
      </c>
      <c r="L31" s="647">
        <f>IF(ISNUMBER(Regressions!N5), Regressions!N5,0.0000000001)</f>
        <v>1E-10</v>
      </c>
      <c r="M31" s="647">
        <f>IF(ISNUMBER(Regressions!O5), Regressions!O5,0.0000000001)</f>
        <v>1E-10</v>
      </c>
      <c r="N31" s="647">
        <f>IF(ISNUMBER(Regressions!P5), Regressions!P5,0.0000000001)</f>
        <v>1E-10</v>
      </c>
      <c r="O31" s="647">
        <f>IF(ISNUMBER(Regressions!Q5), Regressions!Q5,0.0000000001)</f>
        <v>1E-10</v>
      </c>
      <c r="P31" s="653" t="s">
        <v>156</v>
      </c>
      <c r="Q31" s="647">
        <f>IF(ISNUMBER(Regressions!U5), Regressions!U5,0.0000000001)</f>
        <v>47.435055349999999</v>
      </c>
      <c r="R31" s="647">
        <f>IF(ISNUMBER(Regressions!V5), Regressions!V5,0.0000000001)</f>
        <v>1E-10</v>
      </c>
      <c r="S31" s="647">
        <f>IF(ISNUMBER(Regressions!W5), Regressions!W5,0.0000000001)</f>
        <v>1E-10</v>
      </c>
      <c r="T31" s="647">
        <f>IF(ISNUMBER(Regressions!X5), Regressions!X5,0.0000000001)</f>
        <v>1E-10</v>
      </c>
      <c r="U31" s="647">
        <f>IF(ISNUMBER(Regressions!Y5), Regressions!Y5,0.0000000001)</f>
        <v>45.227711710000001</v>
      </c>
      <c r="V31" s="650">
        <f>IF(ISNUMBER(Regressions!Z5), Regressions!Z5,0.0000000001)</f>
        <v>45.419670400000001</v>
      </c>
      <c r="AM31" s="613"/>
      <c r="AN31" s="613"/>
      <c r="AO31" s="613"/>
      <c r="AP31" s="613"/>
      <c r="AQ31" s="613"/>
      <c r="AR31" s="613"/>
      <c r="AS31" s="613"/>
      <c r="AT31" s="613"/>
      <c r="AU31" s="613"/>
    </row>
    <row xmlns:x14ac="http://schemas.microsoft.com/office/spreadsheetml/2009/9/ac" r="32" x14ac:dyDescent="0.2">
      <c r="B32" s="651" t="s">
        <v>154</v>
      </c>
      <c r="C32" s="647">
        <f>IF(ISNUMBER(Regressions!C6), Regressions!C6, 0.0000000001)</f>
        <v>55.055754229999998</v>
      </c>
      <c r="D32" s="647">
        <f>IF(ISNUMBER(Regressions!D6), Regressions!D6, 0.0000000001)</f>
        <v>46.073056479999998</v>
      </c>
      <c r="E32" s="647">
        <f>IF(ISNUMBER(Regressions!E6), Regressions!E6, 0.0000000001)</f>
        <v>72.677964849999995</v>
      </c>
      <c r="F32" s="647">
        <f>IF(ISNUMBER(Regressions!F6), Regressions!F6, 0.0000000001)</f>
        <v>16.122542110000001</v>
      </c>
      <c r="G32" s="647">
        <f>IF(ISNUMBER(Regressions!G6), Regressions!G6, 0.0000000001)</f>
        <v>57.682480550000001</v>
      </c>
      <c r="H32" s="647">
        <f>IF(ISNUMBER(Regressions!H6), Regressions!H6, 0.0000000001)</f>
        <v>1E-10</v>
      </c>
      <c r="I32" s="654" t="s">
        <v>154</v>
      </c>
      <c r="J32" s="647">
        <f>IF(ISNUMBER(Regressions!L6), Regressions!L6,0.0000000001)</f>
        <v>1E-10</v>
      </c>
      <c r="K32" s="647">
        <f>IF(ISNUMBER(Regressions!M6), Regressions!M6,0.0000000001)</f>
        <v>1E-10</v>
      </c>
      <c r="L32" s="647">
        <f>IF(ISNUMBER(Regressions!N6), Regressions!N6,0.0000000001)</f>
        <v>1E-10</v>
      </c>
      <c r="M32" s="647">
        <f>IF(ISNUMBER(Regressions!O6), Regressions!O6,0.0000000001)</f>
        <v>1E-10</v>
      </c>
      <c r="N32" s="647">
        <f>IF(ISNUMBER(Regressions!P6), Regressions!P6,0.0000000001)</f>
        <v>1E-10</v>
      </c>
      <c r="O32" s="647">
        <f>IF(ISNUMBER(Regressions!Q6), Regressions!Q6,0.0000000001)</f>
        <v>1E-10</v>
      </c>
      <c r="P32" s="655" t="s">
        <v>154</v>
      </c>
      <c r="Q32" s="647">
        <f>IF(ISNUMBER(Regressions!U6), Regressions!U6,0.0000000001)</f>
        <v>42.742083540000003</v>
      </c>
      <c r="R32" s="647">
        <f>IF(ISNUMBER(Regressions!V6), Regressions!V6,0.0000000001)</f>
        <v>1E-10</v>
      </c>
      <c r="S32" s="647">
        <f>IF(ISNUMBER(Regressions!W6), Regressions!W6,0.0000000001)</f>
        <v>1E-10</v>
      </c>
      <c r="T32" s="647">
        <f>IF(ISNUMBER(Regressions!X6), Regressions!X6,0.0000000001)</f>
        <v>1E-10</v>
      </c>
      <c r="U32" s="647">
        <f>IF(ISNUMBER(Regressions!Y6), Regressions!Y6,0.0000000001)</f>
        <v>43.669529060000002</v>
      </c>
      <c r="V32" s="650">
        <f>IF(ISNUMBER(Regressions!Z6), Regressions!Z6,0.0000000001)</f>
        <v>44.020329599999997</v>
      </c>
      <c r="AM32" s="613"/>
      <c r="AN32" s="613"/>
      <c r="AO32" s="613"/>
      <c r="AP32" s="613"/>
      <c r="AQ32" s="613"/>
      <c r="AR32" s="613"/>
      <c r="AS32" s="613"/>
      <c r="AT32" s="613"/>
      <c r="AU32" s="613"/>
    </row>
    <row xmlns:x14ac="http://schemas.microsoft.com/office/spreadsheetml/2009/9/ac" r="33" ht="15.75" thickBot="true" x14ac:dyDescent="0.25">
      <c r="B33" s="656" t="s">
        <v>222</v>
      </c>
      <c r="C33" s="657">
        <f>IF(ISNUMBER(Regressions!C7), Regressions!C7, 0.0000000001)</f>
        <v>0</v>
      </c>
      <c r="D33" s="657">
        <f>IF(ISNUMBER(Regressions!D7), Regressions!D7, 0.0000000001)</f>
        <v>0</v>
      </c>
      <c r="E33" s="657">
        <f>IF(ISNUMBER(Regressions!E7), Regressions!E7, 0.0000000001)</f>
        <v>0</v>
      </c>
      <c r="F33" s="657">
        <f>IF(ISNUMBER(Regressions!F7), Regressions!F7, 0.0000000001)</f>
        <v>0</v>
      </c>
      <c r="G33" s="657">
        <f>IF(ISNUMBER(Regressions!G7), Regressions!G7, 0.0000000001)</f>
        <v>0</v>
      </c>
      <c r="H33" s="657">
        <f>IF(ISNUMBER(Regressions!H7), Regressions!H7, 0.0000000001)</f>
        <v>53.690875599999998</v>
      </c>
      <c r="I33" s="658" t="s">
        <v>222</v>
      </c>
      <c r="J33" s="659">
        <f>IF(ISNUMBER(Regressions!L7), Regressions!L7,0.0000000001)</f>
        <v>80.62</v>
      </c>
      <c r="K33" s="657">
        <f>IF(ISNUMBER(Regressions!M7), Regressions!M7,0.0000000001)</f>
        <v>100</v>
      </c>
      <c r="L33" s="657">
        <f>IF(ISNUMBER(Regressions!N7), Regressions!N7,0.0000000001)</f>
        <v>100</v>
      </c>
      <c r="M33" s="657">
        <f>IF(ISNUMBER(Regressions!O7), Regressions!O7,0.0000000001)</f>
        <v>100</v>
      </c>
      <c r="N33" s="657">
        <f>IF(ISNUMBER(Regressions!P7), Regressions!P7,0.0000000001)</f>
        <v>80.62</v>
      </c>
      <c r="O33" s="657">
        <f>IF(ISNUMBER(Regressions!Q7), Regressions!Q7,0.0000000001)</f>
        <v>100</v>
      </c>
      <c r="P33" s="660" t="s">
        <v>222</v>
      </c>
      <c r="Q33" s="659">
        <f>IF(ISNUMBER(Regressions!U7), Regressions!U7,0.0000000001)</f>
        <v>0</v>
      </c>
      <c r="R33" s="659">
        <f>IF(ISNUMBER(Regressions!V7), Regressions!V7,0.0000000001)</f>
        <v>100</v>
      </c>
      <c r="S33" s="657">
        <f>IF(ISNUMBER(Regressions!W7), Regressions!W7,0.0000000001)</f>
        <v>100</v>
      </c>
      <c r="T33" s="657">
        <f>IF(ISNUMBER(Regressions!X7), Regressions!X7,0.0000000001)</f>
        <v>100</v>
      </c>
      <c r="U33" s="657">
        <f>IF(ISNUMBER(Regressions!Y7), Regressions!Y7,0.0000000001)</f>
        <v>0</v>
      </c>
      <c r="V33" s="661">
        <f>IF(ISNUMBER(Regressions!Z7), Regressions!Z7,0.0000000001)</f>
        <v>0</v>
      </c>
    </row>
    <row xmlns:x14ac="http://schemas.microsoft.com/office/spreadsheetml/2009/9/ac" r="34" x14ac:dyDescent="0.2">
      <c r="B34" s="662" t="s">
        <v>269</v>
      </c>
    </row>
    <row xmlns:x14ac="http://schemas.microsoft.com/office/spreadsheetml/2009/9/ac" r="35" ht="6" customHeight="true" x14ac:dyDescent="0.2"/>
    <row xmlns:x14ac="http://schemas.microsoft.com/office/spreadsheetml/2009/9/ac" r="36" s="613" customFormat="true" ht="50.1" customHeight="true" x14ac:dyDescent="0.2">
      <c r="B36" s="663" t="s">
        <v>34</v>
      </c>
      <c r="C36" s="664" t="s">
        <v>301</v>
      </c>
      <c r="D36" s="664"/>
      <c r="E36" s="664"/>
      <c r="F36" s="664"/>
      <c r="G36" s="664"/>
      <c r="H36" s="664"/>
      <c r="I36" s="663" t="s">
        <v>34</v>
      </c>
      <c r="J36" s="665" t="s">
        <v>302</v>
      </c>
      <c r="K36" s="666"/>
      <c r="L36" s="666"/>
      <c r="M36" s="666"/>
      <c r="N36" s="666"/>
      <c r="O36" s="666"/>
      <c r="P36" s="663" t="s">
        <v>34</v>
      </c>
      <c r="Q36" s="667" t="s">
        <v>303</v>
      </c>
      <c r="R36" s="667"/>
      <c r="S36" s="667"/>
      <c r="T36" s="667"/>
      <c r="U36" s="667"/>
      <c r="V36" s="667"/>
    </row>
    <row xmlns:x14ac="http://schemas.microsoft.com/office/spreadsheetml/2009/9/ac" r="37" ht="50.1" customHeight="true" x14ac:dyDescent="0.2">
      <c r="B37" s="663" t="s">
        <v>35</v>
      </c>
      <c r="C37" s="668" t="s">
        <v>304</v>
      </c>
      <c r="D37" s="668"/>
      <c r="E37" s="668"/>
      <c r="F37" s="668"/>
      <c r="G37" s="668"/>
      <c r="H37" s="668"/>
      <c r="I37" s="663" t="s">
        <v>35</v>
      </c>
      <c r="J37" s="668" t="s">
        <v>305</v>
      </c>
      <c r="K37" s="668"/>
      <c r="L37" s="668"/>
      <c r="M37" s="668"/>
      <c r="N37" s="668"/>
      <c r="O37" s="668"/>
      <c r="P37" s="663" t="s">
        <v>35</v>
      </c>
      <c r="Q37" s="668" t="s">
        <v>306</v>
      </c>
      <c r="R37" s="668"/>
      <c r="S37" s="668"/>
      <c r="T37" s="668"/>
      <c r="U37" s="668"/>
      <c r="V37" s="668"/>
    </row>
    <row xmlns:x14ac="http://schemas.microsoft.com/office/spreadsheetml/2009/9/ac" r="38" ht="50.1" customHeight="true" x14ac:dyDescent="0.2">
      <c r="B38" s="663" t="s">
        <v>36</v>
      </c>
      <c r="C38" s="669" t="s">
        <v>307</v>
      </c>
      <c r="D38" s="669"/>
      <c r="E38" s="669"/>
      <c r="F38" s="669"/>
      <c r="G38" s="669"/>
      <c r="H38" s="669"/>
      <c r="I38" s="663" t="s">
        <v>36</v>
      </c>
      <c r="J38" s="669" t="s">
        <v>308</v>
      </c>
      <c r="K38" s="669"/>
      <c r="L38" s="669"/>
      <c r="M38" s="669"/>
      <c r="N38" s="669"/>
      <c r="O38" s="669"/>
      <c r="P38" s="663" t="s">
        <v>36</v>
      </c>
      <c r="Q38" s="669" t="s">
        <v>309</v>
      </c>
      <c r="R38" s="669"/>
      <c r="S38" s="669"/>
      <c r="T38" s="669"/>
      <c r="U38" s="669"/>
      <c r="V38" s="669"/>
    </row>
    <row xmlns:x14ac="http://schemas.microsoft.com/office/spreadsheetml/2009/9/ac" r="39" ht="50.1" customHeight="true" x14ac:dyDescent="0.2">
      <c r="B39" s="663" t="s">
        <v>222</v>
      </c>
      <c r="C39" s="670" t="s">
        <v>310</v>
      </c>
      <c r="D39" s="670"/>
      <c r="E39" s="670"/>
      <c r="F39" s="670"/>
      <c r="G39" s="670"/>
      <c r="H39" s="670"/>
      <c r="I39" s="663" t="s">
        <v>222</v>
      </c>
      <c r="J39" s="670" t="s">
        <v>310</v>
      </c>
      <c r="K39" s="670"/>
      <c r="L39" s="670"/>
      <c r="M39" s="670"/>
      <c r="N39" s="670"/>
      <c r="O39" s="670"/>
      <c r="P39" s="663" t="s">
        <v>222</v>
      </c>
      <c r="Q39" s="670" t="s">
        <v>310</v>
      </c>
      <c r="R39" s="670"/>
      <c r="S39" s="670"/>
      <c r="T39" s="670"/>
      <c r="U39" s="670"/>
      <c r="V39" s="67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269</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121</v>
      </c>
      <c r="G4" s="136" t="s">
        <v>25</v>
      </c>
      <c r="H4" s="137" t="s">
        <v>19</v>
      </c>
      <c r="I4" s="138" t="s">
        <v>121</v>
      </c>
      <c r="J4" s="136" t="s">
        <v>25</v>
      </c>
      <c r="K4" s="137" t="s">
        <v>19</v>
      </c>
      <c r="L4" s="138" t="s">
        <v>121</v>
      </c>
      <c r="M4" s="136" t="s">
        <v>25</v>
      </c>
      <c r="N4" s="137" t="s">
        <v>19</v>
      </c>
      <c r="O4" s="138" t="s">
        <v>121</v>
      </c>
      <c r="P4" s="136" t="s">
        <v>25</v>
      </c>
      <c r="Q4" s="137" t="s">
        <v>19</v>
      </c>
      <c r="R4" s="138" t="s">
        <v>121</v>
      </c>
      <c r="S4" s="136" t="s">
        <v>25</v>
      </c>
      <c r="T4" s="137" t="s">
        <v>19</v>
      </c>
      <c r="U4" s="139" t="s">
        <v>121</v>
      </c>
      <c r="V4" s="140" t="s">
        <v>25</v>
      </c>
      <c r="W4" s="141" t="s">
        <v>19</v>
      </c>
      <c r="X4" s="141" t="s">
        <v>21</v>
      </c>
      <c r="Y4" s="141" t="s">
        <v>29</v>
      </c>
      <c r="Z4" s="143" t="s">
        <v>122</v>
      </c>
      <c r="AA4" s="140" t="s">
        <v>25</v>
      </c>
      <c r="AB4" s="141" t="s">
        <v>19</v>
      </c>
      <c r="AC4" s="141" t="s">
        <v>21</v>
      </c>
      <c r="AD4" s="141" t="s">
        <v>29</v>
      </c>
      <c r="AE4" s="143" t="s">
        <v>122</v>
      </c>
      <c r="AF4" s="140" t="s">
        <v>25</v>
      </c>
      <c r="AG4" s="141" t="s">
        <v>19</v>
      </c>
      <c r="AH4" s="141" t="s">
        <v>21</v>
      </c>
      <c r="AI4" s="141" t="s">
        <v>29</v>
      </c>
      <c r="AJ4" s="143" t="s">
        <v>122</v>
      </c>
      <c r="AK4" s="140" t="s">
        <v>25</v>
      </c>
      <c r="AL4" s="141" t="s">
        <v>19</v>
      </c>
      <c r="AM4" s="141" t="s">
        <v>21</v>
      </c>
      <c r="AN4" s="141" t="s">
        <v>29</v>
      </c>
      <c r="AO4" s="143" t="s">
        <v>122</v>
      </c>
      <c r="AP4" s="140" t="s">
        <v>25</v>
      </c>
      <c r="AQ4" s="141" t="s">
        <v>19</v>
      </c>
      <c r="AR4" s="141" t="s">
        <v>21</v>
      </c>
      <c r="AS4" s="141" t="s">
        <v>29</v>
      </c>
      <c r="AT4" s="143" t="s">
        <v>122</v>
      </c>
      <c r="AU4" s="140" t="s">
        <v>25</v>
      </c>
      <c r="AV4" s="141" t="s">
        <v>19</v>
      </c>
      <c r="AW4" s="141" t="s">
        <v>21</v>
      </c>
      <c r="AX4" s="141" t="s">
        <v>29</v>
      </c>
      <c r="AY4" s="144" t="s">
        <v>122</v>
      </c>
      <c r="AZ4" s="145" t="s">
        <v>25</v>
      </c>
      <c r="BA4" s="146" t="s">
        <v>141</v>
      </c>
      <c r="BB4" s="147" t="s">
        <v>143</v>
      </c>
      <c r="BC4" s="145" t="s">
        <v>25</v>
      </c>
      <c r="BD4" s="146" t="s">
        <v>141</v>
      </c>
      <c r="BE4" s="147" t="s">
        <v>143</v>
      </c>
      <c r="BF4" s="145" t="s">
        <v>25</v>
      </c>
      <c r="BG4" s="146" t="s">
        <v>141</v>
      </c>
      <c r="BH4" s="147" t="s">
        <v>143</v>
      </c>
      <c r="BI4" s="145" t="s">
        <v>25</v>
      </c>
      <c r="BJ4" s="146" t="s">
        <v>141</v>
      </c>
      <c r="BK4" s="147" t="s">
        <v>143</v>
      </c>
      <c r="BL4" s="145" t="s">
        <v>25</v>
      </c>
      <c r="BM4" s="146" t="s">
        <v>141</v>
      </c>
      <c r="BN4" s="147" t="s">
        <v>143</v>
      </c>
      <c r="BO4" s="145" t="s">
        <v>25</v>
      </c>
      <c r="BP4" s="146" t="s">
        <v>141</v>
      </c>
      <c r="BQ4" s="147" t="s">
        <v>143</v>
      </c>
    </row>
    <row xmlns:x14ac="http://schemas.microsoft.com/office/spreadsheetml/2009/9/ac" r="5" ht="48" hidden="true" x14ac:dyDescent="0.2">
      <c r="A5" s="43" t="s">
        <v>39</v>
      </c>
      <c r="B5" s="43" t="s">
        <v>40</v>
      </c>
      <c r="C5" s="43" t="s">
        <v>41</v>
      </c>
      <c r="D5" s="136" t="s">
        <v>135</v>
      </c>
      <c r="E5" s="137" t="s">
        <v>42</v>
      </c>
      <c r="F5" s="138" t="s">
        <v>203</v>
      </c>
      <c r="G5" s="136" t="s">
        <v>136</v>
      </c>
      <c r="H5" s="137" t="s">
        <v>43</v>
      </c>
      <c r="I5" s="138" t="s">
        <v>204</v>
      </c>
      <c r="J5" s="136" t="s">
        <v>137</v>
      </c>
      <c r="K5" s="137" t="s">
        <v>44</v>
      </c>
      <c r="L5" s="138" t="s">
        <v>205</v>
      </c>
      <c r="M5" s="136" t="s">
        <v>138</v>
      </c>
      <c r="N5" s="137" t="s">
        <v>86</v>
      </c>
      <c r="O5" s="138" t="s">
        <v>206</v>
      </c>
      <c r="P5" s="136" t="s">
        <v>139</v>
      </c>
      <c r="Q5" s="137" t="s">
        <v>87</v>
      </c>
      <c r="R5" s="138" t="s">
        <v>207</v>
      </c>
      <c r="S5" s="136" t="s">
        <v>140</v>
      </c>
      <c r="T5" s="137" t="s">
        <v>88</v>
      </c>
      <c r="U5" s="139" t="s">
        <v>208</v>
      </c>
      <c r="V5" s="140" t="s">
        <v>129</v>
      </c>
      <c r="W5" s="141" t="s">
        <v>45</v>
      </c>
      <c r="X5" s="142" t="s">
        <v>65</v>
      </c>
      <c r="Y5" s="142" t="s">
        <v>66</v>
      </c>
      <c r="Z5" s="143" t="s">
        <v>209</v>
      </c>
      <c r="AA5" s="140" t="s">
        <v>130</v>
      </c>
      <c r="AB5" s="141" t="s">
        <v>46</v>
      </c>
      <c r="AC5" s="142" t="s">
        <v>67</v>
      </c>
      <c r="AD5" s="142" t="s">
        <v>68</v>
      </c>
      <c r="AE5" s="143" t="s">
        <v>210</v>
      </c>
      <c r="AF5" s="140" t="s">
        <v>131</v>
      </c>
      <c r="AG5" s="141" t="s">
        <v>47</v>
      </c>
      <c r="AH5" s="142" t="s">
        <v>69</v>
      </c>
      <c r="AI5" s="142" t="s">
        <v>70</v>
      </c>
      <c r="AJ5" s="143" t="s">
        <v>211</v>
      </c>
      <c r="AK5" s="140" t="s">
        <v>132</v>
      </c>
      <c r="AL5" s="141" t="s">
        <v>71</v>
      </c>
      <c r="AM5" s="142" t="s">
        <v>72</v>
      </c>
      <c r="AN5" s="142" t="s">
        <v>73</v>
      </c>
      <c r="AO5" s="143" t="s">
        <v>212</v>
      </c>
      <c r="AP5" s="140" t="s">
        <v>133</v>
      </c>
      <c r="AQ5" s="141" t="s">
        <v>74</v>
      </c>
      <c r="AR5" s="142" t="s">
        <v>75</v>
      </c>
      <c r="AS5" s="142" t="s">
        <v>76</v>
      </c>
      <c r="AT5" s="143" t="s">
        <v>213</v>
      </c>
      <c r="AU5" s="140" t="s">
        <v>134</v>
      </c>
      <c r="AV5" s="141" t="s">
        <v>77</v>
      </c>
      <c r="AW5" s="142" t="s">
        <v>78</v>
      </c>
      <c r="AX5" s="142" t="s">
        <v>79</v>
      </c>
      <c r="AY5" s="144" t="s">
        <v>214</v>
      </c>
      <c r="AZ5" s="145" t="s">
        <v>80</v>
      </c>
      <c r="BA5" s="146" t="s">
        <v>114</v>
      </c>
      <c r="BB5" s="147" t="s">
        <v>215</v>
      </c>
      <c r="BC5" s="145" t="s">
        <v>85</v>
      </c>
      <c r="BD5" s="146" t="s">
        <v>115</v>
      </c>
      <c r="BE5" s="147" t="s">
        <v>216</v>
      </c>
      <c r="BF5" s="145" t="s">
        <v>84</v>
      </c>
      <c r="BG5" s="146" t="s">
        <v>116</v>
      </c>
      <c r="BH5" s="147" t="s">
        <v>217</v>
      </c>
      <c r="BI5" s="145" t="s">
        <v>83</v>
      </c>
      <c r="BJ5" s="146" t="s">
        <v>117</v>
      </c>
      <c r="BK5" s="147" t="s">
        <v>218</v>
      </c>
      <c r="BL5" s="145" t="s">
        <v>82</v>
      </c>
      <c r="BM5" s="146" t="s">
        <v>118</v>
      </c>
      <c r="BN5" s="147" t="s">
        <v>219</v>
      </c>
      <c r="BO5" s="145" t="s">
        <v>81</v>
      </c>
      <c r="BP5" s="146" t="s">
        <v>119</v>
      </c>
      <c r="BQ5" s="147" t="s">
        <v>220</v>
      </c>
    </row>
    <row xmlns:x14ac="http://schemas.microsoft.com/office/spreadsheetml/2009/9/ac" r="6" x14ac:dyDescent="0.2">
      <c r="A6" s="358" t="str">
        <f>+RIGHT('Data Summary'!A6,LEN('Data Summary'!A6)-9)</f>
        <v>UIS</v>
      </c>
      <c r="B6" s="36" t="str">
        <f>+IF(ISTEXT('Data Summary'!B6),'Data Summary'!B6,"")</f>
        <v>Other</v>
      </c>
      <c r="C6" s="357">
        <f>+VALUE('Data Summary'!C6)</f>
        <v>2010</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21.874899977120691</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28.099999999999994</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15</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58" t="str">
        <f ca="true">+RIGHT('Data Summary'!A7,LEN('Data Summary'!A7)-9)</f>
        <v>UIS</v>
      </c>
      <c r="B7" s="36" t="str">
        <f ca="true">+IF(ISTEXT('Data Summary'!B7),'Data Summary'!B7,"")</f>
        <v>Other</v>
      </c>
      <c r="C7" s="357">
        <f ca="true">+VALUE('Data Summary'!C7)</f>
        <v>2011</v>
      </c>
      <c r="D7" s="96" t="e">
        <f ca="true">+IF(AND(ISNUMBER(OFFSET('Water Data'!$D$4,0,10*ROW('Water Data'!D1))),'Data Summary'!BS7="Yes"),100-OFFSET('Water Data'!$D$4,0,10*ROW('Water Data'!D1)),NA())</f>
        <v>#N/A</v>
      </c>
      <c r="E7" s="96">
        <f ca="true">+IF(AND(ISNUMBER(OFFSET('Water Data'!$D$6,0,10*ROW('Water Data'!D1))),'Data Summary'!BT7="Yes"),OFFSET('Water Data'!$D$6,0,10*ROW('Water Data'!D1)),NA())</f>
        <v>13.731312612310621</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14.3</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25.799999999999997</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58" t="str">
        <f ca="true">+RIGHT('Data Summary'!A8,LEN('Data Summary'!A8)-9)</f>
        <v>UIS</v>
      </c>
      <c r="B8" s="36" t="str">
        <f ca="true">+IF(ISTEXT('Data Summary'!B8),'Data Summary'!B8,"")</f>
        <v>Other</v>
      </c>
      <c r="C8" s="357">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11.7</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12.200000000000003</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58" t="str">
        <f ca="true">+RIGHT('Data Summary'!A9,LEN('Data Summary'!A9)-9)</f>
        <v>EMIS</v>
      </c>
      <c r="B9" s="36" t="str">
        <f ca="true">+IF(ISTEXT('Data Summary'!B9),'Data Summary'!B9,"")</f>
        <v>EMIS</v>
      </c>
      <c r="C9" s="357">
        <f ca="true">+VALUE('Data Summary'!C9)</f>
        <v>2015</v>
      </c>
      <c r="D9" s="96" t="e">
        <f ca="true">+IF(AND(ISNUMBER(OFFSET('Water Data'!$D$4,0,10*ROW('Water Data'!D3))),'Data Summary'!BS9="Yes"),100-OFFSET('Water Data'!$D$4,0,10*ROW('Water Data'!D3)),NA())</f>
        <v>#N/A</v>
      </c>
      <c r="E9" s="96">
        <f ca="true">+IF(AND(ISNUMBER(OFFSET('Water Data'!$D$6,0,10*ROW('Water Data'!D3))),'Data Summary'!BT9="Yes"),OFFSET('Water Data'!$D$6,0,10*ROW('Water Data'!D3)),NA())</f>
        <v>26.6509340652111</v>
      </c>
      <c r="F9" s="96">
        <f ca="true">+IF(AND(ISNUMBER(OFFSET('Water Data'!$D$9,0,10*ROW('Water Data'!D3))),'Data Summary'!BU9="Yes"),OFFSET('Water Data'!$D$9,0,10*ROW('Water Data'!D3)),NA())</f>
        <v>22.919803296081547</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f ca="true">+IF(AND(ISNUMBER(OFFSET('Water Data'!$G$4,0,10*ROW('Water Data'!G3))),'Data Summary'!CB9="Yes"),100-OFFSET('Water Data'!$G$4,0,10*ROW('Water Data'!G3)),NA())</f>
        <v>68</v>
      </c>
      <c r="N9" s="96">
        <f ca="true">+IF(AND(ISNUMBER(OFFSET('Water Data'!$G$6,0,10*ROW('Water Data'!G3))),'Data Summary'!CC9="Yes"),OFFSET('Water Data'!$G$6,0,10*ROW('Water Data'!G3)),NA())</f>
        <v>63.863636363636367</v>
      </c>
      <c r="O9" s="96" t="e">
        <f ca="true">+IF(AND(ISNUMBER(OFFSET('Water Data'!$G$9,0,10*ROW('Water Data'!G3))),'Data Summary'!CD9="Yes"),OFFSET('Water Data'!$G$9,0,10*ROW('Water Data'!G3)),NA())</f>
        <v>#N/A</v>
      </c>
      <c r="P9" s="96">
        <f ca="true">+IF(AND(ISNUMBER(OFFSET('Water Data'!$H$4,0,10*ROW('Water Data'!H3))),'Data Summary'!CE9="Yes"),100-OFFSET('Water Data'!$H$4,0,10*ROW('Water Data'!H3)),NA())</f>
        <v>25.899280575539564</v>
      </c>
      <c r="Q9" s="96">
        <f ca="true">+IF(AND(ISNUMBER(OFFSET('Water Data'!$H$6,0,10*ROW('Water Data'!H3))),'Data Summary'!CF9="Yes"),OFFSET('Water Data'!$H$6,0,10*ROW('Water Data'!H3)),NA())</f>
        <v>22.3</v>
      </c>
      <c r="R9" s="96">
        <f ca="true">+IF(AND(ISNUMBER(OFFSET('Water Data'!$H$9,0,10*ROW('Water Data'!H3))),'Data Summary'!CG9="Yes"),OFFSET('Water Data'!$H$9,0,10*ROW('Water Data'!H3)),NA())</f>
        <v>19.178000000000001</v>
      </c>
      <c r="S9" s="96">
        <f ca="true">+IF(AND(ISNUMBER(OFFSET('Water Data'!$I$4,0,10*ROW('Water Data'!I3))),'Data Summary'!CH9="Yes"),100-OFFSET('Water Data'!$I$4,0,10*ROW('Water Data'!I3)),NA())</f>
        <v>57.078449053201091</v>
      </c>
      <c r="T9" s="96">
        <f ca="true">+IF(AND(ISNUMBER(OFFSET('Water Data'!$I$6,0,10*ROW('Water Data'!I3))),'Data Summary'!CI9="Yes"),OFFSET('Water Data'!$I$6,0,10*ROW('Water Data'!I3)),NA())</f>
        <v>48.151487826871062</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58" t="str">
        <f ca="true">+RIGHT('Data Summary'!A10,LEN('Data Summary'!A10)-9)</f>
        <v>EMIS</v>
      </c>
      <c r="B10" s="36" t="str">
        <f ca="true">+IF(ISTEXT('Data Summary'!B10),'Data Summary'!B10,"")</f>
        <v>EMIS</v>
      </c>
      <c r="C10" s="357">
        <f ca="true">+VALUE('Data Summary'!C10)</f>
        <v>2016</v>
      </c>
      <c r="D10" s="96">
        <f ca="true">+IF(AND(ISNUMBER(OFFSET('Water Data'!$D$4,0,10*ROW('Water Data'!D4))),'Data Summary'!BS10="Yes"),100-OFFSET('Water Data'!$D$4,0,10*ROW('Water Data'!D4)),NA())</f>
        <v>31.76924970293669</v>
      </c>
      <c r="E10" s="96">
        <f ca="true">+IF(AND(ISNUMBER(OFFSET('Water Data'!$D$6,0,10*ROW('Water Data'!D4))),'Data Summary'!BT10="Yes"),OFFSET('Water Data'!$D$6,0,10*ROW('Water Data'!D4)),NA())</f>
        <v>30.749974537429985</v>
      </c>
      <c r="F10" s="96">
        <f ca="true">+IF(AND(ISNUMBER(OFFSET('Water Data'!$D$9,0,10*ROW('Water Data'!D4))),'Data Summary'!BU10="Yes"),OFFSET('Water Data'!$D$9,0,10*ROW('Water Data'!D4)),NA())</f>
        <v>22.40435303273587</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f ca="true">+IF(AND(ISNUMBER(OFFSET('Water Data'!$G$4,0,10*ROW('Water Data'!G4))),'Data Summary'!CB10="Yes"),100-OFFSET('Water Data'!$G$4,0,10*ROW('Water Data'!G4)),NA())</f>
        <v>55.186721991701248</v>
      </c>
      <c r="N10" s="96">
        <f ca="true">+IF(AND(ISNUMBER(OFFSET('Water Data'!$G$6,0,10*ROW('Water Data'!G4))),'Data Summary'!CC10="Yes"),OFFSET('Water Data'!$G$6,0,10*ROW('Water Data'!G4)),NA())</f>
        <v>54.564315352697093</v>
      </c>
      <c r="O10" s="96" t="e">
        <f ca="true">+IF(AND(ISNUMBER(OFFSET('Water Data'!$G$9,0,10*ROW('Water Data'!G4))),'Data Summary'!CD10="Yes"),OFFSET('Water Data'!$G$9,0,10*ROW('Water Data'!G4)),NA())</f>
        <v>#N/A</v>
      </c>
      <c r="P10" s="96">
        <f ca="true">+IF(AND(ISNUMBER(OFFSET('Water Data'!$H$4,0,10*ROW('Water Data'!H4))),'Data Summary'!CE10="Yes"),100-OFFSET('Water Data'!$H$4,0,10*ROW('Water Data'!H4)),NA())</f>
        <v>27.64072097472561</v>
      </c>
      <c r="Q10" s="96">
        <f ca="true">+IF(AND(ISNUMBER(OFFSET('Water Data'!$H$6,0,10*ROW('Water Data'!H4))),'Data Summary'!CF10="Yes"),OFFSET('Water Data'!$H$6,0,10*ROW('Water Data'!H4)),NA())</f>
        <v>26.756217903534392</v>
      </c>
      <c r="R10" s="96">
        <f ca="true">+IF(AND(ISNUMBER(OFFSET('Water Data'!$H$9,0,10*ROW('Water Data'!H4))),'Data Summary'!CG10="Yes"),OFFSET('Water Data'!$H$9,0,10*ROW('Water Data'!H4)),NA())</f>
        <v>19.49451213372269</v>
      </c>
      <c r="S10" s="96">
        <f ca="true">+IF(AND(ISNUMBER(OFFSET('Water Data'!$I$4,0,10*ROW('Water Data'!I4))),'Data Summary'!CH10="Yes"),100-OFFSET('Water Data'!$I$4,0,10*ROW('Water Data'!I4)),NA())</f>
        <v>53.73</v>
      </c>
      <c r="T10" s="96">
        <f ca="true">+IF(AND(ISNUMBER(OFFSET('Water Data'!$I$6,0,10*ROW('Water Data'!I4))),'Data Summary'!CI10="Yes"),OFFSET('Water Data'!$I$6,0,10*ROW('Water Data'!I4)),NA())</f>
        <v>51.82</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58" t="str">
        <f ca="true">+RIGHT('Data Summary'!A11,LEN('Data Summary'!A11)-9)</f>
        <v>UIS</v>
      </c>
      <c r="B11" s="36" t="str">
        <f ca="true">+IF(ISTEXT('Data Summary'!B11),'Data Summary'!B11,"")</f>
        <v>Other</v>
      </c>
      <c r="C11" s="357">
        <f ca="true">+VALUE('Data Summary'!C11)</f>
        <v>2018</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f ca="true">+IF(AND(ISNUMBER(OFFSET('Water Data'!$D$9,0,10*ROW('Water Data'!D5))),'Data Summary'!BU11="Yes"),OFFSET('Water Data'!$D$9,0,10*ROW('Water Data'!D5)),NA())</f>
        <v>15</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f ca="true">+IF(AND(ISNUMBER(OFFSET('Water Data'!$H$9,0,10*ROW('Water Data'!H5))),'Data Summary'!CG11="Yes"),OFFSET('Water Data'!$H$9,0,10*ROW('Water Data'!H5)),NA())</f>
        <v>15</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f ca="true">+IF(AND(ISNUMBER(OFFSET('Hygiene Data'!$D$9,0,10*ROW('Hygiene Data'!D5))),'Data Summary'!DQ11="Yes"),OFFSET('Hygiene Data'!$D$9,0,10*ROW('Hygiene Data'!D5)),NA())</f>
        <v>19.592449999999999</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f ca="true">+IF(AND(ISNUMBER(OFFSET('Hygiene Data'!$H$9,0,10*ROW('Hygiene Data'!H5))),'Data Summary'!EC11="Yes"),OFFSET('Hygiene Data'!$H$9,0,10*ROW('Hygiene Data'!H5)),NA())</f>
        <v>19.592449999999999</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58" t="str">
        <f ca="true">+RIGHT('Data Summary'!A12,LEN('Data Summary'!A12)-9)</f>
        <v>UIS</v>
      </c>
      <c r="B12" s="36" t="str">
        <f ca="true">+IF(ISTEXT('Data Summary'!B12),'Data Summary'!B12,"")</f>
        <v>Other</v>
      </c>
      <c r="C12" s="357">
        <f ca="true">+VALUE('Data Summary'!C12)</f>
        <v>2019</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f ca="true">+IF(AND(ISNUMBER(OFFSET('Hygiene Data'!$D$9,0,10*ROW('Hygiene Data'!D6))),'Data Summary'!DQ12="Yes"),OFFSET('Hygiene Data'!$D$9,0,10*ROW('Hygiene Data'!D6)),NA())</f>
        <v>19.825669999999999</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f ca="true">+IF(AND(ISNUMBER(OFFSET('Hygiene Data'!$H$9,0,10*ROW('Hygiene Data'!H6))),'Data Summary'!EC12="Yes"),OFFSET('Hygiene Data'!$H$9,0,10*ROW('Hygiene Data'!H6)),NA())</f>
        <v>19.825669999999999</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58" t="str">
        <f ca="true">+RIGHT('Data Summary'!A13,LEN('Data Summary'!A13)-9)</f>
        <v>UIS</v>
      </c>
      <c r="B13" s="36" t="str">
        <f ca="true">+IF(ISTEXT('Data Summary'!B13),'Data Summary'!B13,"")</f>
        <v>Other</v>
      </c>
      <c r="C13" s="357">
        <f ca="true">+VALUE('Data Summary'!C13)</f>
        <v>2021</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f ca="true">+IF(AND(ISNUMBER(OFFSET('Water Data'!$D$9,0,10*ROW('Water Data'!D7))),'Data Summary'!BU13="Yes"),OFFSET('Water Data'!$D$9,0,10*ROW('Water Data'!D7)),NA())</f>
        <v>35.797547206836448</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f ca="true">+IF(AND(ISNUMBER(OFFSET('Water Data'!$H$9,0,10*ROW('Water Data'!H7))),'Data Summary'!CG13="Yes"),OFFSET('Water Data'!$H$9,0,10*ROW('Water Data'!H7)),NA())</f>
        <v>25.72</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f ca="true">+IF(AND(ISNUMBER(OFFSET('Water Data'!$I$9,0,10*ROW('Water Data'!I7))),'Data Summary'!CJ13="Yes"),OFFSET('Water Data'!$I$9,0,10*ROW('Water Data'!I7)),NA())</f>
        <v>46.30912439889282</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19.38</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19.38</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f ca="true">+IF(AND(ISNUMBER(OFFSET('Hygiene Data'!$D$7,0,10*ROW('Hygiene Data'!D7))),'Data Summary'!DP13="Yes"),OFFSET('Hygiene Data'!$D$7,0,10*ROW('Hygiene Data'!D7)),NA())</f>
        <v>54.044891040433541</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f ca="true">+IF(AND(ISNUMBER(OFFSET('Hygiene Data'!$H$7,0,10*ROW('Hygiene Data'!H7))),'Data Summary'!EB13="Yes"),OFFSET('Hygiene Data'!$H$7,0,10*ROW('Hygiene Data'!H7)),NA())</f>
        <v>52.19</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f ca="true">+IF(AND(ISNUMBER(OFFSET('Hygiene Data'!$I$7,0,10*ROW('Hygiene Data'!I7))),'Data Summary'!EE13="Yes"),OFFSET('Hygiene Data'!$I$7,0,10*ROW('Hygiene Data'!I7)),NA())</f>
        <v>55.979670402334605</v>
      </c>
      <c r="BQ13" s="98" t="e">
        <f ca="true">+IF(AND(ISNUMBER(OFFSET('Hygiene Data'!$I$9,0,10*ROW('Hygiene Data'!I7))),'Data Summary'!EF13="Yes"),OFFSET('Hygiene Data'!$I$9,0,10*ROW('Hygiene Data'!I7)),NA())</f>
        <v>#N/A</v>
      </c>
    </row>
    <row xmlns:x14ac="http://schemas.microsoft.com/office/spreadsheetml/2009/9/ac" r="14" x14ac:dyDescent="0.2">
      <c r="A14" s="358" t="str">
        <f ca="true">+RIGHT('Data Summary'!A14,LEN('Data Summary'!A14)-9)</f>
        <v>EMIS</v>
      </c>
      <c r="B14" s="36" t="str">
        <f ca="true">+IF(ISTEXT('Data Summary'!B14),'Data Summary'!B14,"")</f>
        <v>EMIS</v>
      </c>
      <c r="C14" s="357">
        <f ca="true">+VALUE('Data Summary'!C14)</f>
        <v>2022</v>
      </c>
      <c r="D14" s="96">
        <f ca="true">+IF(AND(ISNUMBER(OFFSET('Water Data'!$D$4,0,10*ROW('Water Data'!D8))),'Data Summary'!BS14="Yes"),100-OFFSET('Water Data'!$D$4,0,10*ROW('Water Data'!D8)),NA())</f>
        <v>59.865025803890433</v>
      </c>
      <c r="E14" s="96">
        <f ca="true">+IF(AND(ISNUMBER(OFFSET('Water Data'!$D$6,0,10*ROW('Water Data'!D8))),'Data Summary'!BT14="Yes"),OFFSET('Water Data'!$D$6,0,10*ROW('Water Data'!D8)),NA())</f>
        <v>43.795156808257239</v>
      </c>
      <c r="F14" s="96">
        <f ca="true">+IF(AND(ISNUMBER(OFFSET('Water Data'!$D$9,0,10*ROW('Water Data'!D8))),'Data Summary'!BU14="Yes"),OFFSET('Water Data'!$D$9,0,10*ROW('Water Data'!D8)),NA())</f>
        <v>28.827916181928988</v>
      </c>
      <c r="G14" s="96">
        <f ca="true">+IF(AND(ISNUMBER(OFFSET('Water Data'!$E$4,0,10*ROW('Water Data'!E8))),'Data Summary'!BV14="Yes"),100-OFFSET('Water Data'!$E$4,0,10*ROW('Water Data'!E8)),NA())</f>
        <v>57.856093979441994</v>
      </c>
      <c r="H14" s="96">
        <f ca="true">+IF(AND(ISNUMBER(OFFSET('Water Data'!$E$6,0,10*ROW('Water Data'!E8))),'Data Summary'!BW14="Yes"),OFFSET('Water Data'!$E$6,0,10*ROW('Water Data'!E8)),NA())</f>
        <v>53.340675477239358</v>
      </c>
      <c r="I14" s="96">
        <f ca="true">+IF(AND(ISNUMBER(OFFSET('Water Data'!$E$9,0,10*ROW('Water Data'!E8))),'Data Summary'!BX14="Yes"),OFFSET('Water Data'!$E$9,0,10*ROW('Water Data'!E8)),NA())</f>
        <v>84.54214275914785</v>
      </c>
      <c r="J14" s="96">
        <f ca="true">+IF(AND(ISNUMBER(OFFSET('Water Data'!$F$4,0,10*ROW('Water Data'!F8))),'Data Summary'!BY14="Yes"),100-OFFSET('Water Data'!$F$4,0,10*ROW('Water Data'!F8)),NA())</f>
        <v>33.209851822186621</v>
      </c>
      <c r="K14" s="96">
        <f ca="true">+IF(AND(ISNUMBER(OFFSET('Water Data'!$F$6,0,10*ROW('Water Data'!F8))),'Data Summary'!BZ14="Yes"),OFFSET('Water Data'!$F$6,0,10*ROW('Water Data'!F8)),NA())</f>
        <v>26.131357629154991</v>
      </c>
      <c r="L14" s="96">
        <f ca="true">+IF(AND(ISNUMBER(OFFSET('Water Data'!$F$9,0,10*ROW('Water Data'!F8))),'Data Summary'!CA14="Yes"),OFFSET('Water Data'!$F$9,0,10*ROW('Water Data'!F8)),NA())</f>
        <v>23.371948289191298</v>
      </c>
      <c r="M14" s="96">
        <f ca="true">+IF(AND(ISNUMBER(OFFSET('Water Data'!$G$4,0,10*ROW('Water Data'!G8))),'Data Summary'!CB14="Yes"),100-OFFSET('Water Data'!$G$4,0,10*ROW('Water Data'!G8)),NA())</f>
        <v>86.591276252019384</v>
      </c>
      <c r="N14" s="96">
        <f ca="true">+IF(AND(ISNUMBER(OFFSET('Water Data'!$G$6,0,10*ROW('Water Data'!G8))),'Data Summary'!CC14="Yes"),OFFSET('Water Data'!$G$6,0,10*ROW('Water Data'!G8)),NA())</f>
        <v>83.037156704361877</v>
      </c>
      <c r="O14" s="96">
        <f ca="true">+IF(AND(ISNUMBER(OFFSET('Water Data'!$G$9,0,10*ROW('Water Data'!G8))),'Data Summary'!CD14="Yes"),OFFSET('Water Data'!$G$9,0,10*ROW('Water Data'!G8)),NA())</f>
        <v>78.234634581534991</v>
      </c>
      <c r="P14" s="96">
        <f ca="true">+IF(AND(ISNUMBER(OFFSET('Water Data'!$H$4,0,10*ROW('Water Data'!H8))),'Data Summary'!CE14="Yes"),100-OFFSET('Water Data'!$H$4,0,10*ROW('Water Data'!H8)),NA())</f>
        <v>58.483633934535739</v>
      </c>
      <c r="Q14" s="96">
        <f ca="true">+IF(AND(ISNUMBER(OFFSET('Water Data'!$H$6,0,10*ROW('Water Data'!H8))),'Data Summary'!CF14="Yes"),OFFSET('Water Data'!$H$6,0,10*ROW('Water Data'!H8)),NA())</f>
        <v>41.766867067468269</v>
      </c>
      <c r="R14" s="96">
        <f ca="true">+IF(AND(ISNUMBER(OFFSET('Water Data'!$H$9,0,10*ROW('Water Data'!H8))),'Data Summary'!CG14="Yes"),OFFSET('Water Data'!$H$9,0,10*ROW('Water Data'!H8)),NA())</f>
        <v>26.274245616685491</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f ca="true">+IF(AND(ISNUMBER(OFFSET('Hygiene Data'!$D$5,0,10*ROW('Hygiene Data'!D8))),'Data Summary'!DO14="Yes"),OFFSET('Hygiene Data'!$D$5,0,10*ROW('Hygiene Data'!D8)),NA())</f>
        <v>72.720440881763523</v>
      </c>
      <c r="BA14" s="98">
        <f ca="true">+IF(AND(ISNUMBER(OFFSET('Hygiene Data'!$D$7,0,10*ROW('Hygiene Data'!D8))),'Data Summary'!DP14="Yes"),OFFSET('Hygiene Data'!$D$7,0,10*ROW('Hygiene Data'!D8)),NA())</f>
        <v>60.470941883767537</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f ca="true">+IF(AND(ISNUMBER(OFFSET('Hygiene Data'!$H$5,0,10*ROW('Hygiene Data'!H8))),'Data Summary'!EA14="Yes"),OFFSET('Hygiene Data'!$H$5,0,10*ROW('Hygiene Data'!H8)),NA())</f>
        <v>72.720440881763523</v>
      </c>
      <c r="BM14" s="98">
        <f ca="true">+IF(AND(ISNUMBER(OFFSET('Hygiene Data'!$H$7,0,10*ROW('Hygiene Data'!H8))),'Data Summary'!EB14="Yes"),OFFSET('Hygiene Data'!$H$7,0,10*ROW('Hygiene Data'!H8)),NA())</f>
        <v>60.470941883767537</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58" t="str">
        <f ca="true">+RIGHT('Data Summary'!A15,LEN('Data Summary'!A15)-9)</f>
        <v>UIS</v>
      </c>
      <c r="B15" s="36" t="str">
        <f ca="true">+IF(ISTEXT('Data Summary'!B15),'Data Summary'!B15,"")</f>
        <v>Other</v>
      </c>
      <c r="C15" s="357">
        <f ca="true">+VALUE('Data Summary'!C15)</f>
        <v>2022</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f ca="true">+IF(AND(ISNUMBER(OFFSET('Hygiene Data'!$D$9,0,10*ROW('Hygiene Data'!D9))),'Data Summary'!DQ15="Yes"),OFFSET('Hygiene Data'!$D$9,0,10*ROW('Hygiene Data'!D9)),NA())</f>
        <v>11.640082779759691</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f ca="true">+IF(AND(ISNUMBER(OFFSET('Hygiene Data'!$H$9,0,10*ROW('Hygiene Data'!H9))),'Data Summary'!EC15="Yes"),OFFSET('Hygiene Data'!$H$9,0,10*ROW('Hygiene Data'!H9)),NA())</f>
        <v>12.68</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f ca="true">+IF(AND(ISNUMBER(OFFSET('Hygiene Data'!$I$9,0,10*ROW('Hygiene Data'!I9))),'Data Summary'!EF15="Yes"),OFFSET('Hygiene Data'!$I$9,0,10*ROW('Hygiene Data'!I9)),NA())</f>
        <v>10.56</v>
      </c>
    </row>
    <row xmlns:x14ac="http://schemas.microsoft.com/office/spreadsheetml/2009/9/ac" r="16" x14ac:dyDescent="0.2">
      <c r="A16" s="358" t="str">
        <f ca="true">+RIGHT('Data Summary'!A16,LEN('Data Summary'!A16)-9)</f>
        <v>EMIS</v>
      </c>
      <c r="B16" s="36" t="str">
        <f ca="true">+IF(ISTEXT('Data Summary'!B16),'Data Summary'!B16,"")</f>
        <v>EMIS</v>
      </c>
      <c r="C16" s="357">
        <f ca="true">+VALUE('Data Summary'!C16)</f>
        <v>2023</v>
      </c>
      <c r="D16" s="96">
        <f ca="true">+IF(AND(ISNUMBER(OFFSET('Water Data'!$D$4,0,10*ROW('Water Data'!D10))),'Data Summary'!BS16="Yes"),100-OFFSET('Water Data'!$D$4,0,10*ROW('Water Data'!D10)),NA())</f>
        <v>58.03987329979504</v>
      </c>
      <c r="E16" s="96">
        <f ca="true">+IF(AND(ISNUMBER(OFFSET('Water Data'!$D$6,0,10*ROW('Water Data'!D10))),'Data Summary'!BT16="Yes"),OFFSET('Water Data'!$D$6,0,10*ROW('Water Data'!D10)),NA())</f>
        <v>42.353932154069987</v>
      </c>
      <c r="F16" s="96">
        <f ca="true">+IF(AND(ISNUMBER(OFFSET('Water Data'!$D$9,0,10*ROW('Water Data'!D10))),'Data Summary'!BU16="Yes"),OFFSET('Water Data'!$D$9,0,10*ROW('Water Data'!D10)),NA())</f>
        <v>27.871626232531348</v>
      </c>
      <c r="G16" s="96">
        <f ca="true">+IF(AND(ISNUMBER(OFFSET('Water Data'!$E$4,0,10*ROW('Water Data'!E10))),'Data Summary'!BV16="Yes"),100-OFFSET('Water Data'!$E$4,0,10*ROW('Water Data'!E10)),NA())</f>
        <v>59.620500088668201</v>
      </c>
      <c r="H16" s="96">
        <f ca="true">+IF(AND(ISNUMBER(OFFSET('Water Data'!$E$6,0,10*ROW('Water Data'!E10))),'Data Summary'!BW16="Yes"),OFFSET('Water Data'!$E$6,0,10*ROW('Water Data'!E10)),NA())</f>
        <v>54.513211562333751</v>
      </c>
      <c r="I16" s="96">
        <f ca="true">+IF(AND(ISNUMBER(OFFSET('Water Data'!$E$9,0,10*ROW('Water Data'!E10))),'Data Summary'!BX16="Yes"),OFFSET('Water Data'!$E$9,0,10*ROW('Water Data'!E10)),NA())</f>
        <v>84.413810899964716</v>
      </c>
      <c r="J16" s="96">
        <f ca="true">+IF(AND(ISNUMBER(OFFSET('Water Data'!$F$4,0,10*ROW('Water Data'!F10))),'Data Summary'!BY16="Yes"),100-OFFSET('Water Data'!$F$4,0,10*ROW('Water Data'!F10)),NA())</f>
        <v>46.740584974192323</v>
      </c>
      <c r="K16" s="96">
        <f ca="true">+IF(AND(ISNUMBER(OFFSET('Water Data'!$F$6,0,10*ROW('Water Data'!F10))),'Data Summary'!BZ16="Yes"),OFFSET('Water Data'!$F$6,0,10*ROW('Water Data'!F10)),NA())</f>
        <v>28.512712674440827</v>
      </c>
      <c r="L16" s="96">
        <f ca="true">+IF(AND(ISNUMBER(OFFSET('Water Data'!$F$9,0,10*ROW('Water Data'!F10))),'Data Summary'!CA16="Yes"),OFFSET('Water Data'!$F$9,0,10*ROW('Water Data'!F10)),NA())</f>
        <v>14.353422350535297</v>
      </c>
      <c r="M16" s="96">
        <f ca="true">+IF(AND(ISNUMBER(OFFSET('Water Data'!$G$4,0,10*ROW('Water Data'!G10))),'Data Summary'!CB16="Yes"),100-OFFSET('Water Data'!$G$4,0,10*ROW('Water Data'!G10)),NA())</f>
        <v>85.3125</v>
      </c>
      <c r="N16" s="96">
        <f ca="true">+IF(AND(ISNUMBER(OFFSET('Water Data'!$G$6,0,10*ROW('Water Data'!G10))),'Data Summary'!CC16="Yes"),OFFSET('Water Data'!$G$6,0,10*ROW('Water Data'!G10)),NA())</f>
        <v>82.65625</v>
      </c>
      <c r="O16" s="96">
        <f ca="true">+IF(AND(ISNUMBER(OFFSET('Water Data'!$G$9,0,10*ROW('Water Data'!G10))),'Data Summary'!CD16="Yes"),OFFSET('Water Data'!$G$9,0,10*ROW('Water Data'!G10)),NA())</f>
        <v>77.055002289377285</v>
      </c>
      <c r="P16" s="96">
        <f ca="true">+IF(AND(ISNUMBER(OFFSET('Water Data'!$H$4,0,10*ROW('Water Data'!H10))),'Data Summary'!CE16="Yes"),100-OFFSET('Water Data'!$H$4,0,10*ROW('Water Data'!H10)),NA())</f>
        <v>56.397455511715918</v>
      </c>
      <c r="Q16" s="96">
        <f ca="true">+IF(AND(ISNUMBER(OFFSET('Water Data'!$H$6,0,10*ROW('Water Data'!H10))),'Data Summary'!CF16="Yes"),OFFSET('Water Data'!$H$6,0,10*ROW('Water Data'!H10)),NA())</f>
        <v>40.276994927127781</v>
      </c>
      <c r="R16" s="96">
        <f ca="true">+IF(AND(ISNUMBER(OFFSET('Water Data'!$H$9,0,10*ROW('Water Data'!H10))),'Data Summary'!CG16="Yes"),OFFSET('Water Data'!$H$9,0,10*ROW('Water Data'!H10)),NA())</f>
        <v>25.3370130852263</v>
      </c>
      <c r="S16" s="96">
        <f ca="true">+IF(AND(ISNUMBER(OFFSET('Water Data'!$I$4,0,10*ROW('Water Data'!I10))),'Data Summary'!CH16="Yes"),100-OFFSET('Water Data'!$I$4,0,10*ROW('Water Data'!I10)),NA())</f>
        <v>59.007232084155163</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58" t="e">
        <f ca="true">+RIGHT('Data Summary'!A17,LEN('Data Summary'!A17)-9)</f>
        <v>#VALUE!</v>
      </c>
      <c r="B17" s="36" t="str">
        <f ca="true">+IF(ISTEXT('Data Summary'!B17),'Data Summary'!B17,"")</f>
        <v/>
      </c>
      <c r="C17" s="357"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58" t="e">
        <f ca="true">+RIGHT('Data Summary'!A18,LEN('Data Summary'!A18)-9)</f>
        <v>#VALUE!</v>
      </c>
      <c r="B18" s="36" t="str">
        <f ca="true">+IF(ISTEXT('Data Summary'!B18),'Data Summary'!B18,"")</f>
        <v/>
      </c>
      <c r="C18" s="357"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58" t="e">
        <f ca="true">+RIGHT('Data Summary'!A19,LEN('Data Summary'!A19)-9)</f>
        <v>#VALUE!</v>
      </c>
      <c r="B19" s="36" t="str">
        <f ca="true">+IF(ISTEXT('Data Summary'!B19),'Data Summary'!B19,"")</f>
        <v/>
      </c>
      <c r="C19" s="357"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58" t="e">
        <f ca="true">+RIGHT('Data Summary'!A20,LEN('Data Summary'!A20)-9)</f>
        <v>#VALUE!</v>
      </c>
      <c r="B20" s="36" t="str">
        <f ca="true">+IF(ISTEXT('Data Summary'!B20),'Data Summary'!B20,"")</f>
        <v/>
      </c>
      <c r="C20" s="357"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58" t="e">
        <f ca="true">+RIGHT('Data Summary'!A21,LEN('Data Summary'!A21)-9)</f>
        <v>#VALUE!</v>
      </c>
      <c r="B21" s="36" t="str">
        <f ca="true">+IF(ISTEXT('Data Summary'!B21),'Data Summary'!B21,"")</f>
        <v/>
      </c>
      <c r="C21" s="357"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58" t="e">
        <f ca="true">+RIGHT('Data Summary'!A22,LEN('Data Summary'!A22)-9)</f>
        <v>#VALUE!</v>
      </c>
      <c r="B22" s="36" t="str">
        <f ca="true">+IF(ISTEXT('Data Summary'!B22),'Data Summary'!B22,"")</f>
        <v/>
      </c>
      <c r="C22" s="357"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58" t="e">
        <f ca="true">+RIGHT('Data Summary'!A23,LEN('Data Summary'!A23)-9)</f>
        <v>#VALUE!</v>
      </c>
      <c r="B23" s="36" t="str">
        <f ca="true">+IF(ISTEXT('Data Summary'!B23),'Data Summary'!B23,"")</f>
        <v/>
      </c>
      <c r="C23" s="357"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58" t="e">
        <f ca="true">+RIGHT('Data Summary'!A24,LEN('Data Summary'!A24)-9)</f>
        <v>#VALUE!</v>
      </c>
      <c r="B24" s="36" t="str">
        <f ca="true">+IF(ISTEXT('Data Summary'!B24),'Data Summary'!B24,"")</f>
        <v/>
      </c>
      <c r="C24" s="357"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58" t="e">
        <f ca="true">+RIGHT('Data Summary'!A25,LEN('Data Summary'!A25)-9)</f>
        <v>#VALUE!</v>
      </c>
      <c r="B25" s="36" t="str">
        <f ca="true">+IF(ISTEXT('Data Summary'!B25),'Data Summary'!B25,"")</f>
        <v/>
      </c>
      <c r="C25" s="357"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58" t="e">
        <f ca="true">+RIGHT('Data Summary'!A26,LEN('Data Summary'!A26)-9)</f>
        <v>#VALUE!</v>
      </c>
      <c r="B26" s="36" t="str">
        <f ca="true">+IF(ISTEXT('Data Summary'!B26),'Data Summary'!B26,"")</f>
        <v/>
      </c>
      <c r="C26" s="357"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58" t="e">
        <f ca="true">+RIGHT('Data Summary'!A27,LEN('Data Summary'!A27)-9)</f>
        <v>#VALUE!</v>
      </c>
      <c r="B27" s="36" t="str">
        <f ca="true">+IF(ISTEXT('Data Summary'!B27),'Data Summary'!B27,"")</f>
        <v/>
      </c>
      <c r="C27" s="357"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58" t="e">
        <f ca="true">+RIGHT('Data Summary'!A28,LEN('Data Summary'!A28)-9)</f>
        <v>#VALUE!</v>
      </c>
      <c r="B28" s="36" t="str">
        <f ca="true">+IF(ISTEXT('Data Summary'!B28),'Data Summary'!B28,"")</f>
        <v/>
      </c>
      <c r="C28" s="357"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58" t="e">
        <f ca="true">+RIGHT('Data Summary'!A29,LEN('Data Summary'!A29)-9)</f>
        <v>#VALUE!</v>
      </c>
      <c r="B29" s="36" t="str">
        <f ca="true">+IF(ISTEXT('Data Summary'!B29),'Data Summary'!B29,"")</f>
        <v/>
      </c>
      <c r="C29" s="357"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58" t="e">
        <f ca="true">+RIGHT('Data Summary'!A30,LEN('Data Summary'!A30)-9)</f>
        <v>#VALUE!</v>
      </c>
      <c r="B30" s="36" t="str">
        <f ca="true">+IF(ISTEXT('Data Summary'!B30),'Data Summary'!B30,"")</f>
        <v/>
      </c>
      <c r="C30" s="357"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58" t="e">
        <f ca="true">+RIGHT('Data Summary'!A31,LEN('Data Summary'!A31)-9)</f>
        <v>#VALUE!</v>
      </c>
      <c r="B31" s="36" t="str">
        <f ca="true">+IF(ISTEXT('Data Summary'!B31),'Data Summary'!B31,"")</f>
        <v/>
      </c>
      <c r="C31" s="357"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58" t="e">
        <f ca="true">+RIGHT('Data Summary'!A32,LEN('Data Summary'!A32)-9)</f>
        <v>#VALUE!</v>
      </c>
      <c r="B32" s="36" t="str">
        <f ca="true">+IF(ISTEXT('Data Summary'!B32),'Data Summary'!B32,"")</f>
        <v/>
      </c>
      <c r="C32" s="357"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58" t="e">
        <f ca="true">+RIGHT('Data Summary'!A33,LEN('Data Summary'!A33)-9)</f>
        <v>#VALUE!</v>
      </c>
      <c r="B33" s="36" t="str">
        <f ca="true">+IF(ISTEXT('Data Summary'!B33),'Data Summary'!B33,"")</f>
        <v/>
      </c>
      <c r="C33" s="357"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58" t="e">
        <f ca="true">+RIGHT('Data Summary'!A34,LEN('Data Summary'!A34)-9)</f>
        <v>#VALUE!</v>
      </c>
      <c r="B34" s="36" t="str">
        <f ca="true">+IF(ISTEXT('Data Summary'!B34),'Data Summary'!B34,"")</f>
        <v/>
      </c>
      <c r="C34" s="357"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58" t="e">
        <f ca="true">+RIGHT('Data Summary'!A35,LEN('Data Summary'!A35)-9)</f>
        <v>#VALUE!</v>
      </c>
      <c r="B35" s="36" t="str">
        <f ca="true">+IF(ISTEXT('Data Summary'!B35),'Data Summary'!B35,"")</f>
        <v/>
      </c>
      <c r="C35" s="357"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58" t="e">
        <f ca="true">+RIGHT('Data Summary'!A36,LEN('Data Summary'!A36)-9)</f>
        <v>#VALUE!</v>
      </c>
      <c r="B36" s="36" t="str">
        <f ca="true">+IF(ISTEXT('Data Summary'!B36),'Data Summary'!B36,"")</f>
        <v/>
      </c>
      <c r="C36" s="357"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58" t="e">
        <f ca="true">+RIGHT('Data Summary'!A37,LEN('Data Summary'!A37)-9)</f>
        <v>#VALUE!</v>
      </c>
      <c r="B37" s="36" t="str">
        <f ca="true">+IF(ISTEXT('Data Summary'!B37),'Data Summary'!B37,"")</f>
        <v/>
      </c>
      <c r="C37" s="357"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58" t="e">
        <f ca="true">+RIGHT('Data Summary'!A38,LEN('Data Summary'!A38)-9)</f>
        <v>#VALUE!</v>
      </c>
      <c r="B38" s="36" t="str">
        <f ca="true">+IF(ISTEXT('Data Summary'!B38),'Data Summary'!B38,"")</f>
        <v/>
      </c>
      <c r="C38" s="357"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58" t="e">
        <f ca="true">+RIGHT('Data Summary'!A39,LEN('Data Summary'!A39)-9)</f>
        <v>#VALUE!</v>
      </c>
      <c r="B39" s="36" t="str">
        <f ca="true">+IF(ISTEXT('Data Summary'!B39),'Data Summary'!B39,"")</f>
        <v/>
      </c>
      <c r="C39" s="357"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58" t="e">
        <f ca="true">+RIGHT('Data Summary'!A40,LEN('Data Summary'!A40)-9)</f>
        <v>#VALUE!</v>
      </c>
      <c r="B40" s="36" t="str">
        <f ca="true">+IF(ISTEXT('Data Summary'!B40),'Data Summary'!B40,"")</f>
        <v/>
      </c>
      <c r="C40" s="357"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58" t="e">
        <f ca="true">+RIGHT('Data Summary'!A41,LEN('Data Summary'!A41)-9)</f>
        <v>#VALUE!</v>
      </c>
      <c r="B41" s="36" t="str">
        <f ca="true">+IF(ISTEXT('Data Summary'!B41),'Data Summary'!B41,"")</f>
        <v/>
      </c>
      <c r="C41" s="357"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58" t="e">
        <f ca="true">+RIGHT('Data Summary'!A42,LEN('Data Summary'!A42)-9)</f>
        <v>#VALUE!</v>
      </c>
      <c r="B42" s="36" t="str">
        <f ca="true">+IF(ISTEXT('Data Summary'!B42),'Data Summary'!B42,"")</f>
        <v/>
      </c>
      <c r="C42" s="357"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58" t="e">
        <f ca="true">+RIGHT('Data Summary'!A43,LEN('Data Summary'!A43)-9)</f>
        <v>#VALUE!</v>
      </c>
      <c r="B43" s="36" t="str">
        <f ca="true">+IF(ISTEXT('Data Summary'!B43),'Data Summary'!B43,"")</f>
        <v/>
      </c>
      <c r="C43" s="357"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58" t="e">
        <f ca="true">+RIGHT('Data Summary'!A44,LEN('Data Summary'!A44)-9)</f>
        <v>#VALUE!</v>
      </c>
      <c r="B44" s="36" t="str">
        <f ca="true">+IF(ISTEXT('Data Summary'!B44),'Data Summary'!B44,"")</f>
        <v/>
      </c>
      <c r="C44" s="357"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58" t="e">
        <f ca="true">+RIGHT('Data Summary'!A45,LEN('Data Summary'!A45)-9)</f>
        <v>#VALUE!</v>
      </c>
      <c r="B45" s="36" t="str">
        <f ca="true">+IF(ISTEXT('Data Summary'!B45),'Data Summary'!B45,"")</f>
        <v/>
      </c>
      <c r="C45" s="357"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58" t="e">
        <f ca="true">+RIGHT('Data Summary'!A46,LEN('Data Summary'!A46)-9)</f>
        <v>#VALUE!</v>
      </c>
      <c r="B46" s="36" t="str">
        <f ca="true">+IF(ISTEXT('Data Summary'!B46),'Data Summary'!B46,"")</f>
        <v/>
      </c>
      <c r="C46" s="357"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58" t="e">
        <f ca="true">+RIGHT('Data Summary'!A47,LEN('Data Summary'!A47)-9)</f>
        <v>#VALUE!</v>
      </c>
      <c r="B47" s="36" t="str">
        <f ca="true">+IF(ISTEXT('Data Summary'!B47),'Data Summary'!B47,"")</f>
        <v/>
      </c>
      <c r="C47" s="357"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58" t="e">
        <f ca="true">+RIGHT('Data Summary'!A48,LEN('Data Summary'!A48)-9)</f>
        <v>#VALUE!</v>
      </c>
      <c r="B48" s="36" t="str">
        <f ca="true">+IF(ISTEXT('Data Summary'!B48),'Data Summary'!B48,"")</f>
        <v/>
      </c>
      <c r="C48" s="357"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58" t="e">
        <f ca="true">+RIGHT('Data Summary'!A49,LEN('Data Summary'!A49)-9)</f>
        <v>#VALUE!</v>
      </c>
      <c r="B49" s="36" t="str">
        <f ca="true">+IF(ISTEXT('Data Summary'!B49),'Data Summary'!B49,"")</f>
        <v/>
      </c>
      <c r="C49" s="357"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58" t="e">
        <f ca="true">+RIGHT('Data Summary'!A50,LEN('Data Summary'!A50)-9)</f>
        <v>#VALUE!</v>
      </c>
      <c r="B50" s="36" t="str">
        <f ca="true">+IF(ISTEXT('Data Summary'!B50),'Data Summary'!B50,"")</f>
        <v/>
      </c>
      <c r="C50" s="357"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58" t="e">
        <f ca="true">+RIGHT('Data Summary'!A51,LEN('Data Summary'!A51)-9)</f>
        <v>#VALUE!</v>
      </c>
      <c r="B51" s="36" t="str">
        <f ca="true">+IF(ISTEXT('Data Summary'!B51),'Data Summary'!B51,"")</f>
        <v/>
      </c>
      <c r="C51" s="357"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58" t="e">
        <f ca="true">+RIGHT('Data Summary'!A52,LEN('Data Summary'!A52)-9)</f>
        <v>#VALUE!</v>
      </c>
      <c r="B52" s="36" t="str">
        <f ca="true">+IF(ISTEXT('Data Summary'!B52),'Data Summary'!B52,"")</f>
        <v/>
      </c>
      <c r="C52" s="357"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58" t="e">
        <f ca="true">+RIGHT('Data Summary'!A53,LEN('Data Summary'!A53)-9)</f>
        <v>#VALUE!</v>
      </c>
      <c r="B53" s="36" t="str">
        <f ca="true">+IF(ISTEXT('Data Summary'!B53),'Data Summary'!B53,"")</f>
        <v/>
      </c>
      <c r="C53" s="357"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58" t="e">
        <f ca="true">+RIGHT('Data Summary'!A54,LEN('Data Summary'!A54)-9)</f>
        <v>#VALUE!</v>
      </c>
      <c r="B54" s="36" t="str">
        <f ca="true">+IF(ISTEXT('Data Summary'!B54),'Data Summary'!B54,"")</f>
        <v/>
      </c>
      <c r="C54" s="357"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58" t="e">
        <f ca="true">+RIGHT('Data Summary'!A55,LEN('Data Summary'!A55)-9)</f>
        <v>#VALUE!</v>
      </c>
      <c r="B55" s="36" t="str">
        <f ca="true">+IF(ISTEXT('Data Summary'!B55),'Data Summary'!B55,"")</f>
        <v/>
      </c>
      <c r="C55" s="357"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58" t="e">
        <f ca="true">+RIGHT('Data Summary'!A56,LEN('Data Summary'!A56)-9)</f>
        <v>#VALUE!</v>
      </c>
      <c r="B56" s="36" t="str">
        <f ca="true">+IF(ISTEXT('Data Summary'!B56),'Data Summary'!B56,"")</f>
        <v/>
      </c>
      <c r="C56" s="357"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58" t="e">
        <f ca="true">+RIGHT('Data Summary'!A57,LEN('Data Summary'!A57)-9)</f>
        <v>#VALUE!</v>
      </c>
      <c r="B57" s="36" t="str">
        <f ca="true">+IF(ISTEXT('Data Summary'!B57),'Data Summary'!B57,"")</f>
        <v/>
      </c>
      <c r="C57" s="357"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58" t="e">
        <f ca="true">+RIGHT('Data Summary'!A58,LEN('Data Summary'!A58)-9)</f>
        <v>#VALUE!</v>
      </c>
      <c r="B58" s="36" t="str">
        <f ca="true">+IF(ISTEXT('Data Summary'!B58),'Data Summary'!B58,"")</f>
        <v/>
      </c>
      <c r="C58" s="357"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58" t="e">
        <f ca="true">+RIGHT('Data Summary'!A59,LEN('Data Summary'!A59)-9)</f>
        <v>#VALUE!</v>
      </c>
      <c r="B59" s="36" t="str">
        <f ca="true">+IF(ISTEXT('Data Summary'!B59),'Data Summary'!B59,"")</f>
        <v/>
      </c>
      <c r="C59" s="357"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58" t="e">
        <f ca="true">+RIGHT('Data Summary'!A60,LEN('Data Summary'!A60)-9)</f>
        <v>#VALUE!</v>
      </c>
      <c r="B60" s="36" t="str">
        <f ca="true">+IF(ISTEXT('Data Summary'!B60),'Data Summary'!B60,"")</f>
        <v/>
      </c>
      <c r="C60" s="357"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58" t="e">
        <f ca="true">+RIGHT('Data Summary'!A61,LEN('Data Summary'!A61)-9)</f>
        <v>#VALUE!</v>
      </c>
      <c r="B61" s="36" t="str">
        <f ca="true">+IF(ISTEXT('Data Summary'!B61),'Data Summary'!B61,"")</f>
        <v/>
      </c>
      <c r="C61" s="357"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58" t="e">
        <f ca="true">+RIGHT('Data Summary'!A62,LEN('Data Summary'!A62)-9)</f>
        <v>#VALUE!</v>
      </c>
      <c r="B62" s="36" t="str">
        <f ca="true">+IF(ISTEXT('Data Summary'!B62),'Data Summary'!B62,"")</f>
        <v/>
      </c>
      <c r="C62" s="357"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58" t="e">
        <f ca="true">+RIGHT('Data Summary'!A63,LEN('Data Summary'!A63)-9)</f>
        <v>#VALUE!</v>
      </c>
      <c r="B63" s="36" t="str">
        <f ca="true">+IF(ISTEXT('Data Summary'!B63),'Data Summary'!B63,"")</f>
        <v/>
      </c>
      <c r="C63" s="357"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58" t="e">
        <f ca="true">+RIGHT('Data Summary'!A64,LEN('Data Summary'!A64)-9)</f>
        <v>#VALUE!</v>
      </c>
      <c r="B64" s="36" t="str">
        <f ca="true">+IF(ISTEXT('Data Summary'!B64),'Data Summary'!B64,"")</f>
        <v/>
      </c>
      <c r="C64" s="357"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58" t="e">
        <f ca="true">+RIGHT('Data Summary'!A65,LEN('Data Summary'!A65)-9)</f>
        <v>#VALUE!</v>
      </c>
      <c r="B65" s="36" t="str">
        <f ca="true">+IF(ISTEXT('Data Summary'!B65),'Data Summary'!B65,"")</f>
        <v/>
      </c>
      <c r="C65" s="357"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58" t="e">
        <f ca="true">+RIGHT('Data Summary'!A66,LEN('Data Summary'!A66)-9)</f>
        <v>#VALUE!</v>
      </c>
      <c r="B66" s="36" t="str">
        <f ca="true">+IF(ISTEXT('Data Summary'!B66),'Data Summary'!B66,"")</f>
        <v/>
      </c>
      <c r="C66" s="357"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58" t="e">
        <f ca="true">+RIGHT('Data Summary'!A67,LEN('Data Summary'!A67)-9)</f>
        <v>#VALUE!</v>
      </c>
      <c r="B67" s="36" t="str">
        <f ca="true">+IF(ISTEXT('Data Summary'!B67),'Data Summary'!B67,"")</f>
        <v/>
      </c>
      <c r="C67" s="357"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58" t="e">
        <f ca="true">+RIGHT('Data Summary'!A68,LEN('Data Summary'!A68)-9)</f>
        <v>#VALUE!</v>
      </c>
      <c r="B68" s="36" t="str">
        <f ca="true">+IF(ISTEXT('Data Summary'!B68),'Data Summary'!B68,"")</f>
        <v/>
      </c>
      <c r="C68" s="357"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58" t="e">
        <f ca="true">+RIGHT('Data Summary'!A69,LEN('Data Summary'!A69)-9)</f>
        <v>#VALUE!</v>
      </c>
      <c r="B69" s="36" t="str">
        <f ca="true">+IF(ISTEXT('Data Summary'!B69),'Data Summary'!B69,"")</f>
        <v/>
      </c>
      <c r="C69" s="357"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58" t="e">
        <f ca="true">+RIGHT('Data Summary'!A70,LEN('Data Summary'!A70)-9)</f>
        <v>#VALUE!</v>
      </c>
      <c r="B70" s="36" t="str">
        <f ca="true">+IF(ISTEXT('Data Summary'!B70),'Data Summary'!B70,"")</f>
        <v/>
      </c>
      <c r="C70" s="357"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58" t="e">
        <f ca="true">+RIGHT('Data Summary'!A71,LEN('Data Summary'!A71)-9)</f>
        <v>#VALUE!</v>
      </c>
      <c r="B71" s="36" t="str">
        <f ca="true">+IF(ISTEXT('Data Summary'!B71),'Data Summary'!B71,"")</f>
        <v/>
      </c>
      <c r="C71" s="357"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58" t="e">
        <f ca="true">+RIGHT('Data Summary'!A72,LEN('Data Summary'!A72)-9)</f>
        <v>#VALUE!</v>
      </c>
      <c r="B72" s="36" t="str">
        <f ca="true">+IF(ISTEXT('Data Summary'!B72),'Data Summary'!B72,"")</f>
        <v/>
      </c>
      <c r="C72" s="357"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58" t="e">
        <f ca="true">+RIGHT('Data Summary'!A73,LEN('Data Summary'!A73)-9)</f>
        <v>#VALUE!</v>
      </c>
      <c r="B73" s="36" t="str">
        <f ca="true">+IF(ISTEXT('Data Summary'!B73),'Data Summary'!B73,"")</f>
        <v/>
      </c>
      <c r="C73" s="357"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58" t="e">
        <f ca="true">+RIGHT('Data Summary'!A74,LEN('Data Summary'!A74)-9)</f>
        <v>#VALUE!</v>
      </c>
      <c r="B74" s="36" t="str">
        <f ca="true">+IF(ISTEXT('Data Summary'!B74),'Data Summary'!B74,"")</f>
        <v/>
      </c>
      <c r="C74" s="357"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58" t="e">
        <f ca="true">+RIGHT('Data Summary'!A75,LEN('Data Summary'!A75)-9)</f>
        <v>#VALUE!</v>
      </c>
      <c r="B75" s="36" t="str">
        <f ca="true">+IF(ISTEXT('Data Summary'!B75),'Data Summary'!B75,"")</f>
        <v/>
      </c>
      <c r="C75" s="357"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58" t="e">
        <f ca="true">+RIGHT('Data Summary'!A76,LEN('Data Summary'!A76)-9)</f>
        <v>#VALUE!</v>
      </c>
      <c r="B76" s="36" t="str">
        <f ca="true">+IF(ISTEXT('Data Summary'!B76),'Data Summary'!B76,"")</f>
        <v/>
      </c>
      <c r="C76" s="357"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58" t="e">
        <f ca="true">+RIGHT('Data Summary'!A77,LEN('Data Summary'!A77)-9)</f>
        <v>#VALUE!</v>
      </c>
      <c r="B77" s="36" t="str">
        <f ca="true">+IF(ISTEXT('Data Summary'!B77),'Data Summary'!B77,"")</f>
        <v/>
      </c>
      <c r="C77" s="357"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58" t="e">
        <f ca="true">+RIGHT('Data Summary'!A78,LEN('Data Summary'!A78)-9)</f>
        <v>#VALUE!</v>
      </c>
      <c r="B78" s="36" t="str">
        <f ca="true">+IF(ISTEXT('Data Summary'!B78),'Data Summary'!B78,"")</f>
        <v/>
      </c>
      <c r="C78" s="357"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58" t="e">
        <f ca="true">+RIGHT('Data Summary'!A79,LEN('Data Summary'!A79)-9)</f>
        <v>#VALUE!</v>
      </c>
      <c r="B79" s="36" t="str">
        <f ca="true">+IF(ISTEXT('Data Summary'!B79),'Data Summary'!B79,"")</f>
        <v/>
      </c>
      <c r="C79" s="357"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58" t="e">
        <f ca="true">+RIGHT('Data Summary'!A80,LEN('Data Summary'!A80)-9)</f>
        <v>#VALUE!</v>
      </c>
      <c r="B80" s="36" t="str">
        <f ca="true">+IF(ISTEXT('Data Summary'!B80),'Data Summary'!B80,"")</f>
        <v/>
      </c>
      <c r="C80" s="357"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58" t="e">
        <f ca="true">+RIGHT('Data Summary'!A81,LEN('Data Summary'!A81)-9)</f>
        <v>#VALUE!</v>
      </c>
      <c r="B81" s="36" t="str">
        <f ca="true">+IF(ISTEXT('Data Summary'!B81),'Data Summary'!B81,"")</f>
        <v/>
      </c>
      <c r="C81" s="357"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58" t="e">
        <f ca="true">+RIGHT('Data Summary'!A82,LEN('Data Summary'!A82)-9)</f>
        <v>#VALUE!</v>
      </c>
      <c r="B82" s="36" t="str">
        <f ca="true">+IF(ISTEXT('Data Summary'!B82),'Data Summary'!B82,"")</f>
        <v/>
      </c>
      <c r="C82" s="357"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58" t="e">
        <f ca="true">+RIGHT('Data Summary'!A83,LEN('Data Summary'!A83)-9)</f>
        <v>#VALUE!</v>
      </c>
      <c r="B83" s="36" t="str">
        <f ca="true">+IF(ISTEXT('Data Summary'!B83),'Data Summary'!B83,"")</f>
        <v/>
      </c>
      <c r="C83" s="357"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58" t="e">
        <f ca="true">+RIGHT('Data Summary'!A84,LEN('Data Summary'!A84)-9)</f>
        <v>#VALUE!</v>
      </c>
      <c r="B84" s="36" t="str">
        <f ca="true">+IF(ISTEXT('Data Summary'!B84),'Data Summary'!B84,"")</f>
        <v/>
      </c>
      <c r="C84" s="357"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58" t="e">
        <f ca="true">+RIGHT('Data Summary'!A85,LEN('Data Summary'!A85)-9)</f>
        <v>#VALUE!</v>
      </c>
      <c r="B85" s="36" t="str">
        <f ca="true">+IF(ISTEXT('Data Summary'!B85),'Data Summary'!B85,"")</f>
        <v/>
      </c>
      <c r="C85" s="357"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58" t="e">
        <f ca="true">+RIGHT('Data Summary'!A86,LEN('Data Summary'!A86)-9)</f>
        <v>#VALUE!</v>
      </c>
      <c r="B86" s="36" t="str">
        <f ca="true">+IF(ISTEXT('Data Summary'!B86),'Data Summary'!B86,"")</f>
        <v/>
      </c>
      <c r="C86" s="357"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58" t="e">
        <f ca="true">+RIGHT('Data Summary'!A87,LEN('Data Summary'!A87)-9)</f>
        <v>#VALUE!</v>
      </c>
      <c r="B87" s="36" t="str">
        <f ca="true">+IF(ISTEXT('Data Summary'!B87),'Data Summary'!B87,"")</f>
        <v/>
      </c>
      <c r="C87" s="357"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58" t="e">
        <f ca="true">+RIGHT('Data Summary'!A88,LEN('Data Summary'!A88)-9)</f>
        <v>#VALUE!</v>
      </c>
      <c r="B88" s="36" t="str">
        <f ca="true">+IF(ISTEXT('Data Summary'!B88),'Data Summary'!B88,"")</f>
        <v/>
      </c>
      <c r="C88" s="357"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58" t="e">
        <f ca="true">+RIGHT('Data Summary'!A89,LEN('Data Summary'!A89)-9)</f>
        <v>#VALUE!</v>
      </c>
      <c r="B89" s="36" t="str">
        <f ca="true">+IF(ISTEXT('Data Summary'!B89),'Data Summary'!B89,"")</f>
        <v/>
      </c>
      <c r="C89" s="357"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58" t="e">
        <f ca="true">+RIGHT('Data Summary'!A90,LEN('Data Summary'!A90)-9)</f>
        <v>#VALUE!</v>
      </c>
      <c r="B90" s="36" t="str">
        <f ca="true">+IF(ISTEXT('Data Summary'!B90),'Data Summary'!B90,"")</f>
        <v/>
      </c>
      <c r="C90" s="357"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58" t="e">
        <f ca="true">+RIGHT('Data Summary'!A91,LEN('Data Summary'!A91)-9)</f>
        <v>#VALUE!</v>
      </c>
      <c r="B91" s="36" t="str">
        <f ca="true">+IF(ISTEXT('Data Summary'!B91),'Data Summary'!B91,"")</f>
        <v/>
      </c>
      <c r="C91" s="357"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58" t="e">
        <f ca="true">+RIGHT('Data Summary'!A92,LEN('Data Summary'!A92)-9)</f>
        <v>#VALUE!</v>
      </c>
      <c r="B92" s="36" t="str">
        <f ca="true">+IF(ISTEXT('Data Summary'!B92),'Data Summary'!B92,"")</f>
        <v/>
      </c>
      <c r="C92" s="357"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58" t="e">
        <f ca="true">+RIGHT('Data Summary'!A93,LEN('Data Summary'!A93)-9)</f>
        <v>#VALUE!</v>
      </c>
      <c r="B93" s="36" t="str">
        <f ca="true">+IF(ISTEXT('Data Summary'!B93),'Data Summary'!B93,"")</f>
        <v/>
      </c>
      <c r="C93" s="357"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58" t="e">
        <f ca="true">+RIGHT('Data Summary'!A94,LEN('Data Summary'!A94)-9)</f>
        <v>#VALUE!</v>
      </c>
      <c r="B94" s="36" t="str">
        <f ca="true">+IF(ISTEXT('Data Summary'!B94),'Data Summary'!B94,"")</f>
        <v/>
      </c>
      <c r="C94" s="357"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58" t="e">
        <f ca="true">+RIGHT('Data Summary'!A95,LEN('Data Summary'!A95)-9)</f>
        <v>#VALUE!</v>
      </c>
      <c r="B95" s="36" t="str">
        <f ca="true">+IF(ISTEXT('Data Summary'!B95),'Data Summary'!B95,"")</f>
        <v/>
      </c>
      <c r="C95" s="357"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58" t="e">
        <f ca="true">+RIGHT('Data Summary'!A96,LEN('Data Summary'!A96)-9)</f>
        <v>#VALUE!</v>
      </c>
      <c r="B96" s="36" t="str">
        <f ca="true">+IF(ISTEXT('Data Summary'!B96),'Data Summary'!B96,"")</f>
        <v/>
      </c>
      <c r="C96" s="357"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58" t="e">
        <f ca="true">+RIGHT('Data Summary'!A97,LEN('Data Summary'!A97)-9)</f>
        <v>#VALUE!</v>
      </c>
      <c r="B97" s="36" t="str">
        <f ca="true">+IF(ISTEXT('Data Summary'!B97),'Data Summary'!B97,"")</f>
        <v/>
      </c>
      <c r="C97" s="357"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58" t="e">
        <f ca="true">+RIGHT('Data Summary'!A98,LEN('Data Summary'!A98)-9)</f>
        <v>#VALUE!</v>
      </c>
      <c r="B98" s="36" t="str">
        <f ca="true">+IF(ISTEXT('Data Summary'!B98),'Data Summary'!B98,"")</f>
        <v/>
      </c>
      <c r="C98" s="357"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58" t="e">
        <f ca="true">+RIGHT('Data Summary'!A99,LEN('Data Summary'!A99)-9)</f>
        <v>#VALUE!</v>
      </c>
      <c r="B99" s="36" t="str">
        <f ca="true">+IF(ISTEXT('Data Summary'!B99),'Data Summary'!B99,"")</f>
        <v/>
      </c>
      <c r="C99" s="357"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58" t="e">
        <f ca="true">+RIGHT('Data Summary'!A100,LEN('Data Summary'!A100)-9)</f>
        <v>#VALUE!</v>
      </c>
      <c r="B100" s="36" t="str">
        <f ca="true">+IF(ISTEXT('Data Summary'!B100),'Data Summary'!B100,"")</f>
        <v/>
      </c>
      <c r="C100" s="357"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58" t="e">
        <f ca="true">+RIGHT('Data Summary'!A101,LEN('Data Summary'!A101)-9)</f>
        <v>#VALUE!</v>
      </c>
      <c r="B101" s="36" t="str">
        <f ca="true">+IF(ISTEXT('Data Summary'!B101),'Data Summary'!B101,"")</f>
        <v/>
      </c>
      <c r="C101" s="357"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58" t="e">
        <f ca="true">+RIGHT('Data Summary'!A102,LEN('Data Summary'!A102)-9)</f>
        <v>#VALUE!</v>
      </c>
      <c r="B102" s="36" t="str">
        <f ca="true">+IF(ISTEXT('Data Summary'!B102),'Data Summary'!B102,"")</f>
        <v/>
      </c>
      <c r="C102" s="357"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58" t="e">
        <f ca="true">+RIGHT('Data Summary'!A103,LEN('Data Summary'!A103)-9)</f>
        <v>#VALUE!</v>
      </c>
      <c r="B103" s="36" t="str">
        <f ca="true">+IF(ISTEXT('Data Summary'!B103),'Data Summary'!B103,"")</f>
        <v/>
      </c>
      <c r="C103" s="357"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58" t="e">
        <f ca="true">+RIGHT('Data Summary'!A104,LEN('Data Summary'!A104)-9)</f>
        <v>#VALUE!</v>
      </c>
      <c r="B104" s="36" t="str">
        <f ca="true">+IF(ISTEXT('Data Summary'!B104),'Data Summary'!B104,"")</f>
        <v/>
      </c>
      <c r="C104" s="357"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58" t="e">
        <f ca="true">+RIGHT('Data Summary'!A105,LEN('Data Summary'!A105)-9)</f>
        <v>#VALUE!</v>
      </c>
      <c r="B105" s="36" t="str">
        <f ca="true">+IF(ISTEXT('Data Summary'!B105),'Data Summary'!B105,"")</f>
        <v/>
      </c>
      <c r="C105" s="357"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58" t="e">
        <f ca="true">+RIGHT('Data Summary'!A106,LEN('Data Summary'!A106)-9)</f>
        <v>#VALUE!</v>
      </c>
      <c r="B106" s="36" t="str">
        <f ca="true">+IF(ISTEXT('Data Summary'!B106),'Data Summary'!B106,"")</f>
        <v/>
      </c>
      <c r="C106" s="357"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58" t="e">
        <f ca="true">+RIGHT('Data Summary'!A107,LEN('Data Summary'!A107)-9)</f>
        <v>#VALUE!</v>
      </c>
      <c r="B107" s="36" t="str">
        <f ca="true">+IF(ISTEXT('Data Summary'!B107),'Data Summary'!B107,"")</f>
        <v/>
      </c>
      <c r="C107" s="357"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58" t="e">
        <f ca="true">+RIGHT('Data Summary'!A108,LEN('Data Summary'!A108)-9)</f>
        <v>#VALUE!</v>
      </c>
      <c r="B108" s="36" t="str">
        <f ca="true">+IF(ISTEXT('Data Summary'!B108),'Data Summary'!B108,"")</f>
        <v/>
      </c>
      <c r="C108" s="357"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58" t="e">
        <f ca="true">+RIGHT('Data Summary'!A109,LEN('Data Summary'!A109)-9)</f>
        <v>#VALUE!</v>
      </c>
      <c r="B109" s="36" t="str">
        <f ca="true">+IF(ISTEXT('Data Summary'!B109),'Data Summary'!B109,"")</f>
        <v/>
      </c>
      <c r="C109" s="357"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58" t="e">
        <f ca="true">+RIGHT('Data Summary'!A110,LEN('Data Summary'!A110)-9)</f>
        <v>#VALUE!</v>
      </c>
      <c r="B110" s="36" t="str">
        <f ca="true">+IF(ISTEXT('Data Summary'!B110),'Data Summary'!B110,"")</f>
        <v/>
      </c>
      <c r="C110" s="357"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58" t="e">
        <f ca="true">+RIGHT('Data Summary'!A111,LEN('Data Summary'!A111)-9)</f>
        <v>#VALUE!</v>
      </c>
      <c r="B111" s="36" t="str">
        <f ca="true">+IF(ISTEXT('Data Summary'!B111),'Data Summary'!B111,"")</f>
        <v/>
      </c>
      <c r="C111" s="357"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58" t="e">
        <f ca="true">+RIGHT('Data Summary'!A112,LEN('Data Summary'!A112)-9)</f>
        <v>#VALUE!</v>
      </c>
      <c r="B112" s="36" t="str">
        <f ca="true">+IF(ISTEXT('Data Summary'!B112),'Data Summary'!B112,"")</f>
        <v/>
      </c>
      <c r="C112" s="357"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58" t="e">
        <f ca="true">+RIGHT('Data Summary'!A113,LEN('Data Summary'!A113)-9)</f>
        <v>#VALUE!</v>
      </c>
      <c r="B113" s="36" t="str">
        <f ca="true">+IF(ISTEXT('Data Summary'!B113),'Data Summary'!B113,"")</f>
        <v/>
      </c>
      <c r="C113" s="357"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58" t="e">
        <f ca="true">+RIGHT('Data Summary'!A114,LEN('Data Summary'!A114)-9)</f>
        <v>#VALUE!</v>
      </c>
      <c r="B114" s="36" t="str">
        <f ca="true">+IF(ISTEXT('Data Summary'!B114),'Data Summary'!B114,"")</f>
        <v/>
      </c>
      <c r="C114" s="357"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58" t="e">
        <f ca="true">+RIGHT('Data Summary'!A115,LEN('Data Summary'!A115)-9)</f>
        <v>#VALUE!</v>
      </c>
      <c r="B115" s="36" t="str">
        <f ca="true">+IF(ISTEXT('Data Summary'!B115),'Data Summary'!B115,"")</f>
        <v/>
      </c>
      <c r="C115" s="357"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58" t="e">
        <f ca="true">+RIGHT('Data Summary'!A116,LEN('Data Summary'!A116)-9)</f>
        <v>#VALUE!</v>
      </c>
      <c r="B116" s="36" t="str">
        <f ca="true">+IF(ISTEXT('Data Summary'!B116),'Data Summary'!B116,"")</f>
        <v/>
      </c>
      <c r="C116" s="357"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58" t="e">
        <f ca="true">+RIGHT('Data Summary'!A117,LEN('Data Summary'!A117)-9)</f>
        <v>#VALUE!</v>
      </c>
      <c r="B117" s="36" t="str">
        <f ca="true">+IF(ISTEXT('Data Summary'!B117),'Data Summary'!B117,"")</f>
        <v/>
      </c>
      <c r="C117" s="357"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58" t="e">
        <f ca="true">+RIGHT('Data Summary'!A118,LEN('Data Summary'!A118)-9)</f>
        <v>#VALUE!</v>
      </c>
      <c r="B118" s="36" t="str">
        <f ca="true">+IF(ISTEXT('Data Summary'!B118),'Data Summary'!B118,"")</f>
        <v/>
      </c>
      <c r="C118" s="357"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58" t="e">
        <f ca="true">+RIGHT('Data Summary'!A119,LEN('Data Summary'!A119)-9)</f>
        <v>#VALUE!</v>
      </c>
      <c r="B119" s="36" t="str">
        <f ca="true">+IF(ISTEXT('Data Summary'!B119),'Data Summary'!B119,"")</f>
        <v/>
      </c>
      <c r="C119" s="357"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58" t="e">
        <f ca="true">+RIGHT('Data Summary'!A120,LEN('Data Summary'!A120)-9)</f>
        <v>#VALUE!</v>
      </c>
      <c r="B120" s="36" t="str">
        <f ca="true">+IF(ISTEXT('Data Summary'!B120),'Data Summary'!B120,"")</f>
        <v/>
      </c>
      <c r="C120" s="357"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58" t="e">
        <f ca="true">+RIGHT('Data Summary'!A121,LEN('Data Summary'!A121)-9)</f>
        <v>#VALUE!</v>
      </c>
      <c r="B121" s="36" t="str">
        <f ca="true">+IF(ISTEXT('Data Summary'!B121),'Data Summary'!B121,"")</f>
        <v/>
      </c>
      <c r="C121" s="357"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58" t="e">
        <f ca="true">+RIGHT('Data Summary'!A122,LEN('Data Summary'!A122)-9)</f>
        <v>#VALUE!</v>
      </c>
      <c r="B122" s="36" t="str">
        <f ca="true">+IF(ISTEXT('Data Summary'!B122),'Data Summary'!B122,"")</f>
        <v/>
      </c>
      <c r="C122" s="357"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58" t="e">
        <f ca="true">+RIGHT('Data Summary'!A123,LEN('Data Summary'!A123)-9)</f>
        <v>#VALUE!</v>
      </c>
      <c r="B123" s="36" t="str">
        <f ca="true">+IF(ISTEXT('Data Summary'!B123),'Data Summary'!B123,"")</f>
        <v/>
      </c>
      <c r="C123" s="357"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58" t="e">
        <f ca="true">+RIGHT('Data Summary'!A124,LEN('Data Summary'!A124)-9)</f>
        <v>#VALUE!</v>
      </c>
      <c r="B124" s="36" t="str">
        <f ca="true">+IF(ISTEXT('Data Summary'!B124),'Data Summary'!B124,"")</f>
        <v/>
      </c>
      <c r="C124" s="357"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58" t="e">
        <f ca="true">+RIGHT('Data Summary'!A125,LEN('Data Summary'!A125)-9)</f>
        <v>#VALUE!</v>
      </c>
      <c r="B125" s="36" t="str">
        <f ca="true">+IF(ISTEXT('Data Summary'!B125),'Data Summary'!B125,"")</f>
        <v/>
      </c>
      <c r="C125" s="357"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58" t="e">
        <f ca="true">+RIGHT('Data Summary'!A126,LEN('Data Summary'!A126)-9)</f>
        <v>#VALUE!</v>
      </c>
      <c r="B126" s="36" t="str">
        <f ca="true">+IF(ISTEXT('Data Summary'!B126),'Data Summary'!B126,"")</f>
        <v/>
      </c>
      <c r="C126" s="357"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58" t="e">
        <f ca="true">+RIGHT('Data Summary'!A127,LEN('Data Summary'!A127)-9)</f>
        <v>#VALUE!</v>
      </c>
      <c r="B127" s="36" t="str">
        <f ca="true">+IF(ISTEXT('Data Summary'!B127),'Data Summary'!B127,"")</f>
        <v/>
      </c>
      <c r="C127" s="357"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58" t="e">
        <f ca="true">+RIGHT('Data Summary'!A128,LEN('Data Summary'!A128)-9)</f>
        <v>#VALUE!</v>
      </c>
      <c r="B128" s="36" t="str">
        <f ca="true">+IF(ISTEXT('Data Summary'!B128),'Data Summary'!B128,"")</f>
        <v/>
      </c>
      <c r="C128" s="357"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58" t="e">
        <f ca="true">+RIGHT('Data Summary'!A129,LEN('Data Summary'!A129)-9)</f>
        <v>#VALUE!</v>
      </c>
      <c r="B129" s="36" t="str">
        <f ca="true">+IF(ISTEXT('Data Summary'!B129),'Data Summary'!B129,"")</f>
        <v/>
      </c>
      <c r="C129" s="357"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58" t="e">
        <f ca="true">+RIGHT('Data Summary'!A130,LEN('Data Summary'!A130)-9)</f>
        <v>#VALUE!</v>
      </c>
      <c r="B130" s="36" t="str">
        <f ca="true">+IF(ISTEXT('Data Summary'!B130),'Data Summary'!B130,"")</f>
        <v/>
      </c>
      <c r="C130" s="357"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58" t="e">
        <f ca="true">+RIGHT('Data Summary'!A131,LEN('Data Summary'!A131)-9)</f>
        <v>#VALUE!</v>
      </c>
      <c r="B131" s="36" t="str">
        <f ca="true">+IF(ISTEXT('Data Summary'!B131),'Data Summary'!B131,"")</f>
        <v/>
      </c>
      <c r="C131" s="357"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58" t="e">
        <f ca="true">+RIGHT('Data Summary'!A132,LEN('Data Summary'!A132)-9)</f>
        <v>#VALUE!</v>
      </c>
      <c r="B132" s="36" t="str">
        <f ca="true">+IF(ISTEXT('Data Summary'!B132),'Data Summary'!B132,"")</f>
        <v/>
      </c>
      <c r="C132" s="357"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58" t="e">
        <f ca="true">+RIGHT('Data Summary'!A133,LEN('Data Summary'!A133)-9)</f>
        <v>#VALUE!</v>
      </c>
      <c r="B133" s="36" t="str">
        <f ca="true">+IF(ISTEXT('Data Summary'!B133),'Data Summary'!B133,"")</f>
        <v/>
      </c>
      <c r="C133" s="357"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58" t="e">
        <f ca="true">+RIGHT('Data Summary'!A134,LEN('Data Summary'!A134)-9)</f>
        <v>#VALUE!</v>
      </c>
      <c r="B134" s="36" t="str">
        <f ca="true">+IF(ISTEXT('Data Summary'!B134),'Data Summary'!B134,"")</f>
        <v/>
      </c>
      <c r="C134" s="357"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58" t="e">
        <f ca="true">+RIGHT('Data Summary'!A135,LEN('Data Summary'!A135)-9)</f>
        <v>#VALUE!</v>
      </c>
      <c r="B135" s="36" t="str">
        <f ca="true">+IF(ISTEXT('Data Summary'!B135),'Data Summary'!B135,"")</f>
        <v/>
      </c>
      <c r="C135" s="357"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58" t="e">
        <f ca="true">+RIGHT('Data Summary'!A136,LEN('Data Summary'!A136)-9)</f>
        <v>#VALUE!</v>
      </c>
      <c r="B136" s="36" t="str">
        <f ca="true">+IF(ISTEXT('Data Summary'!B136),'Data Summary'!B136,"")</f>
        <v/>
      </c>
      <c r="C136" s="357"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58" t="e">
        <f ca="true">+RIGHT('Data Summary'!A137,LEN('Data Summary'!A137)-9)</f>
        <v>#VALUE!</v>
      </c>
      <c r="B137" s="36" t="str">
        <f ca="true">+IF(ISTEXT('Data Summary'!B137),'Data Summary'!B137,"")</f>
        <v/>
      </c>
      <c r="C137" s="357"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58" t="e">
        <f ca="true">+RIGHT('Data Summary'!A138,LEN('Data Summary'!A138)-9)</f>
        <v>#VALUE!</v>
      </c>
      <c r="B138" s="36" t="str">
        <f ca="true">+IF(ISTEXT('Data Summary'!B138),'Data Summary'!B138,"")</f>
        <v/>
      </c>
      <c r="C138" s="357"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58" t="e">
        <f ca="true">+RIGHT('Data Summary'!A139,LEN('Data Summary'!A139)-9)</f>
        <v>#VALUE!</v>
      </c>
      <c r="B139" s="36" t="str">
        <f ca="true">+IF(ISTEXT('Data Summary'!B139),'Data Summary'!B139,"")</f>
        <v/>
      </c>
      <c r="C139" s="357"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58" t="e">
        <f ca="true">+RIGHT('Data Summary'!A140,LEN('Data Summary'!A140)-9)</f>
        <v>#VALUE!</v>
      </c>
      <c r="B140" s="36" t="str">
        <f ca="true">+IF(ISTEXT('Data Summary'!B140),'Data Summary'!B140,"")</f>
        <v/>
      </c>
      <c r="C140" s="357"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58" t="e">
        <f ca="true">+RIGHT('Data Summary'!A141,LEN('Data Summary'!A141)-9)</f>
        <v>#VALUE!</v>
      </c>
      <c r="B141" s="36" t="str">
        <f ca="true">+IF(ISTEXT('Data Summary'!B141),'Data Summary'!B141,"")</f>
        <v/>
      </c>
      <c r="C141" s="357"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58" t="e">
        <f ca="true">+RIGHT('Data Summary'!A142,LEN('Data Summary'!A142)-9)</f>
        <v>#VALUE!</v>
      </c>
      <c r="B142" s="36" t="str">
        <f ca="true">+IF(ISTEXT('Data Summary'!B142),'Data Summary'!B142,"")</f>
        <v/>
      </c>
      <c r="C142" s="357"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58" t="e">
        <f ca="true">+RIGHT('Data Summary'!A143,LEN('Data Summary'!A143)-9)</f>
        <v>#VALUE!</v>
      </c>
      <c r="B143" s="36" t="str">
        <f ca="true">+IF(ISTEXT('Data Summary'!B143),'Data Summary'!B143,"")</f>
        <v/>
      </c>
      <c r="C143" s="357"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58" t="e">
        <f ca="true">+RIGHT('Data Summary'!A144,LEN('Data Summary'!A144)-9)</f>
        <v>#VALUE!</v>
      </c>
      <c r="B144" s="36" t="str">
        <f ca="true">+IF(ISTEXT('Data Summary'!B144),'Data Summary'!B144,"")</f>
        <v/>
      </c>
      <c r="C144" s="357"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58" t="e">
        <f ca="true">+RIGHT('Data Summary'!A145,LEN('Data Summary'!A145)-9)</f>
        <v>#VALUE!</v>
      </c>
      <c r="B145" s="36" t="str">
        <f ca="true">+IF(ISTEXT('Data Summary'!B145),'Data Summary'!B145,"")</f>
        <v/>
      </c>
      <c r="C145" s="357"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58" t="e">
        <f ca="true">+RIGHT('Data Summary'!A146,LEN('Data Summary'!A146)-9)</f>
        <v>#VALUE!</v>
      </c>
      <c r="B146" s="36" t="str">
        <f ca="true">+IF(ISTEXT('Data Summary'!B146),'Data Summary'!B146,"")</f>
        <v/>
      </c>
      <c r="C146" s="357"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58" t="e">
        <f ca="true">+RIGHT('Data Summary'!A147,LEN('Data Summary'!A147)-9)</f>
        <v>#VALUE!</v>
      </c>
      <c r="B147" s="36" t="str">
        <f ca="true">+IF(ISTEXT('Data Summary'!B147),'Data Summary'!B147,"")</f>
        <v/>
      </c>
      <c r="C147" s="357"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58" t="e">
        <f ca="true">+RIGHT('Data Summary'!A148,LEN('Data Summary'!A148)-9)</f>
        <v>#VALUE!</v>
      </c>
      <c r="B148" s="36" t="str">
        <f ca="true">+IF(ISTEXT('Data Summary'!B148),'Data Summary'!B148,"")</f>
        <v/>
      </c>
      <c r="C148" s="357"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58" t="e">
        <f ca="true">+RIGHT('Data Summary'!A149,LEN('Data Summary'!A149)-9)</f>
        <v>#VALUE!</v>
      </c>
      <c r="B149" s="36" t="str">
        <f ca="true">+IF(ISTEXT('Data Summary'!B149),'Data Summary'!B149,"")</f>
        <v/>
      </c>
      <c r="C149" s="357"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58" t="e">
        <f ca="true">+RIGHT('Data Summary'!A150,LEN('Data Summary'!A150)-9)</f>
        <v>#VALUE!</v>
      </c>
      <c r="B150" s="36" t="str">
        <f ca="true">+IF(ISTEXT('Data Summary'!B150),'Data Summary'!B150,"")</f>
        <v/>
      </c>
      <c r="C150" s="357"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58" t="e">
        <f ca="true">+RIGHT('Data Summary'!A151,LEN('Data Summary'!A151)-9)</f>
        <v>#VALUE!</v>
      </c>
      <c r="B151" s="36" t="str">
        <f ca="true">+IF(ISTEXT('Data Summary'!B151),'Data Summary'!B151,"")</f>
        <v/>
      </c>
      <c r="C151" s="357"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58" t="e">
        <f ca="true">+RIGHT('Data Summary'!A152,LEN('Data Summary'!A152)-9)</f>
        <v>#VALUE!</v>
      </c>
      <c r="B152" s="36" t="str">
        <f ca="true">+IF(ISTEXT('Data Summary'!B152),'Data Summary'!B152,"")</f>
        <v/>
      </c>
      <c r="C152" s="357"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58" t="e">
        <f ca="true">+RIGHT('Data Summary'!A153,LEN('Data Summary'!A153)-9)</f>
        <v>#VALUE!</v>
      </c>
      <c r="B153" s="36" t="str">
        <f ca="true">+IF(ISTEXT('Data Summary'!B153),'Data Summary'!B153,"")</f>
        <v/>
      </c>
      <c r="C153" s="357"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58" t="e">
        <f ca="true">+RIGHT('Data Summary'!A154,LEN('Data Summary'!A154)-9)</f>
        <v>#VALUE!</v>
      </c>
      <c r="B154" s="36" t="str">
        <f ca="true">+IF(ISTEXT('Data Summary'!B154),'Data Summary'!B154,"")</f>
        <v/>
      </c>
      <c r="C154" s="357"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58" t="e">
        <f ca="true">+RIGHT('Data Summary'!A155,LEN('Data Summary'!A155)-9)</f>
        <v>#VALUE!</v>
      </c>
      <c r="B155" s="36" t="str">
        <f ca="true">+IF(ISTEXT('Data Summary'!B155),'Data Summary'!B155,"")</f>
        <v/>
      </c>
      <c r="C155" s="357"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58" t="e">
        <f ca="true">+RIGHT('Data Summary'!A156,LEN('Data Summary'!A156)-9)</f>
        <v>#VALUE!</v>
      </c>
      <c r="B156" s="36" t="str">
        <f ca="true">+IF(ISTEXT('Data Summary'!B156),'Data Summary'!B156,"")</f>
        <v/>
      </c>
      <c r="C156" s="357"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58" t="e">
        <f ca="true">+RIGHT('Data Summary'!A157,LEN('Data Summary'!A157)-9)</f>
        <v>#VALUE!</v>
      </c>
      <c r="B157" s="36" t="str">
        <f ca="true">+IF(ISTEXT('Data Summary'!B157),'Data Summary'!B157,"")</f>
        <v/>
      </c>
      <c r="C157" s="357"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58" t="e">
        <f ca="true">+RIGHT('Data Summary'!A158,LEN('Data Summary'!A158)-9)</f>
        <v>#VALUE!</v>
      </c>
      <c r="B158" s="36" t="str">
        <f ca="true">+IF(ISTEXT('Data Summary'!B158),'Data Summary'!B158,"")</f>
        <v/>
      </c>
      <c r="C158" s="357"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58" t="e">
        <f ca="true">+RIGHT('Data Summary'!A159,LEN('Data Summary'!A159)-9)</f>
        <v>#VALUE!</v>
      </c>
      <c r="B159" s="36" t="str">
        <f ca="true">+IF(ISTEXT('Data Summary'!B159),'Data Summary'!B159,"")</f>
        <v/>
      </c>
      <c r="C159" s="357"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58" t="e">
        <f ca="true">+RIGHT('Data Summary'!A160,LEN('Data Summary'!A160)-9)</f>
        <v>#VALUE!</v>
      </c>
      <c r="B160" s="36" t="str">
        <f ca="true">+IF(ISTEXT('Data Summary'!B160),'Data Summary'!B160,"")</f>
        <v/>
      </c>
      <c r="C160" s="357"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58" t="e">
        <f ca="true">+RIGHT('Data Summary'!A161,LEN('Data Summary'!A161)-9)</f>
        <v>#VALUE!</v>
      </c>
      <c r="B161" s="36" t="str">
        <f ca="true">+IF(ISTEXT('Data Summary'!B161),'Data Summary'!B161,"")</f>
        <v/>
      </c>
      <c r="C161" s="357"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58" t="e">
        <f ca="true">+RIGHT('Data Summary'!A162,LEN('Data Summary'!A162)-9)</f>
        <v>#VALUE!</v>
      </c>
      <c r="B162" s="36" t="str">
        <f ca="true">+IF(ISTEXT('Data Summary'!B162),'Data Summary'!B162,"")</f>
        <v/>
      </c>
      <c r="C162" s="357"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58" t="e">
        <f ca="true">+RIGHT('Data Summary'!A163,LEN('Data Summary'!A163)-9)</f>
        <v>#VALUE!</v>
      </c>
      <c r="B163" s="36" t="str">
        <f ca="true">+IF(ISTEXT('Data Summary'!B163),'Data Summary'!B163,"")</f>
        <v/>
      </c>
      <c r="C163" s="357"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58" t="e">
        <f ca="true">+RIGHT('Data Summary'!A164,LEN('Data Summary'!A164)-9)</f>
        <v>#VALUE!</v>
      </c>
      <c r="B164" s="36" t="str">
        <f ca="true">+IF(ISTEXT('Data Summary'!B164),'Data Summary'!B164,"")</f>
        <v/>
      </c>
      <c r="C164" s="357"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58" t="e">
        <f ca="true">+RIGHT('Data Summary'!A165,LEN('Data Summary'!A165)-9)</f>
        <v>#VALUE!</v>
      </c>
      <c r="B165" s="36" t="str">
        <f ca="true">+IF(ISTEXT('Data Summary'!B165),'Data Summary'!B165,"")</f>
        <v/>
      </c>
      <c r="C165" s="357"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58" t="e">
        <f ca="true">+RIGHT('Data Summary'!A166,LEN('Data Summary'!A166)-9)</f>
        <v>#VALUE!</v>
      </c>
      <c r="B166" s="36" t="str">
        <f ca="true">+IF(ISTEXT('Data Summary'!B166),'Data Summary'!B166,"")</f>
        <v/>
      </c>
      <c r="C166" s="357"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58" t="e">
        <f ca="true">+RIGHT('Data Summary'!A167,LEN('Data Summary'!A167)-9)</f>
        <v>#VALUE!</v>
      </c>
      <c r="B167" s="36" t="str">
        <f ca="true">+IF(ISTEXT('Data Summary'!B167),'Data Summary'!B167,"")</f>
        <v/>
      </c>
      <c r="C167" s="357"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58" t="e">
        <f ca="true">+RIGHT('Data Summary'!A168,LEN('Data Summary'!A168)-9)</f>
        <v>#VALUE!</v>
      </c>
      <c r="B168" s="36" t="str">
        <f ca="true">+IF(ISTEXT('Data Summary'!B168),'Data Summary'!B168,"")</f>
        <v/>
      </c>
      <c r="C168" s="357"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58" t="e">
        <f ca="true">+RIGHT('Data Summary'!A169,LEN('Data Summary'!A169)-9)</f>
        <v>#VALUE!</v>
      </c>
      <c r="B169" s="36" t="str">
        <f ca="true">+IF(ISTEXT('Data Summary'!B169),'Data Summary'!B169,"")</f>
        <v/>
      </c>
      <c r="C169" s="357"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58" t="e">
        <f ca="true">+RIGHT('Data Summary'!A170,LEN('Data Summary'!A170)-9)</f>
        <v>#VALUE!</v>
      </c>
      <c r="B170" s="36" t="str">
        <f ca="true">+IF(ISTEXT('Data Summary'!B170),'Data Summary'!B170,"")</f>
        <v/>
      </c>
      <c r="C170" s="357"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58" t="e">
        <f ca="true">+RIGHT('Data Summary'!A171,LEN('Data Summary'!A171)-9)</f>
        <v>#VALUE!</v>
      </c>
      <c r="B171" s="36" t="str">
        <f ca="true">+IF(ISTEXT('Data Summary'!B171),'Data Summary'!B171,"")</f>
        <v/>
      </c>
      <c r="C171" s="357"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58" t="e">
        <f ca="true">+RIGHT('Data Summary'!A172,LEN('Data Summary'!A172)-9)</f>
        <v>#VALUE!</v>
      </c>
      <c r="B172" s="36" t="str">
        <f ca="true">+IF(ISTEXT('Data Summary'!B172),'Data Summary'!B172,"")</f>
        <v/>
      </c>
      <c r="C172" s="357"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58" t="e">
        <f ca="true">+RIGHT('Data Summary'!A173,LEN('Data Summary'!A173)-9)</f>
        <v>#VALUE!</v>
      </c>
      <c r="B173" s="36" t="str">
        <f ca="true">+IF(ISTEXT('Data Summary'!B173),'Data Summary'!B173,"")</f>
        <v/>
      </c>
      <c r="C173" s="357"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58" t="e">
        <f ca="true">+RIGHT('Data Summary'!A174,LEN('Data Summary'!A174)-9)</f>
        <v>#VALUE!</v>
      </c>
      <c r="B174" s="36" t="str">
        <f ca="true">+IF(ISTEXT('Data Summary'!B174),'Data Summary'!B174,"")</f>
        <v/>
      </c>
      <c r="C174" s="357"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58" t="e">
        <f ca="true">+RIGHT('Data Summary'!A175,LEN('Data Summary'!A175)-9)</f>
        <v>#VALUE!</v>
      </c>
      <c r="B175" s="36" t="str">
        <f ca="true">+IF(ISTEXT('Data Summary'!B175),'Data Summary'!B175,"")</f>
        <v/>
      </c>
      <c r="C175" s="357"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58" t="e">
        <f ca="true">+RIGHT('Data Summary'!A176,LEN('Data Summary'!A176)-9)</f>
        <v>#VALUE!</v>
      </c>
      <c r="B176" s="36" t="str">
        <f ca="true">+IF(ISTEXT('Data Summary'!B176),'Data Summary'!B176,"")</f>
        <v/>
      </c>
      <c r="C176" s="357"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58" t="e">
        <f ca="true">+RIGHT('Data Summary'!A177,LEN('Data Summary'!A177)-9)</f>
        <v>#VALUE!</v>
      </c>
      <c r="B177" s="36" t="str">
        <f ca="true">+IF(ISTEXT('Data Summary'!B177),'Data Summary'!B177,"")</f>
        <v/>
      </c>
      <c r="C177" s="357"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58" t="e">
        <f ca="true">+RIGHT('Data Summary'!A178,LEN('Data Summary'!A178)-9)</f>
        <v>#VALUE!</v>
      </c>
      <c r="B178" s="36" t="str">
        <f ca="true">+IF(ISTEXT('Data Summary'!B178),'Data Summary'!B178,"")</f>
        <v/>
      </c>
      <c r="C178" s="357"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58" t="e">
        <f ca="true">+RIGHT('Data Summary'!A179,LEN('Data Summary'!A179)-9)</f>
        <v>#VALUE!</v>
      </c>
      <c r="B179" s="36" t="str">
        <f ca="true">+IF(ISTEXT('Data Summary'!B179),'Data Summary'!B179,"")</f>
        <v/>
      </c>
      <c r="C179" s="357"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58" t="e">
        <f ca="true">+RIGHT('Data Summary'!A180,LEN('Data Summary'!A180)-9)</f>
        <v>#VALUE!</v>
      </c>
      <c r="B180" s="36" t="str">
        <f ca="true">+IF(ISTEXT('Data Summary'!B180),'Data Summary'!B180,"")</f>
        <v/>
      </c>
      <c r="C180" s="357"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58" t="e">
        <f ca="true">+RIGHT('Data Summary'!A181,LEN('Data Summary'!A181)-9)</f>
        <v>#VALUE!</v>
      </c>
      <c r="B181" s="36" t="str">
        <f ca="true">+IF(ISTEXT('Data Summary'!B181),'Data Summary'!B181,"")</f>
        <v/>
      </c>
      <c r="C181" s="357"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58" t="e">
        <f ca="true">+RIGHT('Data Summary'!A182,LEN('Data Summary'!A182)-9)</f>
        <v>#VALUE!</v>
      </c>
      <c r="B182" s="36" t="str">
        <f ca="true">+IF(ISTEXT('Data Summary'!B182),'Data Summary'!B182,"")</f>
        <v/>
      </c>
      <c r="C182" s="357"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58" t="e">
        <f ca="true">+RIGHT('Data Summary'!A183,LEN('Data Summary'!A183)-9)</f>
        <v>#VALUE!</v>
      </c>
      <c r="B183" s="36" t="str">
        <f ca="true">+IF(ISTEXT('Data Summary'!B183),'Data Summary'!B183,"")</f>
        <v/>
      </c>
      <c r="C183" s="357"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58" t="e">
        <f ca="true">+RIGHT('Data Summary'!A184,LEN('Data Summary'!A184)-9)</f>
        <v>#VALUE!</v>
      </c>
      <c r="B184" s="36" t="str">
        <f ca="true">+IF(ISTEXT('Data Summary'!B184),'Data Summary'!B184,"")</f>
        <v/>
      </c>
      <c r="C184" s="357"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58" t="e">
        <f ca="true">+RIGHT('Data Summary'!A185,LEN('Data Summary'!A185)-9)</f>
        <v>#VALUE!</v>
      </c>
      <c r="B185" s="36" t="str">
        <f ca="true">+IF(ISTEXT('Data Summary'!B185),'Data Summary'!B185,"")</f>
        <v/>
      </c>
      <c r="C185" s="357"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58" t="e">
        <f ca="true">+RIGHT('Data Summary'!A186,LEN('Data Summary'!A186)-9)</f>
        <v>#VALUE!</v>
      </c>
      <c r="B186" s="36" t="str">
        <f ca="true">+IF(ISTEXT('Data Summary'!B186),'Data Summary'!B186,"")</f>
        <v/>
      </c>
      <c r="C186" s="357"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58" t="e">
        <f ca="true">+RIGHT('Data Summary'!A187,LEN('Data Summary'!A187)-9)</f>
        <v>#VALUE!</v>
      </c>
      <c r="B187" s="36" t="str">
        <f ca="true">+IF(ISTEXT('Data Summary'!B187),'Data Summary'!B187,"")</f>
        <v/>
      </c>
      <c r="C187" s="357"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58" t="e">
        <f ca="true">+RIGHT('Data Summary'!A188,LEN('Data Summary'!A188)-9)</f>
        <v>#VALUE!</v>
      </c>
      <c r="B188" s="36" t="str">
        <f ca="true">+IF(ISTEXT('Data Summary'!B188),'Data Summary'!B188,"")</f>
        <v/>
      </c>
      <c r="C188" s="357"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58" t="e">
        <f ca="true">+RIGHT('Data Summary'!A189,LEN('Data Summary'!A189)-9)</f>
        <v>#VALUE!</v>
      </c>
      <c r="B189" s="36" t="str">
        <f ca="true">+IF(ISTEXT('Data Summary'!B189),'Data Summary'!B189,"")</f>
        <v/>
      </c>
      <c r="C189" s="357"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58" t="e">
        <f ca="true">+RIGHT('Data Summary'!A190,LEN('Data Summary'!A190)-9)</f>
        <v>#VALUE!</v>
      </c>
      <c r="B190" s="36" t="str">
        <f ca="true">+IF(ISTEXT('Data Summary'!B190),'Data Summary'!B190,"")</f>
        <v/>
      </c>
      <c r="C190" s="357"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58" t="e">
        <f ca="true">+RIGHT('Data Summary'!A191,LEN('Data Summary'!A191)-9)</f>
        <v>#VALUE!</v>
      </c>
      <c r="B191" s="36" t="str">
        <f ca="true">+IF(ISTEXT('Data Summary'!B191),'Data Summary'!B191,"")</f>
        <v/>
      </c>
      <c r="C191" s="357"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58" t="e">
        <f ca="true">+RIGHT('Data Summary'!A192,LEN('Data Summary'!A192)-9)</f>
        <v>#VALUE!</v>
      </c>
      <c r="B192" s="36" t="str">
        <f ca="true">+IF(ISTEXT('Data Summary'!B192),'Data Summary'!B192,"")</f>
        <v/>
      </c>
      <c r="C192" s="357"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58" t="e">
        <f ca="true">+RIGHT('Data Summary'!A193,LEN('Data Summary'!A193)-9)</f>
        <v>#VALUE!</v>
      </c>
      <c r="B193" s="36" t="str">
        <f ca="true">+IF(ISTEXT('Data Summary'!B193),'Data Summary'!B193,"")</f>
        <v/>
      </c>
      <c r="C193" s="357"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58" t="e">
        <f ca="true">+RIGHT('Data Summary'!A194,LEN('Data Summary'!A194)-9)</f>
        <v>#VALUE!</v>
      </c>
      <c r="B194" s="36" t="str">
        <f ca="true">+IF(ISTEXT('Data Summary'!B194),'Data Summary'!B194,"")</f>
        <v/>
      </c>
      <c r="C194" s="357"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58" t="e">
        <f ca="true">+RIGHT('Data Summary'!A195,LEN('Data Summary'!A195)-9)</f>
        <v>#VALUE!</v>
      </c>
      <c r="B195" s="36" t="str">
        <f ca="true">+IF(ISTEXT('Data Summary'!B195),'Data Summary'!B195,"")</f>
        <v/>
      </c>
      <c r="C195" s="357"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58" t="e">
        <f ca="true">+RIGHT('Data Summary'!A196,LEN('Data Summary'!A196)-9)</f>
        <v>#VALUE!</v>
      </c>
      <c r="B196" s="36" t="str">
        <f ca="true">+IF(ISTEXT('Data Summary'!B196),'Data Summary'!B196,"")</f>
        <v/>
      </c>
      <c r="C196" s="357"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58" t="e">
        <f ca="true">+RIGHT('Data Summary'!A197,LEN('Data Summary'!A197)-9)</f>
        <v>#VALUE!</v>
      </c>
      <c r="B197" s="36" t="str">
        <f ca="true">+IF(ISTEXT('Data Summary'!B197),'Data Summary'!B197,"")</f>
        <v/>
      </c>
      <c r="C197" s="357"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58" t="e">
        <f ca="true">+RIGHT('Data Summary'!A198,LEN('Data Summary'!A198)-9)</f>
        <v>#VALUE!</v>
      </c>
      <c r="B198" s="36" t="str">
        <f ca="true">+IF(ISTEXT('Data Summary'!B198),'Data Summary'!B198,"")</f>
        <v/>
      </c>
      <c r="C198" s="357"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58" t="e">
        <f ca="true">+RIGHT('Data Summary'!A199,LEN('Data Summary'!A199)-9)</f>
        <v>#VALUE!</v>
      </c>
      <c r="B199" s="36" t="str">
        <f ca="true">+IF(ISTEXT('Data Summary'!B199),'Data Summary'!B199,"")</f>
        <v/>
      </c>
      <c r="C199" s="357"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58" t="e">
        <f ca="true">+RIGHT('Data Summary'!A200,LEN('Data Summary'!A200)-9)</f>
        <v>#VALUE!</v>
      </c>
      <c r="B200" s="36" t="str">
        <f ca="true">+IF(ISTEXT('Data Summary'!B200),'Data Summary'!B200,"")</f>
        <v/>
      </c>
      <c r="C200" s="357"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58" t="e">
        <f ca="true">+RIGHT('Data Summary'!A201,LEN('Data Summary'!A201)-9)</f>
        <v>#VALUE!</v>
      </c>
      <c r="B201" s="36" t="str">
        <f ca="true">+IF(ISTEXT('Data Summary'!B201),'Data Summary'!B201,"")</f>
        <v/>
      </c>
      <c r="C201" s="357"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58" t="e">
        <f ca="true">+RIGHT('Data Summary'!A202,LEN('Data Summary'!A202)-9)</f>
        <v>#VALUE!</v>
      </c>
      <c r="B202" s="36" t="str">
        <f ca="true">+IF(ISTEXT('Data Summary'!B202),'Data Summary'!B202,"")</f>
        <v/>
      </c>
      <c r="C202" s="357"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58" t="e">
        <f ca="true">+RIGHT('Data Summary'!A203,LEN('Data Summary'!A203)-9)</f>
        <v>#VALUE!</v>
      </c>
      <c r="B203" s="36" t="str">
        <f ca="true">+IF(ISTEXT('Data Summary'!B203),'Data Summary'!B203,"")</f>
        <v/>
      </c>
      <c r="C203" s="357"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58" t="e">
        <f ca="true">+RIGHT('Data Summary'!A204,LEN('Data Summary'!A204)-9)</f>
        <v>#VALUE!</v>
      </c>
      <c r="B204" s="36" t="str">
        <f ca="true">+IF(ISTEXT('Data Summary'!B204),'Data Summary'!B204,"")</f>
        <v/>
      </c>
      <c r="C204" s="357"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58" t="e">
        <f ca="true">+RIGHT('Data Summary'!A205,LEN('Data Summary'!A205)-9)</f>
        <v>#VALUE!</v>
      </c>
      <c r="B205" s="36" t="str">
        <f ca="true">+IF(ISTEXT('Data Summary'!B205),'Data Summary'!B205,"")</f>
        <v/>
      </c>
      <c r="C205" s="357"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58" t="e">
        <f ca="true">+RIGHT('Data Summary'!A206,LEN('Data Summary'!A206)-9)</f>
        <v>#VALUE!</v>
      </c>
      <c r="B206" s="36" t="str">
        <f ca="true">+IF(ISTEXT('Data Summary'!B206),'Data Summary'!B206,"")</f>
        <v/>
      </c>
      <c r="C206" s="357"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58" t="e">
        <f ca="true">+RIGHT('Data Summary'!A207,LEN('Data Summary'!A207)-9)</f>
        <v>#VALUE!</v>
      </c>
      <c r="B207" s="36" t="str">
        <f ca="true">+IF(ISTEXT('Data Summary'!B207),'Data Summary'!B207,"")</f>
        <v/>
      </c>
      <c r="C207" s="357"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1AA9-0952-4284-9CB3-49D1014BCCFA}">
  <sheetPr codeName="Sheet10">
    <tabColor rgb="FFEAEAEA"/>
  </sheetPr>
  <dimension ref="A1:AI488"/>
  <sheetViews>
    <sheetView workbookViewId="0"/>
  </sheetViews>
  <sheetFormatPr xmlns:x14ac="http://schemas.microsoft.com/office/spreadsheetml/2009/9/ac" defaultColWidth="9" defaultRowHeight="12.75" x14ac:dyDescent="0.2"/>
  <cols>
    <col min="1" max="1" width="13.625" style="174" customWidth="true"/>
    <col min="2" max="2" width="7.5" style="210" customWidth="true"/>
    <col min="3" max="8" width="8.75" style="174" customWidth="true"/>
    <col min="9" max="9" width="9.375" style="174" customWidth="true"/>
    <col min="10" max="10" width="13.375" style="174" customWidth="true"/>
    <col min="11" max="11" width="7.5" style="174" customWidth="true"/>
    <col min="12" max="17" width="8.625" style="174" customWidth="true"/>
    <col min="18" max="18" width="6.5" style="174" customWidth="true"/>
    <col min="19" max="19" width="13.375" style="174" customWidth="true"/>
    <col min="20" max="20" width="7.5" style="174" customWidth="true"/>
    <col min="21" max="26" width="9.125" style="174" customWidth="true"/>
    <col min="27" max="16384" width="9" style="174"/>
  </cols>
  <sheetData>
    <row xmlns:x14ac="http://schemas.microsoft.com/office/spreadsheetml/2009/9/ac" r="1" ht="15.75" x14ac:dyDescent="0.25">
      <c r="A1" s="170" t="s">
        <v>48</v>
      </c>
      <c r="B1" s="171"/>
      <c r="C1" s="172"/>
      <c r="D1" s="172"/>
      <c r="E1" s="172"/>
      <c r="F1" s="172"/>
      <c r="G1" s="172"/>
      <c r="H1" s="589"/>
      <c r="I1" s="589"/>
      <c r="J1" s="589"/>
      <c r="K1" s="589"/>
      <c r="L1" s="589"/>
      <c r="M1" s="589"/>
      <c r="N1" s="589"/>
      <c r="O1" s="589"/>
      <c r="P1" s="589"/>
      <c r="Q1" s="172"/>
      <c r="R1" s="172"/>
      <c r="S1" s="172"/>
      <c r="T1" s="173"/>
      <c r="U1" s="173"/>
      <c r="V1" s="173"/>
      <c r="W1" s="173"/>
      <c r="X1" s="173"/>
      <c r="Y1" s="173"/>
      <c r="Z1" s="173"/>
      <c r="AA1" s="173"/>
    </row>
    <row xmlns:x14ac="http://schemas.microsoft.com/office/spreadsheetml/2009/9/ac" r="2" s="177" customFormat="true" ht="26.25" customHeight="true" x14ac:dyDescent="0.25">
      <c r="A2" s="175" t="s">
        <v>13</v>
      </c>
      <c r="B2" s="176"/>
      <c r="J2" s="175" t="s">
        <v>14</v>
      </c>
      <c r="R2" s="178"/>
      <c r="S2" s="179" t="s">
        <v>15</v>
      </c>
      <c r="W2" s="178"/>
      <c r="X2" s="178"/>
      <c r="Y2" s="180"/>
      <c r="Z2" s="180"/>
      <c r="AD2" s="181"/>
      <c r="AE2" s="181"/>
      <c r="AF2" s="181"/>
      <c r="AG2" s="181"/>
      <c r="AH2" s="181"/>
      <c r="AI2" s="181"/>
    </row>
    <row xmlns:x14ac="http://schemas.microsoft.com/office/spreadsheetml/2009/9/ac" r="3" ht="15.75" x14ac:dyDescent="0.25">
      <c r="A3" s="182"/>
      <c r="B3" s="183" t="s">
        <v>4</v>
      </c>
      <c r="C3" s="178" t="s">
        <v>7</v>
      </c>
      <c r="D3" s="178" t="s">
        <v>2</v>
      </c>
      <c r="E3" s="178" t="s">
        <v>1</v>
      </c>
      <c r="F3" s="178" t="s">
        <v>54</v>
      </c>
      <c r="G3" s="178" t="s">
        <v>17</v>
      </c>
      <c r="H3" s="178" t="s">
        <v>18</v>
      </c>
      <c r="I3" s="184"/>
      <c r="J3" s="182"/>
      <c r="K3" s="183" t="s">
        <v>4</v>
      </c>
      <c r="L3" s="178" t="s">
        <v>7</v>
      </c>
      <c r="M3" s="178" t="s">
        <v>2</v>
      </c>
      <c r="N3" s="178" t="s">
        <v>1</v>
      </c>
      <c r="O3" s="178" t="s">
        <v>54</v>
      </c>
      <c r="P3" s="178" t="s">
        <v>17</v>
      </c>
      <c r="Q3" s="178" t="s">
        <v>18</v>
      </c>
      <c r="R3" s="180"/>
      <c r="S3" s="185"/>
      <c r="T3" s="183" t="s">
        <v>4</v>
      </c>
      <c r="U3" s="178" t="s">
        <v>7</v>
      </c>
      <c r="V3" s="178" t="s">
        <v>2</v>
      </c>
      <c r="W3" s="178" t="s">
        <v>1</v>
      </c>
      <c r="X3" s="178" t="s">
        <v>54</v>
      </c>
      <c r="Y3" s="178" t="s">
        <v>17</v>
      </c>
      <c r="Z3" s="178" t="s">
        <v>18</v>
      </c>
      <c r="AB3" s="181"/>
      <c r="AC3" s="181"/>
      <c r="AD3" s="181"/>
      <c r="AE3" s="181"/>
      <c r="AF3" s="181"/>
      <c r="AG3" s="181"/>
    </row>
    <row xmlns:x14ac="http://schemas.microsoft.com/office/spreadsheetml/2009/9/ac" r="4" ht="15.75" x14ac:dyDescent="0.25">
      <c r="A4" s="182" t="s">
        <v>34</v>
      </c>
      <c r="B4" s="10">
        <v>2023</v>
      </c>
      <c r="C4" s="10">
        <v>30.378006939999999</v>
      </c>
      <c r="D4" s="10">
        <v>53.926943520000002</v>
      </c>
      <c r="E4" s="10">
        <v>18.862685320000001</v>
      </c>
      <c r="F4" s="10">
        <v>77.644818439999995</v>
      </c>
      <c r="G4" s="10">
        <v>25.999219230000001</v>
      </c>
      <c r="H4" s="10">
        <v>46.309124400000002</v>
      </c>
      <c r="I4" s="184"/>
      <c r="J4" s="182" t="s">
        <v>34</v>
      </c>
      <c r="K4" s="10">
        <v>2023</v>
      </c>
      <c r="L4" s="10">
        <v>19.38</v>
      </c>
      <c r="M4" s="10"/>
      <c r="N4" s="10"/>
      <c r="O4" s="10"/>
      <c r="P4" s="10">
        <v>19.38</v>
      </c>
      <c r="Q4" s="10"/>
      <c r="R4" s="181"/>
      <c r="S4" s="182" t="s">
        <v>34</v>
      </c>
      <c r="T4" s="10">
        <v>2023</v>
      </c>
      <c r="U4" s="10">
        <v>9.8228611140000002</v>
      </c>
      <c r="V4" s="10"/>
      <c r="W4" s="10"/>
      <c r="X4" s="10"/>
      <c r="Y4" s="10">
        <v>11.10275923</v>
      </c>
      <c r="Z4" s="10">
        <v>10.56</v>
      </c>
      <c r="AA4" s="181"/>
      <c r="AB4" s="181"/>
      <c r="AC4" s="181"/>
      <c r="AD4" s="181"/>
      <c r="AE4" s="181"/>
      <c r="AF4" s="181"/>
      <c r="AG4" s="181"/>
    </row>
    <row xmlns:x14ac="http://schemas.microsoft.com/office/spreadsheetml/2009/9/ac" r="5" ht="15.75" x14ac:dyDescent="0.25">
      <c r="A5" s="182" t="s">
        <v>35</v>
      </c>
      <c r="B5" s="10">
        <v>2023</v>
      </c>
      <c r="C5" s="10">
        <v>14.56623883</v>
      </c>
      <c r="D5" s="10">
        <v>0</v>
      </c>
      <c r="E5" s="10">
        <v>8.4593498319999991</v>
      </c>
      <c r="F5" s="10">
        <v>6.2326394580000004</v>
      </c>
      <c r="G5" s="10">
        <v>16.318300220000001</v>
      </c>
      <c r="H5" s="10"/>
      <c r="I5" s="184"/>
      <c r="J5" s="182" t="s">
        <v>35</v>
      </c>
      <c r="K5" s="10">
        <v>2023</v>
      </c>
      <c r="L5" s="10"/>
      <c r="M5" s="10"/>
      <c r="N5" s="10"/>
      <c r="O5" s="10"/>
      <c r="P5" s="10"/>
      <c r="Q5" s="10"/>
      <c r="R5" s="181"/>
      <c r="S5" s="182" t="s">
        <v>35</v>
      </c>
      <c r="T5" s="10">
        <v>2023</v>
      </c>
      <c r="U5" s="10">
        <v>47.435055349999999</v>
      </c>
      <c r="V5" s="10"/>
      <c r="W5" s="10"/>
      <c r="X5" s="10"/>
      <c r="Y5" s="10">
        <v>45.227711710000001</v>
      </c>
      <c r="Z5" s="10">
        <v>45.419670400000001</v>
      </c>
      <c r="AA5" s="181"/>
      <c r="AB5" s="181"/>
      <c r="AC5" s="181"/>
      <c r="AD5" s="181"/>
      <c r="AE5" s="181"/>
      <c r="AF5" s="181"/>
      <c r="AG5" s="181"/>
    </row>
    <row xmlns:x14ac="http://schemas.microsoft.com/office/spreadsheetml/2009/9/ac" r="6" s="177" customFormat="true" ht="15.75" x14ac:dyDescent="0.25">
      <c r="A6" s="182" t="s">
        <v>36</v>
      </c>
      <c r="B6" s="10">
        <v>2023</v>
      </c>
      <c r="C6" s="10">
        <v>55.055754229999998</v>
      </c>
      <c r="D6" s="10">
        <v>46.073056479999998</v>
      </c>
      <c r="E6" s="10">
        <v>72.677964849999995</v>
      </c>
      <c r="F6" s="10">
        <v>16.122542110000001</v>
      </c>
      <c r="G6" s="10">
        <v>57.682480550000001</v>
      </c>
      <c r="H6" s="10"/>
      <c r="I6" s="184"/>
      <c r="J6" s="182" t="s">
        <v>36</v>
      </c>
      <c r="K6" s="10">
        <v>2023</v>
      </c>
      <c r="L6" s="10"/>
      <c r="M6" s="10"/>
      <c r="N6" s="10"/>
      <c r="O6" s="10"/>
      <c r="P6" s="10"/>
      <c r="Q6" s="10"/>
      <c r="R6" s="180"/>
      <c r="S6" s="182" t="s">
        <v>36</v>
      </c>
      <c r="T6" s="10">
        <v>2023</v>
      </c>
      <c r="U6" s="10">
        <v>42.742083540000003</v>
      </c>
      <c r="V6" s="10"/>
      <c r="W6" s="10"/>
      <c r="X6" s="10"/>
      <c r="Y6" s="10">
        <v>43.669529060000002</v>
      </c>
      <c r="Z6" s="10">
        <v>44.020329599999997</v>
      </c>
      <c r="AA6" s="181"/>
      <c r="AB6" s="181"/>
      <c r="AC6" s="181"/>
      <c r="AD6" s="181"/>
      <c r="AE6" s="181"/>
      <c r="AF6" s="181"/>
      <c r="AG6" s="181"/>
    </row>
    <row xmlns:x14ac="http://schemas.microsoft.com/office/spreadsheetml/2009/9/ac" r="7" s="177" customFormat="true" ht="15.75" x14ac:dyDescent="0.25">
      <c r="A7" s="186" t="s">
        <v>226</v>
      </c>
      <c r="B7" s="10">
        <v>2023</v>
      </c>
      <c r="C7" s="10">
        <v>0</v>
      </c>
      <c r="D7" s="10">
        <v>0</v>
      </c>
      <c r="E7" s="10">
        <v>0</v>
      </c>
      <c r="F7" s="10">
        <v>0</v>
      </c>
      <c r="G7" s="10">
        <v>0</v>
      </c>
      <c r="H7" s="10">
        <v>53.690875599999998</v>
      </c>
      <c r="I7" s="181"/>
      <c r="J7" s="186" t="s">
        <v>226</v>
      </c>
      <c r="K7" s="10">
        <v>2023</v>
      </c>
      <c r="L7" s="10">
        <v>80.62</v>
      </c>
      <c r="M7" s="10">
        <v>100</v>
      </c>
      <c r="N7" s="10">
        <v>100</v>
      </c>
      <c r="O7" s="10">
        <v>100</v>
      </c>
      <c r="P7" s="10">
        <v>80.62</v>
      </c>
      <c r="Q7" s="10">
        <v>100</v>
      </c>
      <c r="R7" s="181"/>
      <c r="S7" s="186" t="s">
        <v>226</v>
      </c>
      <c r="T7" s="10">
        <v>2023</v>
      </c>
      <c r="U7" s="10">
        <v>0</v>
      </c>
      <c r="V7" s="10">
        <v>100</v>
      </c>
      <c r="W7" s="10">
        <v>100</v>
      </c>
      <c r="X7" s="10">
        <v>100</v>
      </c>
      <c r="Y7" s="10">
        <v>0</v>
      </c>
      <c r="Z7" s="10">
        <v>0</v>
      </c>
      <c r="AA7" s="187"/>
    </row>
    <row xmlns:x14ac="http://schemas.microsoft.com/office/spreadsheetml/2009/9/ac" r="8" s="177" customFormat="true" ht="15.75" x14ac:dyDescent="0.25">
      <c r="A8" s="188"/>
      <c r="B8" s="189"/>
      <c r="H8" s="187"/>
      <c r="I8" s="187"/>
      <c r="J8" s="187"/>
      <c r="K8" s="187"/>
      <c r="L8" s="187"/>
      <c r="M8" s="187"/>
      <c r="N8" s="187"/>
      <c r="O8" s="187"/>
      <c r="P8" s="187"/>
      <c r="Q8" s="187"/>
      <c r="R8" s="187"/>
      <c r="S8" s="187"/>
      <c r="T8" s="187"/>
      <c r="U8" s="187"/>
      <c r="V8" s="187"/>
      <c r="W8" s="187"/>
      <c r="X8" s="187"/>
      <c r="Y8" s="187"/>
      <c r="Z8" s="187"/>
      <c r="AA8" s="187"/>
    </row>
    <row xmlns:x14ac="http://schemas.microsoft.com/office/spreadsheetml/2009/9/ac" r="9" s="177" customFormat="true" ht="15.75" x14ac:dyDescent="0.25">
      <c r="A9" s="188"/>
      <c r="B9" s="189"/>
      <c r="H9" s="187"/>
      <c r="I9" s="187"/>
      <c r="J9" s="187"/>
      <c r="K9" s="187"/>
      <c r="L9" s="187"/>
      <c r="M9" s="187"/>
      <c r="N9" s="187"/>
      <c r="O9" s="187"/>
      <c r="P9" s="187"/>
      <c r="Q9" s="187"/>
      <c r="R9" s="187"/>
      <c r="S9" s="187"/>
      <c r="T9" s="187"/>
      <c r="U9" s="187"/>
      <c r="V9" s="187"/>
      <c r="W9" s="187"/>
      <c r="X9" s="187"/>
      <c r="Y9" s="187"/>
      <c r="Z9" s="187"/>
      <c r="AA9" s="187"/>
    </row>
    <row xmlns:x14ac="http://schemas.microsoft.com/office/spreadsheetml/2009/9/ac" r="10" s="177" customFormat="true" ht="15.75" x14ac:dyDescent="0.25">
      <c r="A10" s="190"/>
      <c r="B10" s="189"/>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row>
    <row xmlns:x14ac="http://schemas.microsoft.com/office/spreadsheetml/2009/9/ac" r="11" ht="15.75" x14ac:dyDescent="0.25">
      <c r="A11" s="191"/>
      <c r="B11" s="192"/>
      <c r="C11" s="187"/>
      <c r="D11" s="187"/>
      <c r="E11" s="187"/>
      <c r="F11" s="187"/>
      <c r="G11" s="187"/>
      <c r="H11" s="187"/>
      <c r="I11" s="187"/>
      <c r="J11" s="187"/>
      <c r="K11" s="187"/>
      <c r="L11" s="187"/>
      <c r="M11" s="187"/>
      <c r="N11" s="187"/>
      <c r="O11" s="187"/>
      <c r="P11" s="187"/>
      <c r="Q11" s="187"/>
    </row>
    <row xmlns:x14ac="http://schemas.microsoft.com/office/spreadsheetml/2009/9/ac" r="12" ht="15.75" x14ac:dyDescent="0.25">
      <c r="A12" s="193" t="s">
        <v>49</v>
      </c>
      <c r="B12" s="194"/>
      <c r="C12" s="195"/>
      <c r="D12" s="195"/>
      <c r="E12" s="195"/>
      <c r="F12" s="195"/>
      <c r="G12" s="195"/>
      <c r="H12" s="195"/>
      <c r="I12" s="195"/>
      <c r="J12" s="195"/>
      <c r="K12" s="195"/>
      <c r="L12" s="195"/>
      <c r="M12" s="195"/>
      <c r="N12" s="195"/>
      <c r="O12" s="195"/>
      <c r="P12" s="195"/>
      <c r="Q12" s="195"/>
      <c r="R12" s="196"/>
      <c r="S12" s="196"/>
      <c r="T12" s="196"/>
      <c r="U12" s="196"/>
      <c r="V12" s="196"/>
    </row>
    <row xmlns:x14ac="http://schemas.microsoft.com/office/spreadsheetml/2009/9/ac" r="13" s="199" customFormat="true" x14ac:dyDescent="0.2">
      <c r="A13" s="197" t="s">
        <v>50</v>
      </c>
      <c r="B13" s="198" t="s">
        <v>41</v>
      </c>
      <c r="C13" s="197" t="s">
        <v>89</v>
      </c>
      <c r="D13" s="197" t="s">
        <v>51</v>
      </c>
      <c r="E13" s="197" t="s">
        <v>183</v>
      </c>
      <c r="F13" s="197" t="s">
        <v>90</v>
      </c>
      <c r="G13" s="197" t="s">
        <v>91</v>
      </c>
      <c r="H13" s="197" t="s">
        <v>92</v>
      </c>
      <c r="I13" s="197" t="s">
        <v>93</v>
      </c>
      <c r="J13" s="197" t="s">
        <v>223</v>
      </c>
      <c r="K13" s="197" t="s">
        <v>184</v>
      </c>
      <c r="L13" s="197" t="s">
        <v>94</v>
      </c>
      <c r="M13" s="197" t="s">
        <v>95</v>
      </c>
      <c r="N13" s="197" t="s">
        <v>96</v>
      </c>
      <c r="O13" s="199" t="s">
        <v>97</v>
      </c>
      <c r="P13" s="199" t="s">
        <v>224</v>
      </c>
      <c r="Q13" s="197" t="s">
        <v>123</v>
      </c>
      <c r="R13" s="197" t="s">
        <v>158</v>
      </c>
      <c r="S13" s="200" t="s">
        <v>98</v>
      </c>
      <c r="T13" s="201" t="s">
        <v>99</v>
      </c>
      <c r="U13" s="201" t="s">
        <v>100</v>
      </c>
      <c r="V13" s="201" t="s">
        <v>225</v>
      </c>
    </row>
    <row xmlns:x14ac="http://schemas.microsoft.com/office/spreadsheetml/2009/9/ac" r="14" s="204" customFormat="true" ht="12" x14ac:dyDescent="0.2">
      <c r="A14" s="202" t="s">
        <v>159</v>
      </c>
      <c r="B14" s="10">
        <v>2000</v>
      </c>
      <c r="C14" s="203" t="s">
        <v>7</v>
      </c>
      <c r="D14" s="10">
        <v>3538186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204" customFormat="true" ht="12" x14ac:dyDescent="0.2">
      <c r="A15" s="202" t="s">
        <v>159</v>
      </c>
      <c r="B15" s="10">
        <v>2001</v>
      </c>
      <c r="C15" s="203" t="s">
        <v>7</v>
      </c>
      <c r="D15" s="10">
        <v>3688534</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204" customFormat="true" ht="12" x14ac:dyDescent="0.2">
      <c r="A16" s="202" t="s">
        <v>159</v>
      </c>
      <c r="B16" s="10">
        <v>2002</v>
      </c>
      <c r="C16" s="203" t="s">
        <v>7</v>
      </c>
      <c r="D16" s="10">
        <v>3845392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204" customFormat="true" ht="12" x14ac:dyDescent="0.2">
      <c r="A17" s="202" t="s">
        <v>159</v>
      </c>
      <c r="B17" s="10">
        <v>2003</v>
      </c>
      <c r="C17" s="203" t="s">
        <v>7</v>
      </c>
      <c r="D17" s="10">
        <v>3994228</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204" customFormat="true" ht="12" x14ac:dyDescent="0.2">
      <c r="A18" s="202" t="s">
        <v>159</v>
      </c>
      <c r="B18" s="10">
        <v>2004</v>
      </c>
      <c r="C18" s="203" t="s">
        <v>7</v>
      </c>
      <c r="D18" s="10">
        <v>4158020</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204" customFormat="true" ht="12" x14ac:dyDescent="0.2">
      <c r="A19" s="202" t="s">
        <v>159</v>
      </c>
      <c r="B19" s="10">
        <v>2005</v>
      </c>
      <c r="C19" s="203" t="s">
        <v>7</v>
      </c>
      <c r="D19" s="10">
        <v>4333444</v>
      </c>
      <c r="E19" s="10"/>
      <c r="F19" s="10">
        <v>11.22428644014053</v>
      </c>
      <c r="G19" s="10"/>
      <c r="H19" s="10"/>
      <c r="I19" s="10">
        <v>88.775713559859469</v>
      </c>
      <c r="J19" s="10">
        <v>11.22428644014053</v>
      </c>
      <c r="K19" s="10"/>
      <c r="L19" s="10"/>
      <c r="M19" s="10"/>
      <c r="N19" s="10"/>
      <c r="O19" s="10"/>
      <c r="P19" s="10">
        <v>100</v>
      </c>
      <c r="Q19" s="10"/>
      <c r="R19" s="10"/>
      <c r="S19" s="10"/>
      <c r="T19" s="10"/>
      <c r="U19" s="10"/>
      <c r="V19" s="10">
        <v>100</v>
      </c>
    </row>
    <row xmlns:x14ac="http://schemas.microsoft.com/office/spreadsheetml/2009/9/ac" r="20" s="204" customFormat="true" ht="12" x14ac:dyDescent="0.2">
      <c r="A20" s="202" t="s">
        <v>159</v>
      </c>
      <c r="B20" s="10">
        <v>2006</v>
      </c>
      <c r="C20" s="203" t="s">
        <v>7</v>
      </c>
      <c r="D20" s="10">
        <v>4495669</v>
      </c>
      <c r="E20" s="10"/>
      <c r="F20" s="10">
        <v>11.22428644014053</v>
      </c>
      <c r="G20" s="10"/>
      <c r="H20" s="10"/>
      <c r="I20" s="10">
        <v>88.775713559859469</v>
      </c>
      <c r="J20" s="10">
        <v>11.22428644014053</v>
      </c>
      <c r="K20" s="10">
        <v>21.874899977120691</v>
      </c>
      <c r="L20" s="10"/>
      <c r="M20" s="10"/>
      <c r="N20" s="10"/>
      <c r="O20" s="10">
        <v>78.125100022879309</v>
      </c>
      <c r="P20" s="10">
        <v>21.874899977120691</v>
      </c>
      <c r="Q20" s="10"/>
      <c r="R20" s="10"/>
      <c r="S20" s="10"/>
      <c r="T20" s="10"/>
      <c r="U20" s="10"/>
      <c r="V20" s="10">
        <v>100</v>
      </c>
    </row>
    <row xmlns:x14ac="http://schemas.microsoft.com/office/spreadsheetml/2009/9/ac" r="21" s="204" customFormat="true" ht="12" x14ac:dyDescent="0.2">
      <c r="A21" s="202" t="s">
        <v>159</v>
      </c>
      <c r="B21" s="10">
        <v>2007</v>
      </c>
      <c r="C21" s="203" t="s">
        <v>7</v>
      </c>
      <c r="D21" s="10">
        <v>4658528</v>
      </c>
      <c r="E21" s="10"/>
      <c r="F21" s="10">
        <v>11.22428644014053</v>
      </c>
      <c r="G21" s="10"/>
      <c r="H21" s="10"/>
      <c r="I21" s="10">
        <v>88.775713559859469</v>
      </c>
      <c r="J21" s="10">
        <v>11.22428644014053</v>
      </c>
      <c r="K21" s="10">
        <v>21.874899977120691</v>
      </c>
      <c r="L21" s="10"/>
      <c r="M21" s="10"/>
      <c r="N21" s="10"/>
      <c r="O21" s="10">
        <v>78.125100022879309</v>
      </c>
      <c r="P21" s="10">
        <v>21.874899977120691</v>
      </c>
      <c r="Q21" s="10"/>
      <c r="R21" s="10"/>
      <c r="S21" s="10"/>
      <c r="T21" s="10"/>
      <c r="U21" s="10"/>
      <c r="V21" s="10">
        <v>100</v>
      </c>
    </row>
    <row xmlns:x14ac="http://schemas.microsoft.com/office/spreadsheetml/2009/9/ac" r="22" s="204" customFormat="true" ht="12" x14ac:dyDescent="0.2">
      <c r="A22" s="202" t="s">
        <v>159</v>
      </c>
      <c r="B22" s="10">
        <v>2008</v>
      </c>
      <c r="C22" s="203" t="s">
        <v>7</v>
      </c>
      <c r="D22" s="10">
        <v>4826101</v>
      </c>
      <c r="E22" s="10"/>
      <c r="F22" s="10">
        <v>11.22428644014053</v>
      </c>
      <c r="G22" s="10"/>
      <c r="H22" s="10"/>
      <c r="I22" s="10">
        <v>88.775713559859469</v>
      </c>
      <c r="J22" s="10">
        <v>11.22428644014053</v>
      </c>
      <c r="K22" s="10">
        <v>21.874899977120691</v>
      </c>
      <c r="L22" s="10"/>
      <c r="M22" s="10"/>
      <c r="N22" s="10"/>
      <c r="O22" s="10">
        <v>78.125100022879309</v>
      </c>
      <c r="P22" s="10">
        <v>21.874899977120691</v>
      </c>
      <c r="Q22" s="10"/>
      <c r="R22" s="10"/>
      <c r="S22" s="10"/>
      <c r="T22" s="10"/>
      <c r="U22" s="10"/>
      <c r="V22" s="10">
        <v>100</v>
      </c>
    </row>
    <row xmlns:x14ac="http://schemas.microsoft.com/office/spreadsheetml/2009/9/ac" r="23" s="204" customFormat="true" ht="12" x14ac:dyDescent="0.2">
      <c r="A23" s="202" t="s">
        <v>159</v>
      </c>
      <c r="B23" s="10">
        <v>2009</v>
      </c>
      <c r="C23" s="203" t="s">
        <v>7</v>
      </c>
      <c r="D23" s="10">
        <v>5010334</v>
      </c>
      <c r="E23" s="10"/>
      <c r="F23" s="10">
        <v>11.22428644014053</v>
      </c>
      <c r="G23" s="10">
        <v>11.22428644014053</v>
      </c>
      <c r="H23" s="10">
        <v>0</v>
      </c>
      <c r="I23" s="10">
        <v>88.775713559859469</v>
      </c>
      <c r="J23" s="10">
        <v>0</v>
      </c>
      <c r="K23" s="10">
        <v>21.874899977120691</v>
      </c>
      <c r="L23" s="10"/>
      <c r="M23" s="10"/>
      <c r="N23" s="10"/>
      <c r="O23" s="10">
        <v>78.125100022879309</v>
      </c>
      <c r="P23" s="10">
        <v>21.874899977120691</v>
      </c>
      <c r="Q23" s="10"/>
      <c r="R23" s="10"/>
      <c r="S23" s="10"/>
      <c r="T23" s="10"/>
      <c r="U23" s="10"/>
      <c r="V23" s="10">
        <v>100</v>
      </c>
    </row>
    <row xmlns:x14ac="http://schemas.microsoft.com/office/spreadsheetml/2009/9/ac" r="24" s="204" customFormat="true" ht="12" x14ac:dyDescent="0.2">
      <c r="A24" s="202" t="s">
        <v>159</v>
      </c>
      <c r="B24" s="10">
        <v>2010</v>
      </c>
      <c r="C24" s="203" t="s">
        <v>7</v>
      </c>
      <c r="D24" s="10">
        <v>5193973</v>
      </c>
      <c r="E24" s="10">
        <v>24.068772407195869</v>
      </c>
      <c r="F24" s="10">
        <v>13.632854963392671</v>
      </c>
      <c r="G24" s="10">
        <v>13.632854963392671</v>
      </c>
      <c r="H24" s="10">
        <v>0</v>
      </c>
      <c r="I24" s="10">
        <v>86.367145036607326</v>
      </c>
      <c r="J24" s="10">
        <v>0</v>
      </c>
      <c r="K24" s="10">
        <v>21.874899977120691</v>
      </c>
      <c r="L24" s="10"/>
      <c r="M24" s="10"/>
      <c r="N24" s="10"/>
      <c r="O24" s="10">
        <v>78.125100022879309</v>
      </c>
      <c r="P24" s="10">
        <v>21.874899977120691</v>
      </c>
      <c r="Q24" s="10"/>
      <c r="R24" s="10"/>
      <c r="S24" s="10"/>
      <c r="T24" s="10"/>
      <c r="U24" s="10"/>
      <c r="V24" s="10">
        <v>100</v>
      </c>
    </row>
    <row xmlns:x14ac="http://schemas.microsoft.com/office/spreadsheetml/2009/9/ac" r="25" s="204" customFormat="true" ht="12" x14ac:dyDescent="0.2">
      <c r="A25" s="202" t="s">
        <v>159</v>
      </c>
      <c r="B25" s="10">
        <v>2011</v>
      </c>
      <c r="C25" s="203" t="s">
        <v>7</v>
      </c>
      <c r="D25" s="10">
        <v>5388061</v>
      </c>
      <c r="E25" s="10">
        <v>24.068772407195869</v>
      </c>
      <c r="F25" s="10">
        <v>16.041423486643911</v>
      </c>
      <c r="G25" s="10">
        <v>16.041423486643911</v>
      </c>
      <c r="H25" s="10">
        <v>0</v>
      </c>
      <c r="I25" s="10">
        <v>83.958576513356093</v>
      </c>
      <c r="J25" s="10">
        <v>0</v>
      </c>
      <c r="K25" s="10">
        <v>21.874899977120691</v>
      </c>
      <c r="L25" s="10"/>
      <c r="M25" s="10"/>
      <c r="N25" s="10"/>
      <c r="O25" s="10">
        <v>78.125100022879309</v>
      </c>
      <c r="P25" s="10">
        <v>21.874899977120691</v>
      </c>
      <c r="Q25" s="10"/>
      <c r="R25" s="10"/>
      <c r="S25" s="10"/>
      <c r="T25" s="10"/>
      <c r="U25" s="10"/>
      <c r="V25" s="10">
        <v>100</v>
      </c>
    </row>
    <row xmlns:x14ac="http://schemas.microsoft.com/office/spreadsheetml/2009/9/ac" r="26" s="204" customFormat="true" ht="12" x14ac:dyDescent="0.2">
      <c r="A26" s="202" t="s">
        <v>159</v>
      </c>
      <c r="B26" s="10">
        <v>2012</v>
      </c>
      <c r="C26" s="203" t="s">
        <v>7</v>
      </c>
      <c r="D26" s="10">
        <v>5580448</v>
      </c>
      <c r="E26" s="10">
        <v>24.068772407195869</v>
      </c>
      <c r="F26" s="10">
        <v>18.44999200989605</v>
      </c>
      <c r="G26" s="10">
        <v>17.5750522963408</v>
      </c>
      <c r="H26" s="10">
        <v>0.87493971355524991</v>
      </c>
      <c r="I26" s="10">
        <v>81.55000799010395</v>
      </c>
      <c r="J26" s="10">
        <v>0</v>
      </c>
      <c r="K26" s="10">
        <v>21.874899977120691</v>
      </c>
      <c r="L26" s="10"/>
      <c r="M26" s="10"/>
      <c r="N26" s="10"/>
      <c r="O26" s="10">
        <v>78.125100022879309</v>
      </c>
      <c r="P26" s="10">
        <v>21.874899977120691</v>
      </c>
      <c r="Q26" s="10"/>
      <c r="R26" s="10"/>
      <c r="S26" s="10">
        <v>24.935594720926929</v>
      </c>
      <c r="T26" s="10"/>
      <c r="U26" s="10"/>
      <c r="V26" s="10">
        <v>75.064405279073071</v>
      </c>
    </row>
    <row xmlns:x14ac="http://schemas.microsoft.com/office/spreadsheetml/2009/9/ac" r="27" s="204" customFormat="true" ht="12" x14ac:dyDescent="0.2">
      <c r="A27" s="202" t="s">
        <v>159</v>
      </c>
      <c r="B27" s="10">
        <v>2013</v>
      </c>
      <c r="C27" s="203" t="s">
        <v>7</v>
      </c>
      <c r="D27" s="10">
        <v>5775029</v>
      </c>
      <c r="E27" s="10">
        <v>24.068772407195869</v>
      </c>
      <c r="F27" s="10">
        <v>20.858560533148189</v>
      </c>
      <c r="G27" s="10">
        <v>17.5750522963408</v>
      </c>
      <c r="H27" s="10">
        <v>3.2835082368073931</v>
      </c>
      <c r="I27" s="10">
        <v>79.141439466851807</v>
      </c>
      <c r="J27" s="10">
        <v>0</v>
      </c>
      <c r="K27" s="10">
        <v>21.874899977120691</v>
      </c>
      <c r="L27" s="10"/>
      <c r="M27" s="10"/>
      <c r="N27" s="10"/>
      <c r="O27" s="10">
        <v>78.125100022879309</v>
      </c>
      <c r="P27" s="10">
        <v>21.874899977120691</v>
      </c>
      <c r="Q27" s="10"/>
      <c r="R27" s="10"/>
      <c r="S27" s="10">
        <v>24.935594720926929</v>
      </c>
      <c r="T27" s="10"/>
      <c r="U27" s="10"/>
      <c r="V27" s="10">
        <v>75.064405279073071</v>
      </c>
    </row>
    <row xmlns:x14ac="http://schemas.microsoft.com/office/spreadsheetml/2009/9/ac" r="28" s="204" customFormat="true" ht="12" x14ac:dyDescent="0.2">
      <c r="A28" s="202" t="s">
        <v>159</v>
      </c>
      <c r="B28" s="10">
        <v>2014</v>
      </c>
      <c r="C28" s="203" t="s">
        <v>7</v>
      </c>
      <c r="D28" s="10">
        <v>5993775</v>
      </c>
      <c r="E28" s="10">
        <v>24.068772407195869</v>
      </c>
      <c r="F28" s="10">
        <v>23.26712905639943</v>
      </c>
      <c r="G28" s="10">
        <v>18.855347760450972</v>
      </c>
      <c r="H28" s="10">
        <v>4.4117812959484581</v>
      </c>
      <c r="I28" s="10">
        <v>76.732870943600574</v>
      </c>
      <c r="J28" s="10">
        <v>0</v>
      </c>
      <c r="K28" s="10">
        <v>21.874899977120691</v>
      </c>
      <c r="L28" s="10"/>
      <c r="M28" s="10"/>
      <c r="N28" s="10"/>
      <c r="O28" s="10">
        <v>78.125100022879309</v>
      </c>
      <c r="P28" s="10">
        <v>21.874899977120691</v>
      </c>
      <c r="Q28" s="10"/>
      <c r="R28" s="10"/>
      <c r="S28" s="10">
        <v>24.935594720926929</v>
      </c>
      <c r="T28" s="10"/>
      <c r="U28" s="10"/>
      <c r="V28" s="10">
        <v>75.064405279073071</v>
      </c>
    </row>
    <row xmlns:x14ac="http://schemas.microsoft.com/office/spreadsheetml/2009/9/ac" r="29" s="204" customFormat="true" ht="12" x14ac:dyDescent="0.2">
      <c r="A29" s="202" t="s">
        <v>159</v>
      </c>
      <c r="B29" s="10">
        <v>2015</v>
      </c>
      <c r="C29" s="203" t="s">
        <v>7</v>
      </c>
      <c r="D29" s="10">
        <v>6212483</v>
      </c>
      <c r="E29" s="10">
        <v>28.146026701144361</v>
      </c>
      <c r="F29" s="10">
        <v>25.675697579651569</v>
      </c>
      <c r="G29" s="10">
        <v>20.135643224560681</v>
      </c>
      <c r="H29" s="10">
        <v>5.5400543550908878</v>
      </c>
      <c r="I29" s="10">
        <v>74.324302420348431</v>
      </c>
      <c r="J29" s="10">
        <v>0</v>
      </c>
      <c r="K29" s="10"/>
      <c r="L29" s="10"/>
      <c r="M29" s="10"/>
      <c r="N29" s="10"/>
      <c r="O29" s="10"/>
      <c r="P29" s="10">
        <v>100</v>
      </c>
      <c r="Q29" s="10"/>
      <c r="R29" s="10">
        <v>57.257916462100539</v>
      </c>
      <c r="S29" s="10">
        <v>24.935594720926929</v>
      </c>
      <c r="T29" s="10">
        <v>32.32232174117361</v>
      </c>
      <c r="U29" s="10">
        <v>42.742083537899461</v>
      </c>
      <c r="V29" s="10">
        <v>0</v>
      </c>
    </row>
    <row xmlns:x14ac="http://schemas.microsoft.com/office/spreadsheetml/2009/9/ac" r="30" s="204" customFormat="true" ht="12" x14ac:dyDescent="0.2">
      <c r="A30" s="202" t="s">
        <v>159</v>
      </c>
      <c r="B30" s="10">
        <v>2016</v>
      </c>
      <c r="C30" s="203" t="s">
        <v>7</v>
      </c>
      <c r="D30" s="10">
        <v>6418786</v>
      </c>
      <c r="E30" s="10">
        <v>32.223280995094683</v>
      </c>
      <c r="F30" s="10">
        <v>28.084266102902799</v>
      </c>
      <c r="G30" s="10">
        <v>21.415938688670849</v>
      </c>
      <c r="H30" s="10">
        <v>6.6683274142319533</v>
      </c>
      <c r="I30" s="10">
        <v>71.915733897097198</v>
      </c>
      <c r="J30" s="10">
        <v>0</v>
      </c>
      <c r="K30" s="10"/>
      <c r="L30" s="10"/>
      <c r="M30" s="10"/>
      <c r="N30" s="10"/>
      <c r="O30" s="10"/>
      <c r="P30" s="10">
        <v>100</v>
      </c>
      <c r="Q30" s="10"/>
      <c r="R30" s="10">
        <v>57.257916462100539</v>
      </c>
      <c r="S30" s="10">
        <v>24.935594720926929</v>
      </c>
      <c r="T30" s="10">
        <v>32.32232174117361</v>
      </c>
      <c r="U30" s="10">
        <v>42.742083537899461</v>
      </c>
      <c r="V30" s="10">
        <v>0</v>
      </c>
    </row>
    <row xmlns:x14ac="http://schemas.microsoft.com/office/spreadsheetml/2009/9/ac" r="31" s="204" customFormat="true" ht="12" x14ac:dyDescent="0.2">
      <c r="A31" s="202" t="s">
        <v>159</v>
      </c>
      <c r="B31" s="10">
        <v>2017</v>
      </c>
      <c r="C31" s="203" t="s">
        <v>7</v>
      </c>
      <c r="D31" s="10">
        <v>6642709</v>
      </c>
      <c r="E31" s="10">
        <v>36.300535289043182</v>
      </c>
      <c r="F31" s="10">
        <v>30.492834626154941</v>
      </c>
      <c r="G31" s="10">
        <v>22.696234152780558</v>
      </c>
      <c r="H31" s="10">
        <v>7.796600473374383</v>
      </c>
      <c r="I31" s="10">
        <v>69.507165373845055</v>
      </c>
      <c r="J31" s="10">
        <v>0</v>
      </c>
      <c r="K31" s="10"/>
      <c r="L31" s="10"/>
      <c r="M31" s="10">
        <v>19.38</v>
      </c>
      <c r="N31" s="10"/>
      <c r="O31" s="10"/>
      <c r="P31" s="10">
        <v>80.62</v>
      </c>
      <c r="Q31" s="10"/>
      <c r="R31" s="10">
        <v>57.257916462100539</v>
      </c>
      <c r="S31" s="10">
        <v>22.776632777016861</v>
      </c>
      <c r="T31" s="10">
        <v>34.481283685083682</v>
      </c>
      <c r="U31" s="10">
        <v>42.742083537899461</v>
      </c>
      <c r="V31" s="10">
        <v>0</v>
      </c>
    </row>
    <row xmlns:x14ac="http://schemas.microsoft.com/office/spreadsheetml/2009/9/ac" r="32" s="204" customFormat="true" ht="12" x14ac:dyDescent="0.2">
      <c r="A32" s="202" t="s">
        <v>159</v>
      </c>
      <c r="B32" s="10">
        <v>2018</v>
      </c>
      <c r="C32" s="203" t="s">
        <v>7</v>
      </c>
      <c r="D32" s="10">
        <v>6870692</v>
      </c>
      <c r="E32" s="10">
        <v>40.377789582993501</v>
      </c>
      <c r="F32" s="10">
        <v>32.901403149406178</v>
      </c>
      <c r="G32" s="10">
        <v>23.97652961689073</v>
      </c>
      <c r="H32" s="10">
        <v>8.9248735325154485</v>
      </c>
      <c r="I32" s="10">
        <v>67.098596850593822</v>
      </c>
      <c r="J32" s="10">
        <v>0</v>
      </c>
      <c r="K32" s="10"/>
      <c r="L32" s="10"/>
      <c r="M32" s="10">
        <v>19.38</v>
      </c>
      <c r="N32" s="10"/>
      <c r="O32" s="10"/>
      <c r="P32" s="10">
        <v>80.62</v>
      </c>
      <c r="Q32" s="10">
        <v>72.720440881763523</v>
      </c>
      <c r="R32" s="10">
        <v>57.257916462100539</v>
      </c>
      <c r="S32" s="10">
        <v>20.61767083310588</v>
      </c>
      <c r="T32" s="10">
        <v>36.640245628994663</v>
      </c>
      <c r="U32" s="10">
        <v>42.742083537899461</v>
      </c>
      <c r="V32" s="10">
        <v>0</v>
      </c>
    </row>
    <row xmlns:x14ac="http://schemas.microsoft.com/office/spreadsheetml/2009/9/ac" r="33" s="204" customFormat="true" ht="12" x14ac:dyDescent="0.2">
      <c r="A33" s="202" t="s">
        <v>159</v>
      </c>
      <c r="B33" s="10">
        <v>2019</v>
      </c>
      <c r="C33" s="203" t="s">
        <v>7</v>
      </c>
      <c r="D33" s="10">
        <v>7107730</v>
      </c>
      <c r="E33" s="10">
        <v>44.455043876942</v>
      </c>
      <c r="F33" s="10">
        <v>35.309971672658321</v>
      </c>
      <c r="G33" s="10">
        <v>25.256825081000901</v>
      </c>
      <c r="H33" s="10">
        <v>10.05314659165742</v>
      </c>
      <c r="I33" s="10">
        <v>64.690028327341679</v>
      </c>
      <c r="J33" s="10">
        <v>0</v>
      </c>
      <c r="K33" s="10"/>
      <c r="L33" s="10"/>
      <c r="M33" s="10">
        <v>19.38</v>
      </c>
      <c r="N33" s="10"/>
      <c r="O33" s="10"/>
      <c r="P33" s="10">
        <v>80.62</v>
      </c>
      <c r="Q33" s="10">
        <v>72.720440881763523</v>
      </c>
      <c r="R33" s="10">
        <v>57.257916462100539</v>
      </c>
      <c r="S33" s="10">
        <v>18.458708889194899</v>
      </c>
      <c r="T33" s="10">
        <v>38.799207572905637</v>
      </c>
      <c r="U33" s="10">
        <v>42.742083537899461</v>
      </c>
      <c r="V33" s="10">
        <v>0</v>
      </c>
    </row>
    <row xmlns:x14ac="http://schemas.microsoft.com/office/spreadsheetml/2009/9/ac" r="34" s="204" customFormat="true" ht="12" x14ac:dyDescent="0.2">
      <c r="A34" s="202" t="s">
        <v>159</v>
      </c>
      <c r="B34" s="10">
        <v>2020</v>
      </c>
      <c r="C34" s="203" t="s">
        <v>7</v>
      </c>
      <c r="D34" s="10">
        <v>7333919</v>
      </c>
      <c r="E34" s="10">
        <v>48.532298170890499</v>
      </c>
      <c r="F34" s="10">
        <v>37.718540195910457</v>
      </c>
      <c r="G34" s="10">
        <v>26.537120545110611</v>
      </c>
      <c r="H34" s="10">
        <v>11.18141965079985</v>
      </c>
      <c r="I34" s="10">
        <v>62.281459804089543</v>
      </c>
      <c r="J34" s="10">
        <v>0</v>
      </c>
      <c r="K34" s="10"/>
      <c r="L34" s="10"/>
      <c r="M34" s="10">
        <v>19.38</v>
      </c>
      <c r="N34" s="10"/>
      <c r="O34" s="10"/>
      <c r="P34" s="10">
        <v>80.62</v>
      </c>
      <c r="Q34" s="10">
        <v>72.720440881763523</v>
      </c>
      <c r="R34" s="10">
        <v>57.257916462100539</v>
      </c>
      <c r="S34" s="10">
        <v>16.299746945283911</v>
      </c>
      <c r="T34" s="10">
        <v>40.958169516816618</v>
      </c>
      <c r="U34" s="10">
        <v>42.742083537899461</v>
      </c>
      <c r="V34" s="10">
        <v>0</v>
      </c>
    </row>
    <row xmlns:x14ac="http://schemas.microsoft.com/office/spreadsheetml/2009/9/ac" r="35" s="204" customFormat="true" ht="12" x14ac:dyDescent="0.2">
      <c r="A35" s="202" t="s">
        <v>159</v>
      </c>
      <c r="B35" s="10">
        <v>2021</v>
      </c>
      <c r="C35" s="203" t="s">
        <v>7</v>
      </c>
      <c r="D35" s="10">
        <v>7565276</v>
      </c>
      <c r="E35" s="10">
        <v>52.609552464840817</v>
      </c>
      <c r="F35" s="10">
        <v>40.127108719161697</v>
      </c>
      <c r="G35" s="10">
        <v>27.817416009220779</v>
      </c>
      <c r="H35" s="10">
        <v>12.30969270994092</v>
      </c>
      <c r="I35" s="10">
        <v>59.872891280838303</v>
      </c>
      <c r="J35" s="10">
        <v>0</v>
      </c>
      <c r="K35" s="10"/>
      <c r="L35" s="10"/>
      <c r="M35" s="10">
        <v>19.38</v>
      </c>
      <c r="N35" s="10"/>
      <c r="O35" s="10"/>
      <c r="P35" s="10">
        <v>80.62</v>
      </c>
      <c r="Q35" s="10">
        <v>72.720440881763523</v>
      </c>
      <c r="R35" s="10">
        <v>57.257916462100539</v>
      </c>
      <c r="S35" s="10">
        <v>14.140785001372929</v>
      </c>
      <c r="T35" s="10">
        <v>43.117131460727613</v>
      </c>
      <c r="U35" s="10">
        <v>42.742083537899461</v>
      </c>
      <c r="V35" s="10">
        <v>0</v>
      </c>
    </row>
    <row xmlns:x14ac="http://schemas.microsoft.com/office/spreadsheetml/2009/9/ac" r="36" s="204" customFormat="true" ht="12" x14ac:dyDescent="0.2">
      <c r="A36" s="202" t="s">
        <v>159</v>
      </c>
      <c r="B36" s="10">
        <v>2022</v>
      </c>
      <c r="C36" s="203" t="s">
        <v>7</v>
      </c>
      <c r="D36" s="10">
        <v>7804008</v>
      </c>
      <c r="E36" s="10">
        <v>56.686806758789317</v>
      </c>
      <c r="F36" s="10">
        <v>42.53567724241384</v>
      </c>
      <c r="G36" s="10">
        <v>29.09771147333095</v>
      </c>
      <c r="H36" s="10">
        <v>13.43796576908289</v>
      </c>
      <c r="I36" s="10">
        <v>57.46432275758616</v>
      </c>
      <c r="J36" s="10">
        <v>0</v>
      </c>
      <c r="K36" s="10"/>
      <c r="L36" s="10"/>
      <c r="M36" s="10">
        <v>19.38</v>
      </c>
      <c r="N36" s="10"/>
      <c r="O36" s="10"/>
      <c r="P36" s="10">
        <v>80.62</v>
      </c>
      <c r="Q36" s="10">
        <v>72.720440881763523</v>
      </c>
      <c r="R36" s="10">
        <v>57.257916462100539</v>
      </c>
      <c r="S36" s="10">
        <v>11.98182305746195</v>
      </c>
      <c r="T36" s="10">
        <v>45.276093404638587</v>
      </c>
      <c r="U36" s="10">
        <v>42.742083537899461</v>
      </c>
      <c r="V36" s="10">
        <v>0</v>
      </c>
    </row>
    <row xmlns:x14ac="http://schemas.microsoft.com/office/spreadsheetml/2009/9/ac" r="37" s="204" customFormat="true" ht="12" x14ac:dyDescent="0.2">
      <c r="A37" s="202" t="s">
        <v>159</v>
      </c>
      <c r="B37" s="10">
        <v>2023</v>
      </c>
      <c r="C37" s="203" t="s">
        <v>7</v>
      </c>
      <c r="D37" s="10">
        <v>7822376</v>
      </c>
      <c r="E37" s="10">
        <v>60.764061052739628</v>
      </c>
      <c r="F37" s="10">
        <v>44.944245765665073</v>
      </c>
      <c r="G37" s="10">
        <v>30.378006937440659</v>
      </c>
      <c r="H37" s="10">
        <v>14.56623882822441</v>
      </c>
      <c r="I37" s="10">
        <v>55.055754234334927</v>
      </c>
      <c r="J37" s="10">
        <v>0</v>
      </c>
      <c r="K37" s="10"/>
      <c r="L37" s="10"/>
      <c r="M37" s="10">
        <v>19.38</v>
      </c>
      <c r="N37" s="10"/>
      <c r="O37" s="10"/>
      <c r="P37" s="10">
        <v>80.62</v>
      </c>
      <c r="Q37" s="10">
        <v>72.720440881763523</v>
      </c>
      <c r="R37" s="10">
        <v>57.257916462100539</v>
      </c>
      <c r="S37" s="10">
        <v>9.8228611135509709</v>
      </c>
      <c r="T37" s="10">
        <v>47.435055348549568</v>
      </c>
      <c r="U37" s="10">
        <v>42.742083537899461</v>
      </c>
      <c r="V37" s="10">
        <v>0</v>
      </c>
    </row>
    <row xmlns:x14ac="http://schemas.microsoft.com/office/spreadsheetml/2009/9/ac" r="38" s="204" customFormat="true" ht="12" x14ac:dyDescent="0.2">
      <c r="A38" s="202" t="s">
        <v>159</v>
      </c>
      <c r="B38" s="10">
        <v>2024</v>
      </c>
      <c r="C38" s="20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204" customFormat="true" ht="12" x14ac:dyDescent="0.2">
      <c r="A39" s="202" t="s">
        <v>159</v>
      </c>
      <c r="B39" s="10">
        <v>2025</v>
      </c>
      <c r="C39" s="20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204" customFormat="true" ht="12" x14ac:dyDescent="0.2">
      <c r="A40" s="202" t="s">
        <v>159</v>
      </c>
      <c r="B40" s="10">
        <v>2026</v>
      </c>
      <c r="C40" s="20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204" customFormat="true" ht="12" x14ac:dyDescent="0.2">
      <c r="A41" s="202" t="s">
        <v>159</v>
      </c>
      <c r="B41" s="10">
        <v>2027</v>
      </c>
      <c r="C41" s="20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204" customFormat="true" ht="12" x14ac:dyDescent="0.2">
      <c r="A42" s="202" t="s">
        <v>159</v>
      </c>
      <c r="B42" s="10">
        <v>2028</v>
      </c>
      <c r="C42" s="20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204" customFormat="true" ht="12" x14ac:dyDescent="0.2">
      <c r="A43" s="202" t="s">
        <v>159</v>
      </c>
      <c r="B43" s="10">
        <v>2029</v>
      </c>
      <c r="C43" s="20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204" customFormat="true" ht="12" x14ac:dyDescent="0.2">
      <c r="A44" s="202" t="s">
        <v>159</v>
      </c>
      <c r="B44" s="10">
        <v>2030</v>
      </c>
      <c r="C44" s="20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204" customFormat="true" ht="12" x14ac:dyDescent="0.2">
      <c r="A45" s="202" t="s">
        <v>159</v>
      </c>
      <c r="B45" s="10">
        <v>2000</v>
      </c>
      <c r="C45" s="203" t="s">
        <v>1</v>
      </c>
      <c r="D45" s="10">
        <v>765557.27404659265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204" customFormat="true" ht="12" x14ac:dyDescent="0.2">
      <c r="A46" s="202" t="s">
        <v>159</v>
      </c>
      <c r="B46" s="10">
        <v>2001</v>
      </c>
      <c r="C46" s="203" t="s">
        <v>1</v>
      </c>
      <c r="D46" s="10">
        <v>799305.32061412826</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204" customFormat="true" ht="12" x14ac:dyDescent="0.2">
      <c r="A47" s="202" t="s">
        <v>159</v>
      </c>
      <c r="B47" s="10">
        <v>2002</v>
      </c>
      <c r="C47" s="203" t="s">
        <v>1</v>
      </c>
      <c r="D47" s="10">
        <v>834526.95893127436</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204" customFormat="true" ht="12" x14ac:dyDescent="0.2">
      <c r="A48" s="202" t="s">
        <v>159</v>
      </c>
      <c r="B48" s="10">
        <v>2003</v>
      </c>
      <c r="C48" s="203" t="s">
        <v>1</v>
      </c>
      <c r="D48" s="10">
        <v>868145.48017883289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204" customFormat="true" ht="12" x14ac:dyDescent="0.2">
      <c r="A49" s="202" t="s">
        <v>159</v>
      </c>
      <c r="B49" s="10">
        <v>2004</v>
      </c>
      <c r="C49" s="203" t="s">
        <v>1</v>
      </c>
      <c r="D49" s="10">
        <v>905117.77900733938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204" customFormat="true" ht="12" x14ac:dyDescent="0.2">
      <c r="A50" s="202" t="s">
        <v>159</v>
      </c>
      <c r="B50" s="10">
        <v>2005</v>
      </c>
      <c r="C50" s="203" t="s">
        <v>1</v>
      </c>
      <c r="D50" s="10">
        <v>944734.15222801198</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204" customFormat="true" ht="12" x14ac:dyDescent="0.2">
      <c r="A51" s="202" t="s">
        <v>159</v>
      </c>
      <c r="B51" s="10">
        <v>2006</v>
      </c>
      <c r="C51" s="203" t="s">
        <v>1</v>
      </c>
      <c r="D51" s="10">
        <v>981584.35299636819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204" customFormat="true" ht="12" x14ac:dyDescent="0.2">
      <c r="A52" s="202" t="s">
        <v>159</v>
      </c>
      <c r="B52" s="10">
        <v>2007</v>
      </c>
      <c r="C52" s="203" t="s">
        <v>1</v>
      </c>
      <c r="D52" s="10">
        <v>1018726.90446167</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204" customFormat="true" ht="12" x14ac:dyDescent="0.2">
      <c r="A53" s="202" t="s">
        <v>159</v>
      </c>
      <c r="B53" s="10">
        <v>2008</v>
      </c>
      <c r="C53" s="203" t="s">
        <v>1</v>
      </c>
      <c r="D53" s="10">
        <v>1056964.335089321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204" customFormat="true" ht="12" x14ac:dyDescent="0.2">
      <c r="A54" s="202" t="s">
        <v>159</v>
      </c>
      <c r="B54" s="10">
        <v>2009</v>
      </c>
      <c r="C54" s="203" t="s">
        <v>1</v>
      </c>
      <c r="D54" s="10">
        <v>1098966.660324516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204" customFormat="true" ht="12" x14ac:dyDescent="0.2">
      <c r="A55" s="202" t="s">
        <v>159</v>
      </c>
      <c r="B55" s="10">
        <v>2010</v>
      </c>
      <c r="C55" s="203" t="s">
        <v>1</v>
      </c>
      <c r="D55" s="10">
        <v>1141894.995751495</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204" customFormat="true" ht="12" x14ac:dyDescent="0.2">
      <c r="A56" s="202" t="s">
        <v>159</v>
      </c>
      <c r="B56" s="10">
        <v>2011</v>
      </c>
      <c r="C56" s="203" t="s">
        <v>1</v>
      </c>
      <c r="D56" s="10">
        <v>1188283.0189805611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204" customFormat="true" ht="12" x14ac:dyDescent="0.2">
      <c r="A57" s="202" t="s">
        <v>159</v>
      </c>
      <c r="B57" s="10">
        <v>2012</v>
      </c>
      <c r="C57" s="203" t="s">
        <v>1</v>
      </c>
      <c r="D57" s="10">
        <v>1235622.807229615</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204" customFormat="true" ht="12" x14ac:dyDescent="0.2">
      <c r="A58" s="202" t="s">
        <v>159</v>
      </c>
      <c r="B58" s="10">
        <v>2013</v>
      </c>
      <c r="C58" s="203" t="s">
        <v>1</v>
      </c>
      <c r="D58" s="10">
        <v>1284828.4052164271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204" customFormat="true" ht="12" x14ac:dyDescent="0.2">
      <c r="A59" s="202" t="s">
        <v>159</v>
      </c>
      <c r="B59" s="10">
        <v>2014</v>
      </c>
      <c r="C59" s="203" t="s">
        <v>1</v>
      </c>
      <c r="D59" s="10">
        <v>1340927.327452183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204" customFormat="true" ht="12" x14ac:dyDescent="0.2">
      <c r="A60" s="202" t="s">
        <v>159</v>
      </c>
      <c r="B60" s="10">
        <v>2015</v>
      </c>
      <c r="C60" s="203" t="s">
        <v>1</v>
      </c>
      <c r="D60" s="10">
        <v>1398740.509532013</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204" customFormat="true" ht="12" x14ac:dyDescent="0.2">
      <c r="A61" s="202" t="s">
        <v>159</v>
      </c>
      <c r="B61" s="10">
        <v>2016</v>
      </c>
      <c r="C61" s="203" t="s">
        <v>1</v>
      </c>
      <c r="D61" s="10">
        <v>1455588.1041582869</v>
      </c>
      <c r="E61" s="10">
        <v>58.738297034055087</v>
      </c>
      <c r="F61" s="10">
        <v>53.926943519786548</v>
      </c>
      <c r="G61" s="10">
        <v>53.926943519786548</v>
      </c>
      <c r="H61" s="10">
        <v>0</v>
      </c>
      <c r="I61" s="10">
        <v>46.073056480213452</v>
      </c>
      <c r="J61" s="10">
        <v>0</v>
      </c>
      <c r="K61" s="10"/>
      <c r="L61" s="10"/>
      <c r="M61" s="10"/>
      <c r="N61" s="10"/>
      <c r="O61" s="10"/>
      <c r="P61" s="10">
        <v>100</v>
      </c>
      <c r="Q61" s="10"/>
      <c r="R61" s="10"/>
      <c r="S61" s="10"/>
      <c r="T61" s="10"/>
      <c r="U61" s="10"/>
      <c r="V61" s="10">
        <v>100</v>
      </c>
    </row>
    <row xmlns:x14ac="http://schemas.microsoft.com/office/spreadsheetml/2009/9/ac" r="62" s="204" customFormat="true" ht="12" x14ac:dyDescent="0.2">
      <c r="A62" s="202" t="s">
        <v>159</v>
      </c>
      <c r="B62" s="10">
        <v>2017</v>
      </c>
      <c r="C62" s="203" t="s">
        <v>1</v>
      </c>
      <c r="D62" s="10">
        <v>1518390.4100432389</v>
      </c>
      <c r="E62" s="10">
        <v>58.738297034055087</v>
      </c>
      <c r="F62" s="10">
        <v>53.926943519786548</v>
      </c>
      <c r="G62" s="10">
        <v>53.926943519786548</v>
      </c>
      <c r="H62" s="10">
        <v>0</v>
      </c>
      <c r="I62" s="10">
        <v>46.073056480213452</v>
      </c>
      <c r="J62" s="10">
        <v>0</v>
      </c>
      <c r="K62" s="10"/>
      <c r="L62" s="10"/>
      <c r="M62" s="10"/>
      <c r="N62" s="10"/>
      <c r="O62" s="10"/>
      <c r="P62" s="10">
        <v>100</v>
      </c>
      <c r="Q62" s="10"/>
      <c r="R62" s="10"/>
      <c r="S62" s="10"/>
      <c r="T62" s="10"/>
      <c r="U62" s="10"/>
      <c r="V62" s="10">
        <v>100</v>
      </c>
    </row>
    <row xmlns:x14ac="http://schemas.microsoft.com/office/spreadsheetml/2009/9/ac" r="63" s="204" customFormat="true" ht="12" x14ac:dyDescent="0.2">
      <c r="A63" s="202" t="s">
        <v>159</v>
      </c>
      <c r="B63" s="10">
        <v>2018</v>
      </c>
      <c r="C63" s="203" t="s">
        <v>1</v>
      </c>
      <c r="D63" s="10">
        <v>1584312.869328385</v>
      </c>
      <c r="E63" s="10">
        <v>58.738297034055087</v>
      </c>
      <c r="F63" s="10">
        <v>53.926943519786548</v>
      </c>
      <c r="G63" s="10">
        <v>53.926943519786548</v>
      </c>
      <c r="H63" s="10">
        <v>0</v>
      </c>
      <c r="I63" s="10">
        <v>46.073056480213452</v>
      </c>
      <c r="J63" s="10">
        <v>0</v>
      </c>
      <c r="K63" s="10"/>
      <c r="L63" s="10"/>
      <c r="M63" s="10"/>
      <c r="N63" s="10"/>
      <c r="O63" s="10"/>
      <c r="P63" s="10">
        <v>100</v>
      </c>
      <c r="Q63" s="10"/>
      <c r="R63" s="10"/>
      <c r="S63" s="10"/>
      <c r="T63" s="10"/>
      <c r="U63" s="10"/>
      <c r="V63" s="10">
        <v>100</v>
      </c>
    </row>
    <row xmlns:x14ac="http://schemas.microsoft.com/office/spreadsheetml/2009/9/ac" r="64" s="204" customFormat="true" ht="12" x14ac:dyDescent="0.2">
      <c r="A64" s="202" t="s">
        <v>159</v>
      </c>
      <c r="B64" s="10">
        <v>2019</v>
      </c>
      <c r="C64" s="203" t="s">
        <v>1</v>
      </c>
      <c r="D64" s="10">
        <v>1654608.418979645</v>
      </c>
      <c r="E64" s="10">
        <v>58.738297034055087</v>
      </c>
      <c r="F64" s="10">
        <v>53.926943519786548</v>
      </c>
      <c r="G64" s="10">
        <v>53.926943519786548</v>
      </c>
      <c r="H64" s="10">
        <v>0</v>
      </c>
      <c r="I64" s="10">
        <v>46.073056480213452</v>
      </c>
      <c r="J64" s="10">
        <v>0</v>
      </c>
      <c r="K64" s="10"/>
      <c r="L64" s="10"/>
      <c r="M64" s="10"/>
      <c r="N64" s="10"/>
      <c r="O64" s="10"/>
      <c r="P64" s="10">
        <v>100</v>
      </c>
      <c r="Q64" s="10"/>
      <c r="R64" s="10"/>
      <c r="S64" s="10"/>
      <c r="T64" s="10"/>
      <c r="U64" s="10"/>
      <c r="V64" s="10">
        <v>100</v>
      </c>
    </row>
    <row xmlns:x14ac="http://schemas.microsoft.com/office/spreadsheetml/2009/9/ac" r="65" s="204" customFormat="true" ht="12" x14ac:dyDescent="0.2">
      <c r="A65" s="202" t="s">
        <v>159</v>
      </c>
      <c r="B65" s="10">
        <v>2020</v>
      </c>
      <c r="C65" s="203" t="s">
        <v>1</v>
      </c>
      <c r="D65" s="10">
        <v>1724937.7823720169</v>
      </c>
      <c r="E65" s="10">
        <v>58.738297034055087</v>
      </c>
      <c r="F65" s="10">
        <v>53.926943519786548</v>
      </c>
      <c r="G65" s="10">
        <v>53.926943519786548</v>
      </c>
      <c r="H65" s="10">
        <v>0</v>
      </c>
      <c r="I65" s="10">
        <v>46.073056480213452</v>
      </c>
      <c r="J65" s="10">
        <v>0</v>
      </c>
      <c r="K65" s="10"/>
      <c r="L65" s="10"/>
      <c r="M65" s="10"/>
      <c r="N65" s="10"/>
      <c r="O65" s="10"/>
      <c r="P65" s="10">
        <v>100</v>
      </c>
      <c r="Q65" s="10"/>
      <c r="R65" s="10"/>
      <c r="S65" s="10"/>
      <c r="T65" s="10"/>
      <c r="U65" s="10"/>
      <c r="V65" s="10">
        <v>100</v>
      </c>
    </row>
    <row xmlns:x14ac="http://schemas.microsoft.com/office/spreadsheetml/2009/9/ac" r="66" s="204" customFormat="true" ht="12" x14ac:dyDescent="0.2">
      <c r="A66" s="202" t="s">
        <v>159</v>
      </c>
      <c r="B66" s="10">
        <v>2021</v>
      </c>
      <c r="C66" s="203" t="s">
        <v>1</v>
      </c>
      <c r="D66" s="10">
        <v>1799098.295949325</v>
      </c>
      <c r="E66" s="10">
        <v>58.738297034055087</v>
      </c>
      <c r="F66" s="10">
        <v>53.926943519786548</v>
      </c>
      <c r="G66" s="10">
        <v>53.926943519786548</v>
      </c>
      <c r="H66" s="10">
        <v>0</v>
      </c>
      <c r="I66" s="10">
        <v>46.073056480213452</v>
      </c>
      <c r="J66" s="10">
        <v>0</v>
      </c>
      <c r="K66" s="10"/>
      <c r="L66" s="10"/>
      <c r="M66" s="10"/>
      <c r="N66" s="10"/>
      <c r="O66" s="10"/>
      <c r="P66" s="10">
        <v>100</v>
      </c>
      <c r="Q66" s="10"/>
      <c r="R66" s="10"/>
      <c r="S66" s="10"/>
      <c r="T66" s="10"/>
      <c r="U66" s="10"/>
      <c r="V66" s="10">
        <v>100</v>
      </c>
    </row>
    <row xmlns:x14ac="http://schemas.microsoft.com/office/spreadsheetml/2009/9/ac" r="67" s="204" customFormat="true" ht="12" x14ac:dyDescent="0.2">
      <c r="A67" s="202" t="s">
        <v>159</v>
      </c>
      <c r="B67" s="10">
        <v>2022</v>
      </c>
      <c r="C67" s="203" t="s">
        <v>1</v>
      </c>
      <c r="D67" s="10">
        <v>1877878.4236056521</v>
      </c>
      <c r="E67" s="10">
        <v>58.738297034055087</v>
      </c>
      <c r="F67" s="10">
        <v>53.926943519786548</v>
      </c>
      <c r="G67" s="10">
        <v>53.926943519786548</v>
      </c>
      <c r="H67" s="10">
        <v>0</v>
      </c>
      <c r="I67" s="10">
        <v>46.073056480213452</v>
      </c>
      <c r="J67" s="10">
        <v>0</v>
      </c>
      <c r="K67" s="10"/>
      <c r="L67" s="10"/>
      <c r="M67" s="10"/>
      <c r="N67" s="10"/>
      <c r="O67" s="10"/>
      <c r="P67" s="10">
        <v>100</v>
      </c>
      <c r="Q67" s="10"/>
      <c r="R67" s="10"/>
      <c r="S67" s="10"/>
      <c r="T67" s="10"/>
      <c r="U67" s="10"/>
      <c r="V67" s="10">
        <v>100</v>
      </c>
    </row>
    <row xmlns:x14ac="http://schemas.microsoft.com/office/spreadsheetml/2009/9/ac" r="68" s="204" customFormat="true" ht="12" x14ac:dyDescent="0.2">
      <c r="A68" s="202" t="s">
        <v>159</v>
      </c>
      <c r="B68" s="10">
        <v>2023</v>
      </c>
      <c r="C68" s="203" t="s">
        <v>1</v>
      </c>
      <c r="D68" s="10">
        <v>1906000.075286408</v>
      </c>
      <c r="E68" s="10">
        <v>58.738297034055087</v>
      </c>
      <c r="F68" s="10">
        <v>53.926943519786548</v>
      </c>
      <c r="G68" s="10">
        <v>53.926943519786548</v>
      </c>
      <c r="H68" s="10">
        <v>0</v>
      </c>
      <c r="I68" s="10">
        <v>46.073056480213452</v>
      </c>
      <c r="J68" s="10">
        <v>0</v>
      </c>
      <c r="K68" s="10"/>
      <c r="L68" s="10"/>
      <c r="M68" s="10"/>
      <c r="N68" s="10"/>
      <c r="O68" s="10"/>
      <c r="P68" s="10">
        <v>100</v>
      </c>
      <c r="Q68" s="10"/>
      <c r="R68" s="10"/>
      <c r="S68" s="10"/>
      <c r="T68" s="10"/>
      <c r="U68" s="10"/>
      <c r="V68" s="10">
        <v>100</v>
      </c>
    </row>
    <row xmlns:x14ac="http://schemas.microsoft.com/office/spreadsheetml/2009/9/ac" r="69" s="204" customFormat="true" ht="12" x14ac:dyDescent="0.2">
      <c r="A69" s="202" t="s">
        <v>159</v>
      </c>
      <c r="B69" s="10">
        <v>2024</v>
      </c>
      <c r="C69" s="20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204" customFormat="true" ht="12" x14ac:dyDescent="0.2">
      <c r="A70" s="202" t="s">
        <v>159</v>
      </c>
      <c r="B70" s="10">
        <v>2025</v>
      </c>
      <c r="C70" s="20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204" customFormat="true" ht="12" x14ac:dyDescent="0.2">
      <c r="A71" s="202" t="s">
        <v>159</v>
      </c>
      <c r="B71" s="10">
        <v>2026</v>
      </c>
      <c r="C71" s="20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204" customFormat="true" ht="12" x14ac:dyDescent="0.2">
      <c r="A72" s="202" t="s">
        <v>159</v>
      </c>
      <c r="B72" s="10">
        <v>2027</v>
      </c>
      <c r="C72" s="20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204" customFormat="true" ht="12" x14ac:dyDescent="0.2">
      <c r="A73" s="202" t="s">
        <v>159</v>
      </c>
      <c r="B73" s="10">
        <v>2028</v>
      </c>
      <c r="C73" s="20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204" customFormat="true" ht="12" x14ac:dyDescent="0.2">
      <c r="A74" s="202" t="s">
        <v>159</v>
      </c>
      <c r="B74" s="10">
        <v>2029</v>
      </c>
      <c r="C74" s="20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204" customFormat="true" ht="12" x14ac:dyDescent="0.2">
      <c r="A75" s="202" t="s">
        <v>159</v>
      </c>
      <c r="B75" s="10">
        <v>2030</v>
      </c>
      <c r="C75" s="20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204" customFormat="true" ht="12" x14ac:dyDescent="0.2">
      <c r="A76" s="202" t="s">
        <v>159</v>
      </c>
      <c r="B76" s="10">
        <v>2000</v>
      </c>
      <c r="C76" s="203" t="s">
        <v>2</v>
      </c>
      <c r="D76" s="10">
        <v>2772628.7259534071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204" customFormat="true" ht="12" x14ac:dyDescent="0.2">
      <c r="A77" s="202" t="s">
        <v>159</v>
      </c>
      <c r="B77" s="10">
        <v>2001</v>
      </c>
      <c r="C77" s="203" t="s">
        <v>2</v>
      </c>
      <c r="D77" s="10">
        <v>2889228.6793858721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204" customFormat="true" ht="12" x14ac:dyDescent="0.2">
      <c r="A78" s="202" t="s">
        <v>159</v>
      </c>
      <c r="B78" s="10">
        <v>2002</v>
      </c>
      <c r="C78" s="203" t="s">
        <v>2</v>
      </c>
      <c r="D78" s="10">
        <v>3010865.0410687262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204" customFormat="true" ht="12" x14ac:dyDescent="0.2">
      <c r="A79" s="202" t="s">
        <v>159</v>
      </c>
      <c r="B79" s="10">
        <v>2003</v>
      </c>
      <c r="C79" s="203" t="s">
        <v>2</v>
      </c>
      <c r="D79" s="10">
        <v>3126082.519821167</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204" customFormat="true" ht="12" x14ac:dyDescent="0.2">
      <c r="A80" s="202" t="s">
        <v>159</v>
      </c>
      <c r="B80" s="10">
        <v>2004</v>
      </c>
      <c r="C80" s="203" t="s">
        <v>2</v>
      </c>
      <c r="D80" s="10">
        <v>3252902.2209926611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204" customFormat="true" ht="12" x14ac:dyDescent="0.2">
      <c r="A81" s="202" t="s">
        <v>159</v>
      </c>
      <c r="B81" s="10">
        <v>2005</v>
      </c>
      <c r="C81" s="203" t="s">
        <v>2</v>
      </c>
      <c r="D81" s="10">
        <v>3388709.8477719878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204" customFormat="true" ht="12" x14ac:dyDescent="0.2">
      <c r="A82" s="202" t="s">
        <v>159</v>
      </c>
      <c r="B82" s="10">
        <v>2006</v>
      </c>
      <c r="C82" s="203" t="s">
        <v>2</v>
      </c>
      <c r="D82" s="10">
        <v>3514084.647003632</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204" customFormat="true" ht="12" x14ac:dyDescent="0.2">
      <c r="A83" s="202" t="s">
        <v>159</v>
      </c>
      <c r="B83" s="10">
        <v>2007</v>
      </c>
      <c r="C83" s="203" t="s">
        <v>2</v>
      </c>
      <c r="D83" s="10">
        <v>3639801.0955383298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204" customFormat="true" ht="12" x14ac:dyDescent="0.2">
      <c r="A84" s="202" t="s">
        <v>159</v>
      </c>
      <c r="B84" s="10">
        <v>2008</v>
      </c>
      <c r="C84" s="203" t="s">
        <v>2</v>
      </c>
      <c r="D84" s="10">
        <v>3769136.6649106792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204" customFormat="true" ht="12" x14ac:dyDescent="0.2">
      <c r="A85" s="202" t="s">
        <v>159</v>
      </c>
      <c r="B85" s="10">
        <v>2009</v>
      </c>
      <c r="C85" s="203" t="s">
        <v>2</v>
      </c>
      <c r="D85" s="10">
        <v>3911367.3396754842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204" customFormat="true" ht="12" x14ac:dyDescent="0.2">
      <c r="A86" s="202" t="s">
        <v>159</v>
      </c>
      <c r="B86" s="10">
        <v>2010</v>
      </c>
      <c r="C86" s="203" t="s">
        <v>2</v>
      </c>
      <c r="D86" s="10">
        <v>4052078.004248505</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204" customFormat="true" ht="12" x14ac:dyDescent="0.2">
      <c r="A87" s="202" t="s">
        <v>159</v>
      </c>
      <c r="B87" s="10">
        <v>2011</v>
      </c>
      <c r="C87" s="203" t="s">
        <v>2</v>
      </c>
      <c r="D87" s="10">
        <v>4199777.9810194401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204" customFormat="true" ht="12" x14ac:dyDescent="0.2">
      <c r="A88" s="202" t="s">
        <v>159</v>
      </c>
      <c r="B88" s="10">
        <v>2012</v>
      </c>
      <c r="C88" s="203" t="s">
        <v>2</v>
      </c>
      <c r="D88" s="10">
        <v>4344825.1927703861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204" customFormat="true" ht="12" x14ac:dyDescent="0.2">
      <c r="A89" s="202" t="s">
        <v>159</v>
      </c>
      <c r="B89" s="10">
        <v>2013</v>
      </c>
      <c r="C89" s="203" t="s">
        <v>2</v>
      </c>
      <c r="D89" s="10">
        <v>4490200.5947835715</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204" customFormat="true" ht="12" x14ac:dyDescent="0.2">
      <c r="A90" s="202" t="s">
        <v>159</v>
      </c>
      <c r="B90" s="10">
        <v>2014</v>
      </c>
      <c r="C90" s="203" t="s">
        <v>2</v>
      </c>
      <c r="D90" s="10">
        <v>4652847.6725478172</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204" customFormat="true" ht="12" x14ac:dyDescent="0.2">
      <c r="A91" s="202" t="s">
        <v>159</v>
      </c>
      <c r="B91" s="10">
        <v>2015</v>
      </c>
      <c r="C91" s="203" t="s">
        <v>2</v>
      </c>
      <c r="D91" s="10">
        <v>4813742.490467987</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204" customFormat="true" ht="12" x14ac:dyDescent="0.2">
      <c r="A92" s="202" t="s">
        <v>159</v>
      </c>
      <c r="B92" s="10">
        <v>2016</v>
      </c>
      <c r="C92" s="203" t="s">
        <v>2</v>
      </c>
      <c r="D92" s="10">
        <v>4963197.8958417131</v>
      </c>
      <c r="E92" s="10">
        <v>39.975218398189469</v>
      </c>
      <c r="F92" s="10">
        <v>27.322035151797909</v>
      </c>
      <c r="G92" s="10">
        <v>18.862685319863299</v>
      </c>
      <c r="H92" s="10">
        <v>8.4593498319346097</v>
      </c>
      <c r="I92" s="10">
        <v>72.677964848202095</v>
      </c>
      <c r="J92" s="10">
        <v>0</v>
      </c>
      <c r="K92" s="10"/>
      <c r="L92" s="10"/>
      <c r="M92" s="10"/>
      <c r="N92" s="10"/>
      <c r="O92" s="10"/>
      <c r="P92" s="10">
        <v>100</v>
      </c>
      <c r="Q92" s="10"/>
      <c r="R92" s="10"/>
      <c r="S92" s="10"/>
      <c r="T92" s="10"/>
      <c r="U92" s="10"/>
      <c r="V92" s="10">
        <v>100</v>
      </c>
    </row>
    <row xmlns:x14ac="http://schemas.microsoft.com/office/spreadsheetml/2009/9/ac" r="93" s="204" customFormat="true" ht="12" x14ac:dyDescent="0.2">
      <c r="A93" s="202" t="s">
        <v>159</v>
      </c>
      <c r="B93" s="10">
        <v>2017</v>
      </c>
      <c r="C93" s="203" t="s">
        <v>2</v>
      </c>
      <c r="D93" s="10">
        <v>5124318.5899567604</v>
      </c>
      <c r="E93" s="10">
        <v>39.975218398189469</v>
      </c>
      <c r="F93" s="10">
        <v>27.322035151797909</v>
      </c>
      <c r="G93" s="10">
        <v>18.862685319863299</v>
      </c>
      <c r="H93" s="10">
        <v>8.4593498319346097</v>
      </c>
      <c r="I93" s="10">
        <v>72.677964848202095</v>
      </c>
      <c r="J93" s="10">
        <v>0</v>
      </c>
      <c r="K93" s="10"/>
      <c r="L93" s="10"/>
      <c r="M93" s="10"/>
      <c r="N93" s="10"/>
      <c r="O93" s="10"/>
      <c r="P93" s="10">
        <v>100</v>
      </c>
      <c r="Q93" s="10"/>
      <c r="R93" s="10"/>
      <c r="S93" s="10"/>
      <c r="T93" s="10"/>
      <c r="U93" s="10"/>
      <c r="V93" s="10">
        <v>100</v>
      </c>
    </row>
    <row xmlns:x14ac="http://schemas.microsoft.com/office/spreadsheetml/2009/9/ac" r="94" s="204" customFormat="true" ht="12" x14ac:dyDescent="0.2">
      <c r="A94" s="202" t="s">
        <v>159</v>
      </c>
      <c r="B94" s="10">
        <v>2018</v>
      </c>
      <c r="C94" s="203" t="s">
        <v>2</v>
      </c>
      <c r="D94" s="10">
        <v>5286379.1306716157</v>
      </c>
      <c r="E94" s="10">
        <v>39.975218398189469</v>
      </c>
      <c r="F94" s="10">
        <v>27.322035151797909</v>
      </c>
      <c r="G94" s="10">
        <v>18.862685319863299</v>
      </c>
      <c r="H94" s="10">
        <v>8.4593498319346097</v>
      </c>
      <c r="I94" s="10">
        <v>72.677964848202095</v>
      </c>
      <c r="J94" s="10">
        <v>0</v>
      </c>
      <c r="K94" s="10"/>
      <c r="L94" s="10"/>
      <c r="M94" s="10"/>
      <c r="N94" s="10"/>
      <c r="O94" s="10"/>
      <c r="P94" s="10">
        <v>100</v>
      </c>
      <c r="Q94" s="10"/>
      <c r="R94" s="10"/>
      <c r="S94" s="10"/>
      <c r="T94" s="10"/>
      <c r="U94" s="10"/>
      <c r="V94" s="10">
        <v>100</v>
      </c>
    </row>
    <row xmlns:x14ac="http://schemas.microsoft.com/office/spreadsheetml/2009/9/ac" r="95" s="204" customFormat="true" ht="12" x14ac:dyDescent="0.2">
      <c r="A95" s="202" t="s">
        <v>159</v>
      </c>
      <c r="B95" s="10">
        <v>2019</v>
      </c>
      <c r="C95" s="203" t="s">
        <v>2</v>
      </c>
      <c r="D95" s="10">
        <v>5453121.5810203552</v>
      </c>
      <c r="E95" s="10">
        <v>39.975218398189469</v>
      </c>
      <c r="F95" s="10">
        <v>27.322035151797909</v>
      </c>
      <c r="G95" s="10">
        <v>18.862685319863299</v>
      </c>
      <c r="H95" s="10">
        <v>8.4593498319346097</v>
      </c>
      <c r="I95" s="10">
        <v>72.677964848202095</v>
      </c>
      <c r="J95" s="10">
        <v>0</v>
      </c>
      <c r="K95" s="10"/>
      <c r="L95" s="10"/>
      <c r="M95" s="10"/>
      <c r="N95" s="10"/>
      <c r="O95" s="10"/>
      <c r="P95" s="10">
        <v>100</v>
      </c>
      <c r="Q95" s="10"/>
      <c r="R95" s="10"/>
      <c r="S95" s="10"/>
      <c r="T95" s="10"/>
      <c r="U95" s="10"/>
      <c r="V95" s="10">
        <v>100</v>
      </c>
    </row>
    <row xmlns:x14ac="http://schemas.microsoft.com/office/spreadsheetml/2009/9/ac" r="96" s="204" customFormat="true" ht="12" x14ac:dyDescent="0.2">
      <c r="A96" s="202" t="s">
        <v>159</v>
      </c>
      <c r="B96" s="10">
        <v>2020</v>
      </c>
      <c r="C96" s="203" t="s">
        <v>2</v>
      </c>
      <c r="D96" s="10">
        <v>5608981.2176279835</v>
      </c>
      <c r="E96" s="10">
        <v>39.975218398189469</v>
      </c>
      <c r="F96" s="10">
        <v>27.322035151797909</v>
      </c>
      <c r="G96" s="10">
        <v>18.862685319863299</v>
      </c>
      <c r="H96" s="10">
        <v>8.4593498319346097</v>
      </c>
      <c r="I96" s="10">
        <v>72.677964848202095</v>
      </c>
      <c r="J96" s="10">
        <v>0</v>
      </c>
      <c r="K96" s="10"/>
      <c r="L96" s="10"/>
      <c r="M96" s="10"/>
      <c r="N96" s="10"/>
      <c r="O96" s="10"/>
      <c r="P96" s="10">
        <v>100</v>
      </c>
      <c r="Q96" s="10"/>
      <c r="R96" s="10"/>
      <c r="S96" s="10"/>
      <c r="T96" s="10"/>
      <c r="U96" s="10"/>
      <c r="V96" s="10">
        <v>100</v>
      </c>
    </row>
    <row xmlns:x14ac="http://schemas.microsoft.com/office/spreadsheetml/2009/9/ac" r="97" s="204" customFormat="true" ht="12" x14ac:dyDescent="0.2">
      <c r="A97" s="202" t="s">
        <v>159</v>
      </c>
      <c r="B97" s="10">
        <v>2021</v>
      </c>
      <c r="C97" s="203" t="s">
        <v>2</v>
      </c>
      <c r="D97" s="10">
        <v>5766177.7040506741</v>
      </c>
      <c r="E97" s="10">
        <v>39.975218398189469</v>
      </c>
      <c r="F97" s="10">
        <v>27.322035151797909</v>
      </c>
      <c r="G97" s="10">
        <v>18.862685319863299</v>
      </c>
      <c r="H97" s="10">
        <v>8.4593498319346097</v>
      </c>
      <c r="I97" s="10">
        <v>72.677964848202095</v>
      </c>
      <c r="J97" s="10">
        <v>0</v>
      </c>
      <c r="K97" s="10"/>
      <c r="L97" s="10"/>
      <c r="M97" s="10"/>
      <c r="N97" s="10"/>
      <c r="O97" s="10"/>
      <c r="P97" s="10">
        <v>100</v>
      </c>
      <c r="Q97" s="10"/>
      <c r="R97" s="10"/>
      <c r="S97" s="10"/>
      <c r="T97" s="10"/>
      <c r="U97" s="10"/>
      <c r="V97" s="10">
        <v>100</v>
      </c>
    </row>
    <row xmlns:x14ac="http://schemas.microsoft.com/office/spreadsheetml/2009/9/ac" r="98" s="204" customFormat="true" ht="12" x14ac:dyDescent="0.2">
      <c r="A98" s="202" t="s">
        <v>159</v>
      </c>
      <c r="B98" s="10">
        <v>2022</v>
      </c>
      <c r="C98" s="203" t="s">
        <v>2</v>
      </c>
      <c r="D98" s="10">
        <v>5926129.5763943484</v>
      </c>
      <c r="E98" s="10">
        <v>39.975218398189469</v>
      </c>
      <c r="F98" s="10">
        <v>27.322035151797909</v>
      </c>
      <c r="G98" s="10">
        <v>18.862685319863299</v>
      </c>
      <c r="H98" s="10">
        <v>8.4593498319346097</v>
      </c>
      <c r="I98" s="10">
        <v>72.677964848202095</v>
      </c>
      <c r="J98" s="10">
        <v>0</v>
      </c>
      <c r="K98" s="10"/>
      <c r="L98" s="10"/>
      <c r="M98" s="10"/>
      <c r="N98" s="10"/>
      <c r="O98" s="10"/>
      <c r="P98" s="10">
        <v>100</v>
      </c>
      <c r="Q98" s="10"/>
      <c r="R98" s="10"/>
      <c r="S98" s="10"/>
      <c r="T98" s="10"/>
      <c r="U98" s="10"/>
      <c r="V98" s="10">
        <v>100</v>
      </c>
    </row>
    <row xmlns:x14ac="http://schemas.microsoft.com/office/spreadsheetml/2009/9/ac" r="99" s="204" customFormat="true" ht="12" x14ac:dyDescent="0.2">
      <c r="A99" s="202" t="s">
        <v>159</v>
      </c>
      <c r="B99" s="10">
        <v>2023</v>
      </c>
      <c r="C99" s="203" t="s">
        <v>2</v>
      </c>
      <c r="D99" s="10">
        <v>5916375.924713592</v>
      </c>
      <c r="E99" s="10">
        <v>39.975218398189469</v>
      </c>
      <c r="F99" s="10">
        <v>27.322035151797909</v>
      </c>
      <c r="G99" s="10">
        <v>18.862685319863299</v>
      </c>
      <c r="H99" s="10">
        <v>8.4593498319346097</v>
      </c>
      <c r="I99" s="10">
        <v>72.677964848202095</v>
      </c>
      <c r="J99" s="10">
        <v>0</v>
      </c>
      <c r="K99" s="10"/>
      <c r="L99" s="10"/>
      <c r="M99" s="10"/>
      <c r="N99" s="10"/>
      <c r="O99" s="10"/>
      <c r="P99" s="10">
        <v>100</v>
      </c>
      <c r="Q99" s="10"/>
      <c r="R99" s="10"/>
      <c r="S99" s="10"/>
      <c r="T99" s="10"/>
      <c r="U99" s="10"/>
      <c r="V99" s="10">
        <v>100</v>
      </c>
    </row>
    <row xmlns:x14ac="http://schemas.microsoft.com/office/spreadsheetml/2009/9/ac" r="100" s="204" customFormat="true" ht="12" x14ac:dyDescent="0.2">
      <c r="A100" s="202" t="s">
        <v>159</v>
      </c>
      <c r="B100" s="10">
        <v>2024</v>
      </c>
      <c r="C100" s="20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204" customFormat="true" ht="12" x14ac:dyDescent="0.2">
      <c r="A101" s="202" t="s">
        <v>159</v>
      </c>
      <c r="B101" s="10">
        <v>2025</v>
      </c>
      <c r="C101" s="20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204" customFormat="true" ht="12" x14ac:dyDescent="0.2">
      <c r="A102" s="202" t="s">
        <v>159</v>
      </c>
      <c r="B102" s="10">
        <v>2026</v>
      </c>
      <c r="C102" s="20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204" customFormat="true" ht="12" x14ac:dyDescent="0.2">
      <c r="A103" s="202" t="s">
        <v>159</v>
      </c>
      <c r="B103" s="10">
        <v>2027</v>
      </c>
      <c r="C103" s="20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204" customFormat="true" ht="12" x14ac:dyDescent="0.2">
      <c r="A104" s="202" t="s">
        <v>159</v>
      </c>
      <c r="B104" s="10">
        <v>2028</v>
      </c>
      <c r="C104" s="20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204" customFormat="true" ht="12" x14ac:dyDescent="0.2">
      <c r="A105" s="202" t="s">
        <v>159</v>
      </c>
      <c r="B105" s="10">
        <v>2029</v>
      </c>
      <c r="C105" s="20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204" customFormat="true" ht="12" x14ac:dyDescent="0.2">
      <c r="A106" s="202" t="s">
        <v>159</v>
      </c>
      <c r="B106" s="10">
        <v>2030</v>
      </c>
      <c r="C106" s="20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204" customFormat="true" ht="12" x14ac:dyDescent="0.2">
      <c r="A107" s="202" t="s">
        <v>159</v>
      </c>
      <c r="B107" s="10">
        <v>2000</v>
      </c>
      <c r="C107" s="203" t="s">
        <v>16</v>
      </c>
      <c r="D107" s="10">
        <v>881295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204" customFormat="true" ht="12" x14ac:dyDescent="0.2">
      <c r="A108" s="202" t="s">
        <v>159</v>
      </c>
      <c r="B108" s="10">
        <v>2001</v>
      </c>
      <c r="C108" s="203" t="s">
        <v>16</v>
      </c>
      <c r="D108" s="10">
        <v>920579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204" customFormat="true" ht="12" x14ac:dyDescent="0.2">
      <c r="A109" s="202" t="s">
        <v>159</v>
      </c>
      <c r="B109" s="10">
        <v>2002</v>
      </c>
      <c r="C109" s="203" t="s">
        <v>16</v>
      </c>
      <c r="D109" s="10">
        <v>960705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204" customFormat="true" ht="12" x14ac:dyDescent="0.2">
      <c r="A110" s="202" t="s">
        <v>159</v>
      </c>
      <c r="B110" s="10">
        <v>2003</v>
      </c>
      <c r="C110" s="205" t="s">
        <v>16</v>
      </c>
      <c r="D110" s="10">
        <v>990323</v>
      </c>
      <c r="E110" s="10"/>
      <c r="F110" s="10"/>
      <c r="G110" s="10"/>
      <c r="H110" s="10"/>
      <c r="I110" s="10"/>
      <c r="J110" s="10">
        <v>100</v>
      </c>
      <c r="K110" s="10"/>
      <c r="L110" s="10"/>
      <c r="M110" s="10"/>
      <c r="N110" s="10"/>
      <c r="O110" s="10"/>
      <c r="P110" s="10">
        <v>100</v>
      </c>
      <c r="Q110" s="10"/>
      <c r="R110" s="10"/>
      <c r="S110" s="10"/>
      <c r="T110" s="10"/>
      <c r="U110" s="10"/>
      <c r="V110" s="10">
        <v>100</v>
      </c>
      <c r="W110" s="206"/>
      <c r="X110" s="206"/>
      <c r="Y110" s="206"/>
      <c r="Z110" s="206"/>
      <c r="AA110" s="206"/>
      <c r="AB110" s="206"/>
      <c r="AC110" s="206"/>
      <c r="AD110" s="206"/>
      <c r="AE110" s="206"/>
    </row>
    <row xmlns:x14ac="http://schemas.microsoft.com/office/spreadsheetml/2009/9/ac" r="111" s="204" customFormat="true" ht="12" x14ac:dyDescent="0.2">
      <c r="A111" s="202" t="s">
        <v>159</v>
      </c>
      <c r="B111" s="10">
        <v>2004</v>
      </c>
      <c r="C111" s="205" t="s">
        <v>16</v>
      </c>
      <c r="D111" s="10">
        <v>1024488</v>
      </c>
      <c r="E111" s="10"/>
      <c r="F111" s="10"/>
      <c r="G111" s="10"/>
      <c r="H111" s="10"/>
      <c r="I111" s="10"/>
      <c r="J111" s="10">
        <v>100</v>
      </c>
      <c r="K111" s="10"/>
      <c r="L111" s="10"/>
      <c r="M111" s="10"/>
      <c r="N111" s="10"/>
      <c r="O111" s="10"/>
      <c r="P111" s="10">
        <v>100</v>
      </c>
      <c r="Q111" s="10"/>
      <c r="R111" s="10"/>
      <c r="S111" s="10"/>
      <c r="T111" s="10"/>
      <c r="U111" s="10"/>
      <c r="V111" s="10">
        <v>100</v>
      </c>
      <c r="W111" s="206"/>
      <c r="X111" s="206"/>
      <c r="Y111" s="206"/>
      <c r="Z111" s="206"/>
      <c r="AA111" s="206"/>
      <c r="AB111" s="206"/>
      <c r="AC111" s="206"/>
      <c r="AD111" s="206"/>
      <c r="AE111" s="206"/>
    </row>
    <row xmlns:x14ac="http://schemas.microsoft.com/office/spreadsheetml/2009/9/ac" r="112" s="204" customFormat="true" ht="12" x14ac:dyDescent="0.2">
      <c r="A112" s="202" t="s">
        <v>159</v>
      </c>
      <c r="B112" s="10">
        <v>2005</v>
      </c>
      <c r="C112" s="205" t="s">
        <v>16</v>
      </c>
      <c r="D112" s="10">
        <v>1059549</v>
      </c>
      <c r="E112" s="10"/>
      <c r="F112" s="10"/>
      <c r="G112" s="10"/>
      <c r="H112" s="10"/>
      <c r="I112" s="10"/>
      <c r="J112" s="10">
        <v>100</v>
      </c>
      <c r="K112" s="10"/>
      <c r="L112" s="10"/>
      <c r="M112" s="10"/>
      <c r="N112" s="10"/>
      <c r="O112" s="10"/>
      <c r="P112" s="10">
        <v>100</v>
      </c>
      <c r="Q112" s="10"/>
      <c r="R112" s="10"/>
      <c r="S112" s="10"/>
      <c r="T112" s="10"/>
      <c r="U112" s="10"/>
      <c r="V112" s="10">
        <v>100</v>
      </c>
      <c r="W112" s="206"/>
      <c r="X112" s="206"/>
      <c r="Y112" s="206"/>
      <c r="Z112" s="206"/>
      <c r="AA112" s="206"/>
      <c r="AB112" s="206"/>
      <c r="AC112" s="206"/>
      <c r="AD112" s="206"/>
      <c r="AE112" s="206"/>
    </row>
    <row xmlns:x14ac="http://schemas.microsoft.com/office/spreadsheetml/2009/9/ac" r="113" s="204" customFormat="true" ht="12" x14ac:dyDescent="0.2">
      <c r="A113" s="202" t="s">
        <v>159</v>
      </c>
      <c r="B113" s="10">
        <v>2006</v>
      </c>
      <c r="C113" s="205" t="s">
        <v>16</v>
      </c>
      <c r="D113" s="10">
        <v>1091416</v>
      </c>
      <c r="E113" s="10"/>
      <c r="F113" s="10"/>
      <c r="G113" s="10"/>
      <c r="H113" s="10"/>
      <c r="I113" s="10"/>
      <c r="J113" s="10">
        <v>100</v>
      </c>
      <c r="K113" s="10"/>
      <c r="L113" s="10"/>
      <c r="M113" s="10"/>
      <c r="N113" s="10"/>
      <c r="O113" s="10"/>
      <c r="P113" s="10">
        <v>100</v>
      </c>
      <c r="Q113" s="10"/>
      <c r="R113" s="10"/>
      <c r="S113" s="10"/>
      <c r="T113" s="10"/>
      <c r="U113" s="10"/>
      <c r="V113" s="10">
        <v>100</v>
      </c>
      <c r="W113" s="206"/>
      <c r="X113" s="206"/>
      <c r="Y113" s="206"/>
      <c r="Z113" s="206"/>
      <c r="AA113" s="206"/>
      <c r="AB113" s="206"/>
      <c r="AC113" s="206"/>
      <c r="AD113" s="206"/>
      <c r="AE113" s="206"/>
    </row>
    <row xmlns:x14ac="http://schemas.microsoft.com/office/spreadsheetml/2009/9/ac" r="114" s="204" customFormat="true" ht="12" x14ac:dyDescent="0.2">
      <c r="A114" s="202" t="s">
        <v>159</v>
      </c>
      <c r="B114" s="10">
        <v>2007</v>
      </c>
      <c r="C114" s="205" t="s">
        <v>16</v>
      </c>
      <c r="D114" s="10">
        <v>1124614</v>
      </c>
      <c r="E114" s="10"/>
      <c r="F114" s="10"/>
      <c r="G114" s="10"/>
      <c r="H114" s="10"/>
      <c r="I114" s="10"/>
      <c r="J114" s="10">
        <v>100</v>
      </c>
      <c r="K114" s="10"/>
      <c r="L114" s="10"/>
      <c r="M114" s="10"/>
      <c r="N114" s="10"/>
      <c r="O114" s="10"/>
      <c r="P114" s="10">
        <v>100</v>
      </c>
      <c r="Q114" s="10"/>
      <c r="R114" s="10"/>
      <c r="S114" s="10"/>
      <c r="T114" s="10"/>
      <c r="U114" s="10"/>
      <c r="V114" s="10">
        <v>100</v>
      </c>
      <c r="W114" s="206"/>
      <c r="X114" s="206"/>
      <c r="Y114" s="206"/>
      <c r="Z114" s="206"/>
      <c r="AA114" s="206"/>
      <c r="AB114" s="206"/>
      <c r="AC114" s="206"/>
      <c r="AD114" s="206"/>
      <c r="AE114" s="206"/>
    </row>
    <row xmlns:x14ac="http://schemas.microsoft.com/office/spreadsheetml/2009/9/ac" r="115" s="204" customFormat="true" ht="12" x14ac:dyDescent="0.2">
      <c r="A115" s="202" t="s">
        <v>159</v>
      </c>
      <c r="B115" s="10">
        <v>2008</v>
      </c>
      <c r="C115" s="205" t="s">
        <v>16</v>
      </c>
      <c r="D115" s="10">
        <v>1165788</v>
      </c>
      <c r="E115" s="10"/>
      <c r="F115" s="10"/>
      <c r="G115" s="10"/>
      <c r="H115" s="10"/>
      <c r="I115" s="10"/>
      <c r="J115" s="10">
        <v>100</v>
      </c>
      <c r="K115" s="10"/>
      <c r="L115" s="10"/>
      <c r="M115" s="10"/>
      <c r="N115" s="10"/>
      <c r="O115" s="10"/>
      <c r="P115" s="10">
        <v>100</v>
      </c>
      <c r="Q115" s="10"/>
      <c r="R115" s="10"/>
      <c r="S115" s="10"/>
      <c r="T115" s="10"/>
      <c r="U115" s="10"/>
      <c r="V115" s="10">
        <v>100</v>
      </c>
      <c r="W115" s="206"/>
      <c r="X115" s="206"/>
      <c r="Y115" s="206"/>
      <c r="Z115" s="206"/>
      <c r="AA115" s="206"/>
      <c r="AB115" s="206"/>
      <c r="AC115" s="206"/>
      <c r="AD115" s="206"/>
      <c r="AE115" s="206"/>
    </row>
    <row xmlns:x14ac="http://schemas.microsoft.com/office/spreadsheetml/2009/9/ac" r="116" s="204" customFormat="true" ht="12" x14ac:dyDescent="0.2">
      <c r="A116" s="202" t="s">
        <v>159</v>
      </c>
      <c r="B116" s="10">
        <v>2009</v>
      </c>
      <c r="C116" s="207" t="s">
        <v>16</v>
      </c>
      <c r="D116" s="10">
        <v>1218358</v>
      </c>
      <c r="E116" s="10">
        <v>54.156985027215342</v>
      </c>
      <c r="F116" s="10">
        <v>51.759662173120887</v>
      </c>
      <c r="G116" s="10"/>
      <c r="H116" s="10"/>
      <c r="I116" s="10">
        <v>48.240337826879113</v>
      </c>
      <c r="J116" s="10">
        <v>51.759662173120887</v>
      </c>
      <c r="K116" s="10"/>
      <c r="L116" s="10"/>
      <c r="M116" s="10"/>
      <c r="N116" s="10"/>
      <c r="O116" s="10"/>
      <c r="P116" s="10">
        <v>100</v>
      </c>
      <c r="Q116" s="10"/>
      <c r="R116" s="10"/>
      <c r="S116" s="10"/>
      <c r="T116" s="10"/>
      <c r="U116" s="10"/>
      <c r="V116" s="10">
        <v>100</v>
      </c>
      <c r="W116" s="207"/>
      <c r="X116" s="207"/>
      <c r="Y116" s="207"/>
      <c r="Z116" s="207"/>
      <c r="AA116" s="207"/>
      <c r="AB116" s="207"/>
      <c r="AC116" s="207"/>
    </row>
    <row xmlns:x14ac="http://schemas.microsoft.com/office/spreadsheetml/2009/9/ac" r="117" s="204" customFormat="true" ht="12" x14ac:dyDescent="0.2">
      <c r="A117" s="202" t="s">
        <v>159</v>
      </c>
      <c r="B117" s="10">
        <v>2010</v>
      </c>
      <c r="C117" s="207" t="s">
        <v>16</v>
      </c>
      <c r="D117" s="10">
        <v>1271418</v>
      </c>
      <c r="E117" s="10">
        <v>54.156985027215342</v>
      </c>
      <c r="F117" s="10">
        <v>51.759662173120887</v>
      </c>
      <c r="G117" s="10"/>
      <c r="H117" s="10"/>
      <c r="I117" s="10">
        <v>48.240337826879113</v>
      </c>
      <c r="J117" s="10">
        <v>51.759662173120887</v>
      </c>
      <c r="K117" s="10"/>
      <c r="L117" s="10"/>
      <c r="M117" s="10"/>
      <c r="N117" s="10"/>
      <c r="O117" s="10"/>
      <c r="P117" s="10">
        <v>100</v>
      </c>
      <c r="Q117" s="10"/>
      <c r="R117" s="10"/>
      <c r="S117" s="10"/>
      <c r="T117" s="10"/>
      <c r="U117" s="10"/>
      <c r="V117" s="10">
        <v>100</v>
      </c>
      <c r="W117" s="207"/>
      <c r="X117" s="207"/>
      <c r="Y117" s="207"/>
      <c r="Z117" s="207"/>
      <c r="AA117" s="207"/>
      <c r="AB117" s="207"/>
      <c r="AC117" s="207"/>
    </row>
    <row xmlns:x14ac="http://schemas.microsoft.com/office/spreadsheetml/2009/9/ac" r="118" s="204" customFormat="true" ht="12" x14ac:dyDescent="0.2">
      <c r="A118" s="202" t="s">
        <v>159</v>
      </c>
      <c r="B118" s="10">
        <v>2011</v>
      </c>
      <c r="C118" s="207" t="s">
        <v>16</v>
      </c>
      <c r="D118" s="10">
        <v>1319885</v>
      </c>
      <c r="E118" s="10">
        <v>54.156985027215342</v>
      </c>
      <c r="F118" s="10">
        <v>51.759662173120887</v>
      </c>
      <c r="G118" s="10"/>
      <c r="H118" s="10"/>
      <c r="I118" s="10">
        <v>48.240337826879113</v>
      </c>
      <c r="J118" s="10">
        <v>51.759662173120887</v>
      </c>
      <c r="K118" s="10"/>
      <c r="L118" s="10"/>
      <c r="M118" s="10"/>
      <c r="N118" s="10"/>
      <c r="O118" s="10"/>
      <c r="P118" s="10">
        <v>100</v>
      </c>
      <c r="Q118" s="10"/>
      <c r="R118" s="10"/>
      <c r="S118" s="10"/>
      <c r="T118" s="10"/>
      <c r="U118" s="10"/>
      <c r="V118" s="10">
        <v>100</v>
      </c>
      <c r="W118" s="207"/>
      <c r="X118" s="207"/>
      <c r="Y118" s="207"/>
      <c r="Z118" s="207"/>
      <c r="AA118" s="207"/>
      <c r="AB118" s="207"/>
      <c r="AC118" s="207"/>
      <c r="AD118" s="207"/>
    </row>
    <row xmlns:x14ac="http://schemas.microsoft.com/office/spreadsheetml/2009/9/ac" r="119" s="204" customFormat="true" ht="12" x14ac:dyDescent="0.2">
      <c r="A119" s="202" t="s">
        <v>159</v>
      </c>
      <c r="B119" s="10">
        <v>2012</v>
      </c>
      <c r="C119" s="207" t="s">
        <v>16</v>
      </c>
      <c r="D119" s="10">
        <v>1362663</v>
      </c>
      <c r="E119" s="10">
        <v>54.156985027215342</v>
      </c>
      <c r="F119" s="10">
        <v>51.759662173120887</v>
      </c>
      <c r="G119" s="10"/>
      <c r="H119" s="10"/>
      <c r="I119" s="10">
        <v>48.240337826879113</v>
      </c>
      <c r="J119" s="10">
        <v>51.759662173120887</v>
      </c>
      <c r="K119" s="10"/>
      <c r="L119" s="10"/>
      <c r="M119" s="10"/>
      <c r="N119" s="10"/>
      <c r="O119" s="10"/>
      <c r="P119" s="10">
        <v>100</v>
      </c>
      <c r="Q119" s="10"/>
      <c r="R119" s="10"/>
      <c r="S119" s="10"/>
      <c r="T119" s="10"/>
      <c r="U119" s="10"/>
      <c r="V119" s="10">
        <v>100</v>
      </c>
      <c r="W119" s="207"/>
      <c r="X119" s="207"/>
      <c r="Y119" s="207"/>
      <c r="Z119" s="207"/>
      <c r="AA119" s="207"/>
      <c r="AB119" s="207"/>
      <c r="AC119" s="207"/>
      <c r="AD119" s="207"/>
    </row>
    <row xmlns:x14ac="http://schemas.microsoft.com/office/spreadsheetml/2009/9/ac" r="120" s="204" customFormat="true" ht="12" x14ac:dyDescent="0.2">
      <c r="A120" s="202" t="s">
        <v>159</v>
      </c>
      <c r="B120" s="10">
        <v>2013</v>
      </c>
      <c r="C120" s="207" t="s">
        <v>16</v>
      </c>
      <c r="D120" s="10">
        <v>1407677</v>
      </c>
      <c r="E120" s="10">
        <v>54.156985027215342</v>
      </c>
      <c r="F120" s="10">
        <v>51.759662173120887</v>
      </c>
      <c r="G120" s="10"/>
      <c r="H120" s="10"/>
      <c r="I120" s="10">
        <v>48.240337826879113</v>
      </c>
      <c r="J120" s="10">
        <v>51.759662173120887</v>
      </c>
      <c r="K120" s="10"/>
      <c r="L120" s="10"/>
      <c r="M120" s="10"/>
      <c r="N120" s="10"/>
      <c r="O120" s="10"/>
      <c r="P120" s="10">
        <v>100</v>
      </c>
      <c r="Q120" s="10"/>
      <c r="R120" s="10"/>
      <c r="S120" s="10"/>
      <c r="T120" s="10"/>
      <c r="U120" s="10"/>
      <c r="V120" s="10">
        <v>100</v>
      </c>
      <c r="W120" s="207"/>
      <c r="X120" s="207"/>
      <c r="Y120" s="207"/>
      <c r="Z120" s="207"/>
      <c r="AA120" s="207"/>
      <c r="AB120" s="207"/>
      <c r="AC120" s="207"/>
      <c r="AD120" s="207"/>
    </row>
    <row xmlns:x14ac="http://schemas.microsoft.com/office/spreadsheetml/2009/9/ac" r="121" s="204" customFormat="true" ht="12" x14ac:dyDescent="0.2">
      <c r="A121" s="202" t="s">
        <v>159</v>
      </c>
      <c r="B121" s="10">
        <v>2014</v>
      </c>
      <c r="C121" s="207" t="s">
        <v>16</v>
      </c>
      <c r="D121" s="10">
        <v>1455155</v>
      </c>
      <c r="E121" s="10">
        <v>57.426258282834169</v>
      </c>
      <c r="F121" s="10">
        <v>54.971441745129603</v>
      </c>
      <c r="G121" s="10"/>
      <c r="H121" s="10"/>
      <c r="I121" s="10">
        <v>45.028558254870397</v>
      </c>
      <c r="J121" s="10">
        <v>54.971441745129603</v>
      </c>
      <c r="K121" s="10"/>
      <c r="L121" s="10"/>
      <c r="M121" s="10"/>
      <c r="N121" s="10"/>
      <c r="O121" s="10"/>
      <c r="P121" s="10">
        <v>100</v>
      </c>
      <c r="Q121" s="10"/>
      <c r="R121" s="10"/>
      <c r="S121" s="10"/>
      <c r="T121" s="10"/>
      <c r="U121" s="10"/>
      <c r="V121" s="10">
        <v>100</v>
      </c>
      <c r="W121" s="207"/>
      <c r="X121" s="207"/>
      <c r="Y121" s="207"/>
      <c r="Z121" s="207"/>
      <c r="AA121" s="207"/>
      <c r="AB121" s="207"/>
      <c r="AC121" s="207"/>
      <c r="AD121" s="207"/>
    </row>
    <row xmlns:x14ac="http://schemas.microsoft.com/office/spreadsheetml/2009/9/ac" r="122" s="204" customFormat="true" ht="12" x14ac:dyDescent="0.2">
      <c r="A122" s="202" t="s">
        <v>159</v>
      </c>
      <c r="B122" s="10">
        <v>2015</v>
      </c>
      <c r="C122" s="207" t="s">
        <v>16</v>
      </c>
      <c r="D122" s="10">
        <v>1504545</v>
      </c>
      <c r="E122" s="10">
        <v>60.695531538453913</v>
      </c>
      <c r="F122" s="10">
        <v>58.183221317138297</v>
      </c>
      <c r="G122" s="10"/>
      <c r="H122" s="10"/>
      <c r="I122" s="10">
        <v>41.816778682861703</v>
      </c>
      <c r="J122" s="10">
        <v>58.183221317138297</v>
      </c>
      <c r="K122" s="10"/>
      <c r="L122" s="10"/>
      <c r="M122" s="10"/>
      <c r="N122" s="10"/>
      <c r="O122" s="10"/>
      <c r="P122" s="10">
        <v>100</v>
      </c>
      <c r="Q122" s="10"/>
      <c r="R122" s="10"/>
      <c r="S122" s="10"/>
      <c r="T122" s="10"/>
      <c r="U122" s="10"/>
      <c r="V122" s="10">
        <v>100</v>
      </c>
      <c r="W122" s="207"/>
      <c r="X122" s="207"/>
      <c r="Y122" s="207"/>
      <c r="Z122" s="207"/>
      <c r="AA122" s="207"/>
      <c r="AB122" s="207"/>
      <c r="AC122" s="207"/>
      <c r="AD122" s="207"/>
    </row>
    <row xmlns:x14ac="http://schemas.microsoft.com/office/spreadsheetml/2009/9/ac" r="123" s="204" customFormat="true" ht="12" x14ac:dyDescent="0.2">
      <c r="A123" s="202" t="s">
        <v>159</v>
      </c>
      <c r="B123" s="10">
        <v>2016</v>
      </c>
      <c r="C123" s="207" t="s">
        <v>16</v>
      </c>
      <c r="D123" s="10">
        <v>1553106</v>
      </c>
      <c r="E123" s="10">
        <v>63.964804794072727</v>
      </c>
      <c r="F123" s="10">
        <v>61.395000889147923</v>
      </c>
      <c r="G123" s="10">
        <v>61.395000889147923</v>
      </c>
      <c r="H123" s="10">
        <v>0</v>
      </c>
      <c r="I123" s="10">
        <v>38.604999110852077</v>
      </c>
      <c r="J123" s="10">
        <v>0</v>
      </c>
      <c r="K123" s="10"/>
      <c r="L123" s="10"/>
      <c r="M123" s="10"/>
      <c r="N123" s="10"/>
      <c r="O123" s="10"/>
      <c r="P123" s="10">
        <v>100</v>
      </c>
      <c r="Q123" s="10"/>
      <c r="R123" s="10"/>
      <c r="S123" s="10"/>
      <c r="T123" s="10"/>
      <c r="U123" s="10"/>
      <c r="V123" s="10">
        <v>100</v>
      </c>
      <c r="W123" s="207"/>
      <c r="X123" s="207"/>
      <c r="Y123" s="207"/>
      <c r="Z123" s="207"/>
      <c r="AA123" s="207"/>
      <c r="AB123" s="207"/>
      <c r="AC123" s="207"/>
      <c r="AD123" s="207"/>
    </row>
    <row xmlns:x14ac="http://schemas.microsoft.com/office/spreadsheetml/2009/9/ac" r="124" s="204" customFormat="true" ht="12" x14ac:dyDescent="0.2">
      <c r="A124" s="202" t="s">
        <v>159</v>
      </c>
      <c r="B124" s="10">
        <v>2017</v>
      </c>
      <c r="C124" s="207" t="s">
        <v>16</v>
      </c>
      <c r="D124" s="10">
        <v>1600016</v>
      </c>
      <c r="E124" s="10">
        <v>67.234078049691561</v>
      </c>
      <c r="F124" s="10">
        <v>64.606780461156632</v>
      </c>
      <c r="G124" s="10">
        <v>64.606780461156632</v>
      </c>
      <c r="H124" s="10">
        <v>0</v>
      </c>
      <c r="I124" s="10">
        <v>35.393219538843368</v>
      </c>
      <c r="J124" s="10">
        <v>0</v>
      </c>
      <c r="K124" s="10"/>
      <c r="L124" s="10"/>
      <c r="M124" s="10"/>
      <c r="N124" s="10"/>
      <c r="O124" s="10"/>
      <c r="P124" s="10">
        <v>100</v>
      </c>
      <c r="Q124" s="10"/>
      <c r="R124" s="10"/>
      <c r="S124" s="10"/>
      <c r="T124" s="10"/>
      <c r="U124" s="10"/>
      <c r="V124" s="10">
        <v>100</v>
      </c>
      <c r="W124" s="207"/>
      <c r="X124" s="207"/>
      <c r="Y124" s="207"/>
      <c r="Z124" s="207"/>
      <c r="AA124" s="207"/>
      <c r="AB124" s="207"/>
      <c r="AC124" s="207"/>
      <c r="AD124" s="207"/>
    </row>
    <row xmlns:x14ac="http://schemas.microsoft.com/office/spreadsheetml/2009/9/ac" r="125" s="204" customFormat="true" ht="12" x14ac:dyDescent="0.2">
      <c r="A125" s="202" t="s">
        <v>159</v>
      </c>
      <c r="B125" s="10">
        <v>2018</v>
      </c>
      <c r="C125" s="207" t="s">
        <v>16</v>
      </c>
      <c r="D125" s="10">
        <v>1647930</v>
      </c>
      <c r="E125" s="10">
        <v>70.503351305310389</v>
      </c>
      <c r="F125" s="10">
        <v>67.81856003316534</v>
      </c>
      <c r="G125" s="10">
        <v>67.81856003316534</v>
      </c>
      <c r="H125" s="10">
        <v>0</v>
      </c>
      <c r="I125" s="10">
        <v>32.18143996683466</v>
      </c>
      <c r="J125" s="10">
        <v>0</v>
      </c>
      <c r="K125" s="10"/>
      <c r="L125" s="10"/>
      <c r="M125" s="10"/>
      <c r="N125" s="10"/>
      <c r="O125" s="10"/>
      <c r="P125" s="10">
        <v>100</v>
      </c>
      <c r="Q125" s="10"/>
      <c r="R125" s="10"/>
      <c r="S125" s="10"/>
      <c r="T125" s="10"/>
      <c r="U125" s="10"/>
      <c r="V125" s="10">
        <v>100</v>
      </c>
      <c r="W125" s="207"/>
      <c r="X125" s="207"/>
      <c r="Y125" s="207"/>
      <c r="Z125" s="207"/>
      <c r="AA125" s="207"/>
      <c r="AB125" s="207"/>
      <c r="AC125" s="207"/>
      <c r="AD125" s="207"/>
    </row>
    <row xmlns:x14ac="http://schemas.microsoft.com/office/spreadsheetml/2009/9/ac" r="126" s="204" customFormat="true" ht="12" x14ac:dyDescent="0.2">
      <c r="A126" s="202" t="s">
        <v>159</v>
      </c>
      <c r="B126" s="10">
        <v>2019</v>
      </c>
      <c r="C126" s="207" t="s">
        <v>16</v>
      </c>
      <c r="D126" s="10">
        <v>1693670</v>
      </c>
      <c r="E126" s="10">
        <v>73.772624560930126</v>
      </c>
      <c r="F126" s="10">
        <v>71.030339605174049</v>
      </c>
      <c r="G126" s="10">
        <v>71.030339605174049</v>
      </c>
      <c r="H126" s="10">
        <v>0</v>
      </c>
      <c r="I126" s="10">
        <v>28.969660394825951</v>
      </c>
      <c r="J126" s="10">
        <v>0</v>
      </c>
      <c r="K126" s="10"/>
      <c r="L126" s="10"/>
      <c r="M126" s="10"/>
      <c r="N126" s="10"/>
      <c r="O126" s="10"/>
      <c r="P126" s="10">
        <v>100</v>
      </c>
      <c r="Q126" s="10"/>
      <c r="R126" s="10"/>
      <c r="S126" s="10"/>
      <c r="T126" s="10"/>
      <c r="U126" s="10"/>
      <c r="V126" s="10">
        <v>100</v>
      </c>
      <c r="W126" s="207"/>
      <c r="X126" s="207"/>
      <c r="Y126" s="207"/>
      <c r="Z126" s="207"/>
      <c r="AA126" s="207"/>
      <c r="AB126" s="207"/>
      <c r="AC126" s="207"/>
      <c r="AD126" s="207"/>
    </row>
    <row xmlns:x14ac="http://schemas.microsoft.com/office/spreadsheetml/2009/9/ac" r="127" s="204" customFormat="true" ht="12" x14ac:dyDescent="0.2">
      <c r="A127" s="202" t="s">
        <v>159</v>
      </c>
      <c r="B127" s="10">
        <v>2020</v>
      </c>
      <c r="C127" s="207" t="s">
        <v>16</v>
      </c>
      <c r="D127" s="10">
        <v>1732589</v>
      </c>
      <c r="E127" s="10">
        <v>77.041897816548953</v>
      </c>
      <c r="F127" s="10">
        <v>74.242119177183667</v>
      </c>
      <c r="G127" s="10">
        <v>74.242119177183667</v>
      </c>
      <c r="H127" s="10">
        <v>0</v>
      </c>
      <c r="I127" s="10">
        <v>25.757880822816329</v>
      </c>
      <c r="J127" s="10">
        <v>0</v>
      </c>
      <c r="K127" s="10"/>
      <c r="L127" s="10"/>
      <c r="M127" s="10"/>
      <c r="N127" s="10"/>
      <c r="O127" s="10"/>
      <c r="P127" s="10">
        <v>100</v>
      </c>
      <c r="Q127" s="10"/>
      <c r="R127" s="10"/>
      <c r="S127" s="10"/>
      <c r="T127" s="10"/>
      <c r="U127" s="10"/>
      <c r="V127" s="10">
        <v>100</v>
      </c>
      <c r="W127" s="207"/>
      <c r="X127" s="207"/>
      <c r="Y127" s="207"/>
      <c r="Z127" s="207"/>
      <c r="AA127" s="207"/>
      <c r="AB127" s="207"/>
      <c r="AC127" s="207"/>
      <c r="AD127" s="207"/>
    </row>
    <row xmlns:x14ac="http://schemas.microsoft.com/office/spreadsheetml/2009/9/ac" r="128" s="204" customFormat="true" ht="12" x14ac:dyDescent="0.2">
      <c r="A128" s="207" t="s">
        <v>159</v>
      </c>
      <c r="B128" s="10">
        <v>2021</v>
      </c>
      <c r="C128" s="207" t="s">
        <v>16</v>
      </c>
      <c r="D128" s="10">
        <v>1768936</v>
      </c>
      <c r="E128" s="10">
        <v>80.311171072167781</v>
      </c>
      <c r="F128" s="10">
        <v>77.453898749192376</v>
      </c>
      <c r="G128" s="10">
        <v>77.453898749192376</v>
      </c>
      <c r="H128" s="10">
        <v>0</v>
      </c>
      <c r="I128" s="10">
        <v>22.54610125080762</v>
      </c>
      <c r="J128" s="10">
        <v>0</v>
      </c>
      <c r="K128" s="10"/>
      <c r="L128" s="10"/>
      <c r="M128" s="10"/>
      <c r="N128" s="10"/>
      <c r="O128" s="10"/>
      <c r="P128" s="10">
        <v>100</v>
      </c>
      <c r="Q128" s="10"/>
      <c r="R128" s="10"/>
      <c r="S128" s="10"/>
      <c r="T128" s="10"/>
      <c r="U128" s="10"/>
      <c r="V128" s="10">
        <v>100</v>
      </c>
      <c r="W128" s="207"/>
      <c r="X128" s="207"/>
      <c r="Y128" s="207"/>
      <c r="Z128" s="207"/>
      <c r="AA128" s="207"/>
      <c r="AB128" s="207"/>
      <c r="AC128" s="207"/>
      <c r="AD128" s="207"/>
    </row>
    <row xmlns:x14ac="http://schemas.microsoft.com/office/spreadsheetml/2009/9/ac" r="129" s="204" customFormat="true" ht="12" x14ac:dyDescent="0.2">
      <c r="A129" s="207" t="s">
        <v>159</v>
      </c>
      <c r="B129" s="10">
        <v>2022</v>
      </c>
      <c r="C129" s="207" t="s">
        <v>16</v>
      </c>
      <c r="D129" s="10">
        <v>1807537</v>
      </c>
      <c r="E129" s="10">
        <v>83.580444327787518</v>
      </c>
      <c r="F129" s="10">
        <v>80.665678321201085</v>
      </c>
      <c r="G129" s="10">
        <v>77.644818435456131</v>
      </c>
      <c r="H129" s="10">
        <v>3.020859885744954</v>
      </c>
      <c r="I129" s="10">
        <v>19.334321678798911</v>
      </c>
      <c r="J129" s="10">
        <v>0</v>
      </c>
      <c r="K129" s="10"/>
      <c r="L129" s="10"/>
      <c r="M129" s="10"/>
      <c r="N129" s="10"/>
      <c r="O129" s="10"/>
      <c r="P129" s="10">
        <v>100</v>
      </c>
      <c r="Q129" s="10"/>
      <c r="R129" s="10"/>
      <c r="S129" s="10"/>
      <c r="T129" s="10"/>
      <c r="U129" s="10"/>
      <c r="V129" s="10">
        <v>100</v>
      </c>
      <c r="W129" s="207"/>
      <c r="X129" s="207"/>
      <c r="Y129" s="207"/>
      <c r="Z129" s="207"/>
      <c r="AA129" s="207"/>
      <c r="AB129" s="207"/>
      <c r="AC129" s="207"/>
      <c r="AD129" s="207"/>
    </row>
    <row xmlns:x14ac="http://schemas.microsoft.com/office/spreadsheetml/2009/9/ac" r="130" s="204" customFormat="true" ht="12" x14ac:dyDescent="0.2">
      <c r="A130" s="207" t="s">
        <v>159</v>
      </c>
      <c r="B130" s="10">
        <v>2023</v>
      </c>
      <c r="C130" s="207" t="s">
        <v>16</v>
      </c>
      <c r="D130" s="10">
        <v>1850758</v>
      </c>
      <c r="E130" s="10">
        <v>86.849717583406346</v>
      </c>
      <c r="F130" s="10">
        <v>83.877457893210703</v>
      </c>
      <c r="G130" s="10">
        <v>77.644818435456131</v>
      </c>
      <c r="H130" s="10">
        <v>6.2326394577545727</v>
      </c>
      <c r="I130" s="10">
        <v>16.1225421067893</v>
      </c>
      <c r="J130" s="10">
        <v>0</v>
      </c>
      <c r="K130" s="10"/>
      <c r="L130" s="10"/>
      <c r="M130" s="10"/>
      <c r="N130" s="10"/>
      <c r="O130" s="10"/>
      <c r="P130" s="10">
        <v>100</v>
      </c>
      <c r="Q130" s="10"/>
      <c r="R130" s="10"/>
      <c r="S130" s="10"/>
      <c r="T130" s="10"/>
      <c r="U130" s="10"/>
      <c r="V130" s="10">
        <v>100</v>
      </c>
      <c r="W130" s="207"/>
      <c r="X130" s="207"/>
      <c r="Y130" s="207"/>
      <c r="Z130" s="207"/>
      <c r="AA130" s="207"/>
      <c r="AB130" s="207"/>
      <c r="AC130" s="207"/>
      <c r="AD130" s="207"/>
    </row>
    <row xmlns:x14ac="http://schemas.microsoft.com/office/spreadsheetml/2009/9/ac" r="131" s="204" customFormat="true" ht="12" x14ac:dyDescent="0.2">
      <c r="A131" s="207" t="s">
        <v>159</v>
      </c>
      <c r="B131" s="10">
        <v>2024</v>
      </c>
      <c r="C131" s="207" t="s">
        <v>16</v>
      </c>
      <c r="D131" s="10"/>
      <c r="E131" s="10"/>
      <c r="F131" s="10"/>
      <c r="G131" s="10"/>
      <c r="H131" s="10"/>
      <c r="I131" s="10"/>
      <c r="J131" s="10"/>
      <c r="K131" s="10"/>
      <c r="L131" s="10"/>
      <c r="M131" s="10"/>
      <c r="N131" s="10"/>
      <c r="O131" s="10"/>
      <c r="P131" s="10"/>
      <c r="Q131" s="10"/>
      <c r="R131" s="10"/>
      <c r="S131" s="10"/>
      <c r="T131" s="10"/>
      <c r="U131" s="10"/>
      <c r="V131" s="10"/>
      <c r="W131" s="207"/>
      <c r="X131" s="207"/>
      <c r="Y131" s="207"/>
      <c r="Z131" s="207"/>
      <c r="AA131" s="207"/>
      <c r="AB131" s="207"/>
      <c r="AC131" s="207"/>
      <c r="AD131" s="207"/>
    </row>
    <row xmlns:x14ac="http://schemas.microsoft.com/office/spreadsheetml/2009/9/ac" r="132" s="204" customFormat="true" ht="12" x14ac:dyDescent="0.2">
      <c r="A132" s="207" t="s">
        <v>159</v>
      </c>
      <c r="B132" s="10">
        <v>2025</v>
      </c>
      <c r="C132" s="207" t="s">
        <v>16</v>
      </c>
      <c r="D132" s="10"/>
      <c r="E132" s="10"/>
      <c r="F132" s="10"/>
      <c r="G132" s="10"/>
      <c r="H132" s="10"/>
      <c r="I132" s="10"/>
      <c r="J132" s="10"/>
      <c r="K132" s="10"/>
      <c r="L132" s="10"/>
      <c r="M132" s="10"/>
      <c r="N132" s="10"/>
      <c r="O132" s="10"/>
      <c r="P132" s="10"/>
      <c r="Q132" s="10"/>
      <c r="R132" s="10"/>
      <c r="S132" s="10"/>
      <c r="T132" s="10"/>
      <c r="U132" s="10"/>
      <c r="V132" s="10"/>
      <c r="W132" s="207"/>
      <c r="X132" s="207"/>
      <c r="Y132" s="207"/>
      <c r="Z132" s="207"/>
      <c r="AA132" s="207"/>
      <c r="AB132" s="207"/>
      <c r="AC132" s="207"/>
      <c r="AD132" s="207"/>
    </row>
    <row xmlns:x14ac="http://schemas.microsoft.com/office/spreadsheetml/2009/9/ac" r="133" s="204" customFormat="true" ht="12" x14ac:dyDescent="0.2">
      <c r="A133" s="207" t="s">
        <v>159</v>
      </c>
      <c r="B133" s="10">
        <v>2026</v>
      </c>
      <c r="C133" s="207" t="s">
        <v>16</v>
      </c>
      <c r="D133" s="10"/>
      <c r="E133" s="10"/>
      <c r="F133" s="10"/>
      <c r="G133" s="10"/>
      <c r="H133" s="10"/>
      <c r="I133" s="10"/>
      <c r="J133" s="10"/>
      <c r="K133" s="10"/>
      <c r="L133" s="10"/>
      <c r="M133" s="10"/>
      <c r="N133" s="10"/>
      <c r="O133" s="10"/>
      <c r="P133" s="10"/>
      <c r="Q133" s="10"/>
      <c r="R133" s="10"/>
      <c r="S133" s="10"/>
      <c r="T133" s="10"/>
      <c r="U133" s="10"/>
      <c r="V133" s="10"/>
      <c r="W133" s="207"/>
      <c r="X133" s="207"/>
      <c r="Y133" s="207"/>
      <c r="Z133" s="207"/>
      <c r="AA133" s="207"/>
      <c r="AB133" s="207"/>
      <c r="AC133" s="207"/>
      <c r="AD133" s="207"/>
    </row>
    <row xmlns:x14ac="http://schemas.microsoft.com/office/spreadsheetml/2009/9/ac" r="134" s="204" customFormat="true" ht="12" x14ac:dyDescent="0.2">
      <c r="A134" s="207" t="s">
        <v>159</v>
      </c>
      <c r="B134" s="10">
        <v>2027</v>
      </c>
      <c r="C134" s="207" t="s">
        <v>16</v>
      </c>
      <c r="D134" s="10"/>
      <c r="E134" s="10"/>
      <c r="F134" s="10"/>
      <c r="G134" s="10"/>
      <c r="H134" s="10"/>
      <c r="I134" s="10"/>
      <c r="J134" s="10"/>
      <c r="K134" s="10"/>
      <c r="L134" s="10"/>
      <c r="M134" s="10"/>
      <c r="N134" s="10"/>
      <c r="O134" s="10"/>
      <c r="P134" s="10"/>
      <c r="Q134" s="10"/>
      <c r="R134" s="10"/>
      <c r="S134" s="10"/>
      <c r="T134" s="10"/>
      <c r="U134" s="10"/>
      <c r="V134" s="10"/>
      <c r="W134" s="207"/>
      <c r="X134" s="207"/>
      <c r="Y134" s="207"/>
      <c r="Z134" s="207"/>
      <c r="AA134" s="207"/>
      <c r="AB134" s="207"/>
      <c r="AC134" s="207"/>
      <c r="AD134" s="207"/>
    </row>
    <row xmlns:x14ac="http://schemas.microsoft.com/office/spreadsheetml/2009/9/ac" r="135" s="204" customFormat="true" ht="12" x14ac:dyDescent="0.2">
      <c r="A135" s="207" t="s">
        <v>159</v>
      </c>
      <c r="B135" s="10">
        <v>2028</v>
      </c>
      <c r="C135" s="207" t="s">
        <v>16</v>
      </c>
      <c r="D135" s="10"/>
      <c r="E135" s="10"/>
      <c r="F135" s="10"/>
      <c r="G135" s="10"/>
      <c r="H135" s="10"/>
      <c r="I135" s="10"/>
      <c r="J135" s="10"/>
      <c r="K135" s="10"/>
      <c r="L135" s="10"/>
      <c r="M135" s="10"/>
      <c r="N135" s="10"/>
      <c r="O135" s="10"/>
      <c r="P135" s="10"/>
      <c r="Q135" s="10"/>
      <c r="R135" s="10"/>
      <c r="S135" s="10"/>
      <c r="T135" s="10"/>
      <c r="U135" s="10"/>
      <c r="V135" s="10"/>
      <c r="W135" s="207"/>
      <c r="X135" s="207"/>
      <c r="Y135" s="207"/>
      <c r="Z135" s="207"/>
      <c r="AA135" s="207"/>
      <c r="AB135" s="207"/>
      <c r="AC135" s="207"/>
      <c r="AD135" s="207"/>
    </row>
    <row xmlns:x14ac="http://schemas.microsoft.com/office/spreadsheetml/2009/9/ac" r="136" s="204" customFormat="true" ht="12" x14ac:dyDescent="0.2">
      <c r="A136" s="207" t="s">
        <v>159</v>
      </c>
      <c r="B136" s="10">
        <v>2029</v>
      </c>
      <c r="C136" s="207" t="s">
        <v>16</v>
      </c>
      <c r="D136" s="10"/>
      <c r="E136" s="10"/>
      <c r="F136" s="10"/>
      <c r="G136" s="10"/>
      <c r="H136" s="10"/>
      <c r="I136" s="10"/>
      <c r="J136" s="10"/>
      <c r="K136" s="10"/>
      <c r="L136" s="10"/>
      <c r="M136" s="10"/>
      <c r="N136" s="10"/>
      <c r="O136" s="10"/>
      <c r="P136" s="10"/>
      <c r="Q136" s="10"/>
      <c r="R136" s="10"/>
      <c r="S136" s="10"/>
      <c r="T136" s="10"/>
      <c r="U136" s="10"/>
      <c r="V136" s="10"/>
      <c r="W136" s="207"/>
      <c r="X136" s="207"/>
      <c r="Y136" s="207"/>
      <c r="Z136" s="207"/>
      <c r="AA136" s="207"/>
      <c r="AB136" s="207"/>
      <c r="AC136" s="207"/>
      <c r="AD136" s="207"/>
    </row>
    <row xmlns:x14ac="http://schemas.microsoft.com/office/spreadsheetml/2009/9/ac" r="137" s="204" customFormat="true" ht="12" x14ac:dyDescent="0.2">
      <c r="A137" s="207" t="s">
        <v>159</v>
      </c>
      <c r="B137" s="10">
        <v>2030</v>
      </c>
      <c r="C137" s="207" t="s">
        <v>16</v>
      </c>
      <c r="D137" s="10"/>
      <c r="E137" s="10"/>
      <c r="F137" s="10"/>
      <c r="G137" s="10"/>
      <c r="H137" s="10"/>
      <c r="I137" s="10"/>
      <c r="J137" s="10"/>
      <c r="K137" s="10"/>
      <c r="L137" s="10"/>
      <c r="M137" s="10"/>
      <c r="N137" s="10"/>
      <c r="O137" s="10"/>
      <c r="P137" s="10"/>
      <c r="Q137" s="10"/>
      <c r="R137" s="10"/>
      <c r="S137" s="10"/>
      <c r="T137" s="10"/>
      <c r="U137" s="10"/>
      <c r="V137" s="10"/>
      <c r="W137" s="207"/>
      <c r="X137" s="207"/>
      <c r="Y137" s="207"/>
      <c r="Z137" s="207"/>
      <c r="AA137" s="207"/>
      <c r="AB137" s="207"/>
      <c r="AC137" s="207"/>
      <c r="AD137" s="207"/>
    </row>
    <row xmlns:x14ac="http://schemas.microsoft.com/office/spreadsheetml/2009/9/ac" r="138" s="204" customFormat="true" ht="12" x14ac:dyDescent="0.2">
      <c r="A138" s="207" t="s">
        <v>159</v>
      </c>
      <c r="B138" s="10">
        <v>2000</v>
      </c>
      <c r="C138" s="207" t="s">
        <v>17</v>
      </c>
      <c r="D138" s="10">
        <v>1441574</v>
      </c>
      <c r="E138" s="10"/>
      <c r="F138" s="10"/>
      <c r="G138" s="10"/>
      <c r="H138" s="10"/>
      <c r="I138" s="10"/>
      <c r="J138" s="10">
        <v>100</v>
      </c>
      <c r="K138" s="10"/>
      <c r="L138" s="10"/>
      <c r="M138" s="10"/>
      <c r="N138" s="10"/>
      <c r="O138" s="10"/>
      <c r="P138" s="10">
        <v>100</v>
      </c>
      <c r="Q138" s="10"/>
      <c r="R138" s="10"/>
      <c r="S138" s="10"/>
      <c r="T138" s="10"/>
      <c r="U138" s="10"/>
      <c r="V138" s="10">
        <v>100</v>
      </c>
      <c r="W138" s="207"/>
      <c r="X138" s="207"/>
      <c r="Y138" s="207"/>
      <c r="Z138" s="207"/>
      <c r="AA138" s="207"/>
      <c r="AB138" s="207"/>
      <c r="AC138" s="207"/>
      <c r="AD138" s="207"/>
    </row>
    <row xmlns:x14ac="http://schemas.microsoft.com/office/spreadsheetml/2009/9/ac" r="139" s="204" customFormat="true" ht="12" x14ac:dyDescent="0.2">
      <c r="A139" s="207" t="s">
        <v>159</v>
      </c>
      <c r="B139" s="10">
        <v>2001</v>
      </c>
      <c r="C139" s="207" t="s">
        <v>17</v>
      </c>
      <c r="D139" s="10">
        <v>1494016</v>
      </c>
      <c r="E139" s="10"/>
      <c r="F139" s="10"/>
      <c r="G139" s="10"/>
      <c r="H139" s="10"/>
      <c r="I139" s="10"/>
      <c r="J139" s="10">
        <v>100</v>
      </c>
      <c r="K139" s="10"/>
      <c r="L139" s="10"/>
      <c r="M139" s="10"/>
      <c r="N139" s="10"/>
      <c r="O139" s="10"/>
      <c r="P139" s="10">
        <v>100</v>
      </c>
      <c r="Q139" s="10"/>
      <c r="R139" s="10"/>
      <c r="S139" s="10"/>
      <c r="T139" s="10"/>
      <c r="U139" s="10"/>
      <c r="V139" s="10">
        <v>100</v>
      </c>
      <c r="W139" s="207"/>
      <c r="X139" s="207"/>
      <c r="Y139" s="207"/>
      <c r="Z139" s="207"/>
      <c r="AA139" s="207"/>
      <c r="AB139" s="207"/>
      <c r="AC139" s="207"/>
      <c r="AD139" s="207"/>
    </row>
    <row xmlns:x14ac="http://schemas.microsoft.com/office/spreadsheetml/2009/9/ac" r="140" s="204" customFormat="true" ht="12" x14ac:dyDescent="0.2">
      <c r="A140" s="207" t="s">
        <v>159</v>
      </c>
      <c r="B140" s="10">
        <v>2002</v>
      </c>
      <c r="C140" s="207" t="s">
        <v>17</v>
      </c>
      <c r="D140" s="10">
        <v>1546767</v>
      </c>
      <c r="E140" s="10"/>
      <c r="F140" s="10"/>
      <c r="G140" s="10"/>
      <c r="H140" s="10"/>
      <c r="I140" s="10"/>
      <c r="J140" s="10">
        <v>100</v>
      </c>
      <c r="K140" s="10"/>
      <c r="L140" s="10"/>
      <c r="M140" s="10"/>
      <c r="N140" s="10"/>
      <c r="O140" s="10"/>
      <c r="P140" s="10">
        <v>100</v>
      </c>
      <c r="Q140" s="10"/>
      <c r="R140" s="10"/>
      <c r="S140" s="10"/>
      <c r="T140" s="10"/>
      <c r="U140" s="10"/>
      <c r="V140" s="10">
        <v>100</v>
      </c>
      <c r="W140" s="207"/>
      <c r="X140" s="207"/>
      <c r="Y140" s="207"/>
      <c r="Z140" s="207"/>
      <c r="AA140" s="207"/>
      <c r="AB140" s="207"/>
      <c r="AC140" s="207"/>
      <c r="AD140" s="207"/>
    </row>
    <row xmlns:x14ac="http://schemas.microsoft.com/office/spreadsheetml/2009/9/ac" r="141" s="204" customFormat="true" ht="12" x14ac:dyDescent="0.2">
      <c r="A141" s="207" t="s">
        <v>159</v>
      </c>
      <c r="B141" s="10">
        <v>2003</v>
      </c>
      <c r="C141" s="207" t="s">
        <v>17</v>
      </c>
      <c r="D141" s="10">
        <v>1610322</v>
      </c>
      <c r="E141" s="10"/>
      <c r="F141" s="10"/>
      <c r="G141" s="10"/>
      <c r="H141" s="10"/>
      <c r="I141" s="10"/>
      <c r="J141" s="10">
        <v>100</v>
      </c>
      <c r="K141" s="10"/>
      <c r="L141" s="10"/>
      <c r="M141" s="10"/>
      <c r="N141" s="10"/>
      <c r="O141" s="10"/>
      <c r="P141" s="10">
        <v>100</v>
      </c>
      <c r="Q141" s="10"/>
      <c r="R141" s="10"/>
      <c r="S141" s="10"/>
      <c r="T141" s="10"/>
      <c r="U141" s="10"/>
      <c r="V141" s="10">
        <v>100</v>
      </c>
      <c r="W141" s="207"/>
      <c r="X141" s="207"/>
      <c r="Y141" s="207"/>
      <c r="Z141" s="207"/>
      <c r="AA141" s="207"/>
      <c r="AB141" s="207"/>
      <c r="AC141" s="207"/>
      <c r="AD141" s="207"/>
    </row>
    <row xmlns:x14ac="http://schemas.microsoft.com/office/spreadsheetml/2009/9/ac" r="142" s="204" customFormat="true" ht="12" x14ac:dyDescent="0.2">
      <c r="A142" s="207" t="s">
        <v>159</v>
      </c>
      <c r="B142" s="10">
        <v>2004</v>
      </c>
      <c r="C142" s="207" t="s">
        <v>17</v>
      </c>
      <c r="D142" s="10">
        <v>1678407</v>
      </c>
      <c r="E142" s="10"/>
      <c r="F142" s="10"/>
      <c r="G142" s="10"/>
      <c r="H142" s="10"/>
      <c r="I142" s="10"/>
      <c r="J142" s="10">
        <v>100</v>
      </c>
      <c r="K142" s="10">
        <v>22.033333333333331</v>
      </c>
      <c r="L142" s="10"/>
      <c r="M142" s="10"/>
      <c r="N142" s="10"/>
      <c r="O142" s="10">
        <v>77.966666666666669</v>
      </c>
      <c r="P142" s="10">
        <v>22.033333333333331</v>
      </c>
      <c r="Q142" s="10"/>
      <c r="R142" s="10"/>
      <c r="S142" s="10"/>
      <c r="T142" s="10"/>
      <c r="U142" s="10"/>
      <c r="V142" s="10">
        <v>100</v>
      </c>
      <c r="W142" s="207"/>
      <c r="X142" s="207"/>
      <c r="Y142" s="207"/>
      <c r="Z142" s="207"/>
      <c r="AA142" s="207"/>
      <c r="AB142" s="207"/>
      <c r="AC142" s="207"/>
      <c r="AD142" s="207"/>
    </row>
    <row xmlns:x14ac="http://schemas.microsoft.com/office/spreadsheetml/2009/9/ac" r="143" s="204" customFormat="true" ht="12" x14ac:dyDescent="0.2">
      <c r="A143" s="207" t="s">
        <v>159</v>
      </c>
      <c r="B143" s="10">
        <v>2005</v>
      </c>
      <c r="C143" s="207" t="s">
        <v>17</v>
      </c>
      <c r="D143" s="10">
        <v>1740016</v>
      </c>
      <c r="E143" s="10"/>
      <c r="F143" s="10">
        <v>6.6525058917140996</v>
      </c>
      <c r="G143" s="10"/>
      <c r="H143" s="10"/>
      <c r="I143" s="10">
        <v>93.3474941082859</v>
      </c>
      <c r="J143" s="10">
        <v>6.6525058917140996</v>
      </c>
      <c r="K143" s="10">
        <v>22.033333333333331</v>
      </c>
      <c r="L143" s="10"/>
      <c r="M143" s="10"/>
      <c r="N143" s="10"/>
      <c r="O143" s="10">
        <v>77.966666666666669</v>
      </c>
      <c r="P143" s="10">
        <v>22.033333333333331</v>
      </c>
      <c r="Q143" s="10"/>
      <c r="R143" s="10"/>
      <c r="S143" s="10"/>
      <c r="T143" s="10"/>
      <c r="U143" s="10"/>
      <c r="V143" s="10">
        <v>100</v>
      </c>
      <c r="W143" s="207"/>
      <c r="X143" s="207"/>
      <c r="Y143" s="207"/>
      <c r="Z143" s="207"/>
      <c r="AA143" s="207"/>
      <c r="AB143" s="207"/>
      <c r="AC143" s="207"/>
      <c r="AD143" s="207"/>
    </row>
    <row xmlns:x14ac="http://schemas.microsoft.com/office/spreadsheetml/2009/9/ac" r="144" s="204" customFormat="true" ht="12" x14ac:dyDescent="0.2">
      <c r="A144" s="207" t="s">
        <v>159</v>
      </c>
      <c r="B144" s="10">
        <v>2006</v>
      </c>
      <c r="C144" s="207" t="s">
        <v>17</v>
      </c>
      <c r="D144" s="10">
        <v>1797502</v>
      </c>
      <c r="E144" s="10"/>
      <c r="F144" s="10">
        <v>6.6525058917140996</v>
      </c>
      <c r="G144" s="10"/>
      <c r="H144" s="10"/>
      <c r="I144" s="10">
        <v>93.3474941082859</v>
      </c>
      <c r="J144" s="10">
        <v>6.6525058917140996</v>
      </c>
      <c r="K144" s="10">
        <v>22.033333333333331</v>
      </c>
      <c r="L144" s="10"/>
      <c r="M144" s="10"/>
      <c r="N144" s="10"/>
      <c r="O144" s="10">
        <v>77.966666666666669</v>
      </c>
      <c r="P144" s="10">
        <v>22.033333333333331</v>
      </c>
      <c r="Q144" s="10"/>
      <c r="R144" s="10"/>
      <c r="S144" s="10"/>
      <c r="T144" s="10"/>
      <c r="U144" s="10"/>
      <c r="V144" s="10">
        <v>100</v>
      </c>
      <c r="W144" s="207"/>
      <c r="X144" s="207"/>
      <c r="Y144" s="207"/>
      <c r="Z144" s="207"/>
      <c r="AA144" s="207"/>
      <c r="AB144" s="207"/>
      <c r="AC144" s="207"/>
      <c r="AD144" s="207"/>
    </row>
    <row xmlns:x14ac="http://schemas.microsoft.com/office/spreadsheetml/2009/9/ac" r="145" s="204" customFormat="true" ht="12" x14ac:dyDescent="0.2">
      <c r="A145" s="207" t="s">
        <v>159</v>
      </c>
      <c r="B145" s="10">
        <v>2007</v>
      </c>
      <c r="C145" s="207" t="s">
        <v>17</v>
      </c>
      <c r="D145" s="10">
        <v>1867063</v>
      </c>
      <c r="E145" s="10"/>
      <c r="F145" s="10">
        <v>6.6525058917140996</v>
      </c>
      <c r="G145" s="10"/>
      <c r="H145" s="10"/>
      <c r="I145" s="10">
        <v>93.3474941082859</v>
      </c>
      <c r="J145" s="10">
        <v>6.6525058917140996</v>
      </c>
      <c r="K145" s="10">
        <v>22.033333333333331</v>
      </c>
      <c r="L145" s="10"/>
      <c r="M145" s="10"/>
      <c r="N145" s="10"/>
      <c r="O145" s="10">
        <v>77.966666666666669</v>
      </c>
      <c r="P145" s="10">
        <v>22.033333333333331</v>
      </c>
      <c r="Q145" s="10"/>
      <c r="R145" s="10"/>
      <c r="S145" s="10"/>
      <c r="T145" s="10"/>
      <c r="U145" s="10"/>
      <c r="V145" s="10">
        <v>100</v>
      </c>
      <c r="W145" s="207"/>
      <c r="X145" s="207"/>
      <c r="Y145" s="207"/>
      <c r="Z145" s="207"/>
      <c r="AA145" s="207"/>
      <c r="AB145" s="207"/>
      <c r="AC145" s="207"/>
      <c r="AD145" s="207"/>
    </row>
    <row xmlns:x14ac="http://schemas.microsoft.com/office/spreadsheetml/2009/9/ac" r="146" s="204" customFormat="true" ht="12" x14ac:dyDescent="0.2">
      <c r="A146" s="207" t="s">
        <v>159</v>
      </c>
      <c r="B146" s="10">
        <v>2008</v>
      </c>
      <c r="C146" s="207" t="s">
        <v>17</v>
      </c>
      <c r="D146" s="10">
        <v>1937191</v>
      </c>
      <c r="E146" s="10"/>
      <c r="F146" s="10">
        <v>6.6525058917140996</v>
      </c>
      <c r="G146" s="10"/>
      <c r="H146" s="10"/>
      <c r="I146" s="10">
        <v>93.3474941082859</v>
      </c>
      <c r="J146" s="10">
        <v>6.6525058917140996</v>
      </c>
      <c r="K146" s="10">
        <v>22.033333333333331</v>
      </c>
      <c r="L146" s="10"/>
      <c r="M146" s="10"/>
      <c r="N146" s="10"/>
      <c r="O146" s="10">
        <v>77.966666666666669</v>
      </c>
      <c r="P146" s="10">
        <v>22.033333333333331</v>
      </c>
      <c r="Q146" s="10"/>
      <c r="R146" s="10"/>
      <c r="S146" s="10"/>
      <c r="T146" s="10"/>
      <c r="U146" s="10"/>
      <c r="V146" s="10">
        <v>100</v>
      </c>
      <c r="W146" s="207"/>
      <c r="X146" s="207"/>
      <c r="Y146" s="207"/>
      <c r="Z146" s="207"/>
      <c r="AA146" s="207"/>
      <c r="AB146" s="207"/>
      <c r="AC146" s="207"/>
      <c r="AD146" s="207"/>
    </row>
    <row xmlns:x14ac="http://schemas.microsoft.com/office/spreadsheetml/2009/9/ac" r="147" s="204" customFormat="true" ht="12" x14ac:dyDescent="0.2">
      <c r="A147" s="207" t="s">
        <v>159</v>
      </c>
      <c r="B147" s="10">
        <v>2009</v>
      </c>
      <c r="C147" s="207" t="s">
        <v>17</v>
      </c>
      <c r="D147" s="10">
        <v>1997108</v>
      </c>
      <c r="E147" s="10">
        <v>16.362700114232211</v>
      </c>
      <c r="F147" s="10">
        <v>6.6525058917140996</v>
      </c>
      <c r="G147" s="10">
        <v>6.6525058917140996</v>
      </c>
      <c r="H147" s="10">
        <v>0</v>
      </c>
      <c r="I147" s="10">
        <v>93.3474941082859</v>
      </c>
      <c r="J147" s="10">
        <v>0</v>
      </c>
      <c r="K147" s="10">
        <v>22.033333333333331</v>
      </c>
      <c r="L147" s="10"/>
      <c r="M147" s="10"/>
      <c r="N147" s="10"/>
      <c r="O147" s="10">
        <v>77.966666666666669</v>
      </c>
      <c r="P147" s="10">
        <v>22.033333333333331</v>
      </c>
      <c r="Q147" s="10"/>
      <c r="R147" s="10"/>
      <c r="S147" s="10"/>
      <c r="T147" s="10"/>
      <c r="U147" s="10"/>
      <c r="V147" s="10">
        <v>100</v>
      </c>
      <c r="W147" s="207"/>
      <c r="X147" s="207"/>
      <c r="Y147" s="207"/>
      <c r="Z147" s="207"/>
      <c r="AA147" s="207"/>
      <c r="AB147" s="207"/>
      <c r="AC147" s="207"/>
      <c r="AD147" s="207"/>
    </row>
    <row xmlns:x14ac="http://schemas.microsoft.com/office/spreadsheetml/2009/9/ac" r="148" s="204" customFormat="true" ht="12" x14ac:dyDescent="0.2">
      <c r="A148" s="207" t="s">
        <v>159</v>
      </c>
      <c r="B148" s="10">
        <v>2010</v>
      </c>
      <c r="C148" s="207" t="s">
        <v>17</v>
      </c>
      <c r="D148" s="10">
        <v>2059849</v>
      </c>
      <c r="E148" s="10">
        <v>16.362700114232211</v>
      </c>
      <c r="F148" s="10">
        <v>9.2000068601455496</v>
      </c>
      <c r="G148" s="10">
        <v>9.2000068601455496</v>
      </c>
      <c r="H148" s="10">
        <v>0</v>
      </c>
      <c r="I148" s="10">
        <v>90.79999313985445</v>
      </c>
      <c r="J148" s="10">
        <v>0</v>
      </c>
      <c r="K148" s="10">
        <v>22.033333333333331</v>
      </c>
      <c r="L148" s="10"/>
      <c r="M148" s="10"/>
      <c r="N148" s="10"/>
      <c r="O148" s="10">
        <v>77.966666666666669</v>
      </c>
      <c r="P148" s="10">
        <v>22.033333333333331</v>
      </c>
      <c r="Q148" s="10"/>
      <c r="R148" s="10"/>
      <c r="S148" s="10"/>
      <c r="T148" s="10"/>
      <c r="U148" s="10"/>
      <c r="V148" s="10">
        <v>100</v>
      </c>
      <c r="W148" s="207"/>
      <c r="X148" s="207"/>
      <c r="Y148" s="207"/>
      <c r="Z148" s="207"/>
      <c r="AA148" s="207"/>
      <c r="AB148" s="207"/>
      <c r="AC148" s="207"/>
      <c r="AD148" s="207"/>
    </row>
    <row xmlns:x14ac="http://schemas.microsoft.com/office/spreadsheetml/2009/9/ac" r="149" s="204" customFormat="true" ht="12" x14ac:dyDescent="0.2">
      <c r="A149" s="207" t="s">
        <v>159</v>
      </c>
      <c r="B149" s="10">
        <v>2011</v>
      </c>
      <c r="C149" s="207" t="s">
        <v>17</v>
      </c>
      <c r="D149" s="10">
        <v>2131747</v>
      </c>
      <c r="E149" s="10">
        <v>16.362700114232211</v>
      </c>
      <c r="F149" s="10">
        <v>11.747507828577</v>
      </c>
      <c r="G149" s="10">
        <v>11.747507828577</v>
      </c>
      <c r="H149" s="10">
        <v>0</v>
      </c>
      <c r="I149" s="10">
        <v>88.252492171423</v>
      </c>
      <c r="J149" s="10">
        <v>0</v>
      </c>
      <c r="K149" s="10">
        <v>22.033333333333331</v>
      </c>
      <c r="L149" s="10"/>
      <c r="M149" s="10"/>
      <c r="N149" s="10"/>
      <c r="O149" s="10">
        <v>77.966666666666669</v>
      </c>
      <c r="P149" s="10">
        <v>22.033333333333331</v>
      </c>
      <c r="Q149" s="10"/>
      <c r="R149" s="10"/>
      <c r="S149" s="10"/>
      <c r="T149" s="10"/>
      <c r="U149" s="10"/>
      <c r="V149" s="10">
        <v>100</v>
      </c>
      <c r="W149" s="207"/>
      <c r="X149" s="207"/>
      <c r="Y149" s="207"/>
      <c r="Z149" s="207"/>
      <c r="AA149" s="207"/>
      <c r="AB149" s="207"/>
      <c r="AC149" s="207"/>
      <c r="AD149" s="207"/>
    </row>
    <row xmlns:x14ac="http://schemas.microsoft.com/office/spreadsheetml/2009/9/ac" r="150" s="204" customFormat="true" ht="12" x14ac:dyDescent="0.2">
      <c r="A150" s="207" t="s">
        <v>159</v>
      </c>
      <c r="B150" s="10">
        <v>2012</v>
      </c>
      <c r="C150" s="207" t="s">
        <v>17</v>
      </c>
      <c r="D150" s="10">
        <v>2213500</v>
      </c>
      <c r="E150" s="10">
        <v>16.362700114232211</v>
      </c>
      <c r="F150" s="10">
        <v>14.29500879700845</v>
      </c>
      <c r="G150" s="10">
        <v>14.29500879700845</v>
      </c>
      <c r="H150" s="10">
        <v>0</v>
      </c>
      <c r="I150" s="10">
        <v>85.70499120299155</v>
      </c>
      <c r="J150" s="10">
        <v>0</v>
      </c>
      <c r="K150" s="10">
        <v>22.033333333333331</v>
      </c>
      <c r="L150" s="10"/>
      <c r="M150" s="10"/>
      <c r="N150" s="10"/>
      <c r="O150" s="10">
        <v>77.966666666666669</v>
      </c>
      <c r="P150" s="10">
        <v>22.033333333333331</v>
      </c>
      <c r="Q150" s="10"/>
      <c r="R150" s="10"/>
      <c r="S150" s="10">
        <v>24.255648846154141</v>
      </c>
      <c r="T150" s="10"/>
      <c r="U150" s="10"/>
      <c r="V150" s="10">
        <v>75.744351153845855</v>
      </c>
      <c r="W150" s="207"/>
      <c r="X150" s="207"/>
      <c r="Y150" s="207"/>
      <c r="Z150" s="207"/>
      <c r="AA150" s="207"/>
      <c r="AB150" s="207"/>
      <c r="AC150" s="207"/>
      <c r="AD150" s="207"/>
    </row>
    <row xmlns:x14ac="http://schemas.microsoft.com/office/spreadsheetml/2009/9/ac" r="151" s="204" customFormat="true" ht="12" x14ac:dyDescent="0.2">
      <c r="A151" s="207" t="s">
        <v>159</v>
      </c>
      <c r="B151" s="10">
        <v>2013</v>
      </c>
      <c r="C151" s="207" t="s">
        <v>17</v>
      </c>
      <c r="D151" s="10">
        <v>2297637</v>
      </c>
      <c r="E151" s="10">
        <v>16.8425097654399</v>
      </c>
      <c r="F151" s="10">
        <v>16.8425097654399</v>
      </c>
      <c r="G151" s="10">
        <v>15.133330297116119</v>
      </c>
      <c r="H151" s="10">
        <v>1.709179468323782</v>
      </c>
      <c r="I151" s="10">
        <v>83.1574902345601</v>
      </c>
      <c r="J151" s="10">
        <v>0</v>
      </c>
      <c r="K151" s="10">
        <v>22.033333333333331</v>
      </c>
      <c r="L151" s="10"/>
      <c r="M151" s="10"/>
      <c r="N151" s="10"/>
      <c r="O151" s="10">
        <v>77.966666666666669</v>
      </c>
      <c r="P151" s="10">
        <v>22.033333333333331</v>
      </c>
      <c r="Q151" s="10"/>
      <c r="R151" s="10"/>
      <c r="S151" s="10">
        <v>24.255648846154141</v>
      </c>
      <c r="T151" s="10"/>
      <c r="U151" s="10"/>
      <c r="V151" s="10">
        <v>75.744351153845855</v>
      </c>
      <c r="W151" s="207"/>
      <c r="X151" s="207"/>
      <c r="Y151" s="207"/>
      <c r="Z151" s="207"/>
      <c r="AA151" s="207"/>
      <c r="AB151" s="207"/>
      <c r="AC151" s="207"/>
      <c r="AD151" s="207"/>
    </row>
    <row xmlns:x14ac="http://schemas.microsoft.com/office/spreadsheetml/2009/9/ac" r="152" s="204" customFormat="true" ht="12" x14ac:dyDescent="0.2">
      <c r="A152" s="207" t="s">
        <v>159</v>
      </c>
      <c r="B152" s="10">
        <v>2014</v>
      </c>
      <c r="C152" s="207" t="s">
        <v>17</v>
      </c>
      <c r="D152" s="10">
        <v>2386625</v>
      </c>
      <c r="E152" s="10">
        <v>20.653128886715422</v>
      </c>
      <c r="F152" s="10">
        <v>19.39001073387135</v>
      </c>
      <c r="G152" s="10">
        <v>16.219919190438759</v>
      </c>
      <c r="H152" s="10">
        <v>3.1700915434325911</v>
      </c>
      <c r="I152" s="10">
        <v>80.60998926612865</v>
      </c>
      <c r="J152" s="10">
        <v>0</v>
      </c>
      <c r="K152" s="10">
        <v>22.033333333333331</v>
      </c>
      <c r="L152" s="10"/>
      <c r="M152" s="10"/>
      <c r="N152" s="10"/>
      <c r="O152" s="10">
        <v>77.966666666666669</v>
      </c>
      <c r="P152" s="10">
        <v>22.033333333333331</v>
      </c>
      <c r="Q152" s="10"/>
      <c r="R152" s="10"/>
      <c r="S152" s="10">
        <v>24.255648846154141</v>
      </c>
      <c r="T152" s="10"/>
      <c r="U152" s="10"/>
      <c r="V152" s="10">
        <v>75.744351153845855</v>
      </c>
      <c r="W152" s="207"/>
      <c r="X152" s="207"/>
      <c r="Y152" s="207"/>
      <c r="Z152" s="207"/>
      <c r="AA152" s="207"/>
      <c r="AB152" s="207"/>
      <c r="AC152" s="207"/>
      <c r="AD152" s="207"/>
    </row>
    <row xmlns:x14ac="http://schemas.microsoft.com/office/spreadsheetml/2009/9/ac" r="153" s="204" customFormat="true" ht="12" x14ac:dyDescent="0.2">
      <c r="A153" s="207" t="s">
        <v>159</v>
      </c>
      <c r="B153" s="10">
        <v>2015</v>
      </c>
      <c r="C153" s="207" t="s">
        <v>17</v>
      </c>
      <c r="D153" s="10">
        <v>2479202</v>
      </c>
      <c r="E153" s="10">
        <v>24.943557659198628</v>
      </c>
      <c r="F153" s="10">
        <v>21.9375117023028</v>
      </c>
      <c r="G153" s="10">
        <v>17.3065080837614</v>
      </c>
      <c r="H153" s="10">
        <v>4.6310036185413992</v>
      </c>
      <c r="I153" s="10">
        <v>78.0624882976972</v>
      </c>
      <c r="J153" s="10">
        <v>0</v>
      </c>
      <c r="K153" s="10">
        <v>22.033333333333331</v>
      </c>
      <c r="L153" s="10"/>
      <c r="M153" s="10"/>
      <c r="N153" s="10"/>
      <c r="O153" s="10">
        <v>77.966666666666669</v>
      </c>
      <c r="P153" s="10">
        <v>22.033333333333331</v>
      </c>
      <c r="Q153" s="10"/>
      <c r="R153" s="10">
        <v>56.330470941883767</v>
      </c>
      <c r="S153" s="10">
        <v>24.255648846154141</v>
      </c>
      <c r="T153" s="10">
        <v>32.07482209572963</v>
      </c>
      <c r="U153" s="10">
        <v>43.669529058116233</v>
      </c>
      <c r="V153" s="10">
        <v>0</v>
      </c>
      <c r="W153" s="207"/>
      <c r="X153" s="207"/>
      <c r="Y153" s="207"/>
      <c r="Z153" s="207"/>
      <c r="AA153" s="207"/>
      <c r="AB153" s="207"/>
      <c r="AC153" s="207"/>
      <c r="AD153" s="207"/>
    </row>
    <row xmlns:x14ac="http://schemas.microsoft.com/office/spreadsheetml/2009/9/ac" r="154" s="204" customFormat="true" ht="12" x14ac:dyDescent="0.2">
      <c r="A154" s="207" t="s">
        <v>159</v>
      </c>
      <c r="B154" s="10">
        <v>2016</v>
      </c>
      <c r="C154" s="207" t="s">
        <v>17</v>
      </c>
      <c r="D154" s="10">
        <v>2574128</v>
      </c>
      <c r="E154" s="10">
        <v>29.233986431681839</v>
      </c>
      <c r="F154" s="10">
        <v>24.48501267073425</v>
      </c>
      <c r="G154" s="10">
        <v>18.393096977084038</v>
      </c>
      <c r="H154" s="10">
        <v>6.0919156936502077</v>
      </c>
      <c r="I154" s="10">
        <v>75.51498732926575</v>
      </c>
      <c r="J154" s="10">
        <v>0</v>
      </c>
      <c r="K154" s="10">
        <v>22.033333333333331</v>
      </c>
      <c r="L154" s="10"/>
      <c r="M154" s="10"/>
      <c r="N154" s="10"/>
      <c r="O154" s="10">
        <v>77.966666666666669</v>
      </c>
      <c r="P154" s="10">
        <v>22.033333333333331</v>
      </c>
      <c r="Q154" s="10"/>
      <c r="R154" s="10">
        <v>56.330470941883767</v>
      </c>
      <c r="S154" s="10">
        <v>24.255648846154141</v>
      </c>
      <c r="T154" s="10">
        <v>32.074822095729623</v>
      </c>
      <c r="U154" s="10">
        <v>43.669529058116233</v>
      </c>
      <c r="V154" s="10">
        <v>0</v>
      </c>
      <c r="W154" s="207"/>
      <c r="X154" s="207"/>
      <c r="Y154" s="207"/>
      <c r="Z154" s="207"/>
      <c r="AA154" s="207"/>
      <c r="AB154" s="207"/>
      <c r="AC154" s="207"/>
      <c r="AD154" s="207"/>
    </row>
    <row xmlns:x14ac="http://schemas.microsoft.com/office/spreadsheetml/2009/9/ac" r="155" s="204" customFormat="true" ht="12" x14ac:dyDescent="0.2">
      <c r="A155" s="207" t="s">
        <v>159</v>
      </c>
      <c r="B155" s="10">
        <v>2017</v>
      </c>
      <c r="C155" s="207" t="s">
        <v>17</v>
      </c>
      <c r="D155" s="10">
        <v>2668085</v>
      </c>
      <c r="E155" s="10">
        <v>33.524415204163233</v>
      </c>
      <c r="F155" s="10">
        <v>27.0325136391657</v>
      </c>
      <c r="G155" s="10">
        <v>19.47968587040668</v>
      </c>
      <c r="H155" s="10">
        <v>7.5528277687590162</v>
      </c>
      <c r="I155" s="10">
        <v>72.9674863608343</v>
      </c>
      <c r="J155" s="10">
        <v>0</v>
      </c>
      <c r="K155" s="10">
        <v>22.033333333333331</v>
      </c>
      <c r="L155" s="10"/>
      <c r="M155" s="10">
        <v>19.38</v>
      </c>
      <c r="N155" s="10">
        <v>2.653333333333332</v>
      </c>
      <c r="O155" s="10">
        <v>77.966666666666669</v>
      </c>
      <c r="P155" s="10">
        <v>0</v>
      </c>
      <c r="Q155" s="10"/>
      <c r="R155" s="10">
        <v>56.330470941883767</v>
      </c>
      <c r="S155" s="10">
        <v>22.376664615384929</v>
      </c>
      <c r="T155" s="10">
        <v>33.953806326498842</v>
      </c>
      <c r="U155" s="10">
        <v>43.669529058116233</v>
      </c>
      <c r="V155" s="10">
        <v>0</v>
      </c>
      <c r="W155" s="207"/>
      <c r="X155" s="207"/>
      <c r="Y155" s="207"/>
      <c r="Z155" s="207"/>
      <c r="AA155" s="207"/>
      <c r="AB155" s="207"/>
      <c r="AC155" s="207"/>
      <c r="AD155" s="207"/>
    </row>
    <row xmlns:x14ac="http://schemas.microsoft.com/office/spreadsheetml/2009/9/ac" r="156" s="204" customFormat="true" ht="12" x14ac:dyDescent="0.2">
      <c r="A156" s="207" t="s">
        <v>159</v>
      </c>
      <c r="B156" s="10">
        <v>2018</v>
      </c>
      <c r="C156" s="207" t="s">
        <v>17</v>
      </c>
      <c r="D156" s="10">
        <v>2758384</v>
      </c>
      <c r="E156" s="10">
        <v>37.814843976646443</v>
      </c>
      <c r="F156" s="10">
        <v>29.58001460759715</v>
      </c>
      <c r="G156" s="10">
        <v>20.56627476372887</v>
      </c>
      <c r="H156" s="10">
        <v>9.0137398438682794</v>
      </c>
      <c r="I156" s="10">
        <v>70.41998539240285</v>
      </c>
      <c r="J156" s="10">
        <v>0</v>
      </c>
      <c r="K156" s="10">
        <v>22.033333333333331</v>
      </c>
      <c r="L156" s="10"/>
      <c r="M156" s="10">
        <v>19.38</v>
      </c>
      <c r="N156" s="10">
        <v>2.653333333333332</v>
      </c>
      <c r="O156" s="10">
        <v>77.966666666666669</v>
      </c>
      <c r="P156" s="10">
        <v>0</v>
      </c>
      <c r="Q156" s="10">
        <v>72.720440881763523</v>
      </c>
      <c r="R156" s="10">
        <v>56.330470941883767</v>
      </c>
      <c r="S156" s="10">
        <v>20.497680384615709</v>
      </c>
      <c r="T156" s="10">
        <v>35.832790557268062</v>
      </c>
      <c r="U156" s="10">
        <v>43.669529058116233</v>
      </c>
      <c r="V156" s="10">
        <v>0</v>
      </c>
      <c r="W156" s="207"/>
      <c r="X156" s="207"/>
      <c r="Y156" s="207"/>
      <c r="Z156" s="207"/>
      <c r="AA156" s="207"/>
      <c r="AB156" s="207"/>
      <c r="AC156" s="207"/>
      <c r="AD156" s="207"/>
    </row>
    <row xmlns:x14ac="http://schemas.microsoft.com/office/spreadsheetml/2009/9/ac" r="157" s="204" customFormat="true" ht="12" x14ac:dyDescent="0.2">
      <c r="A157" s="207" t="s">
        <v>159</v>
      </c>
      <c r="B157" s="10">
        <v>2019</v>
      </c>
      <c r="C157" s="207" t="s">
        <v>17</v>
      </c>
      <c r="D157" s="10">
        <v>2853061</v>
      </c>
      <c r="E157" s="10">
        <v>42.105272749129647</v>
      </c>
      <c r="F157" s="10">
        <v>32.1275155760286</v>
      </c>
      <c r="G157" s="10">
        <v>21.652863657051508</v>
      </c>
      <c r="H157" s="10">
        <v>10.47465191897709</v>
      </c>
      <c r="I157" s="10">
        <v>67.8724844239714</v>
      </c>
      <c r="J157" s="10">
        <v>0</v>
      </c>
      <c r="K157" s="10">
        <v>22.033333333333331</v>
      </c>
      <c r="L157" s="10"/>
      <c r="M157" s="10">
        <v>19.38</v>
      </c>
      <c r="N157" s="10">
        <v>2.653333333333332</v>
      </c>
      <c r="O157" s="10">
        <v>77.966666666666669</v>
      </c>
      <c r="P157" s="10">
        <v>0</v>
      </c>
      <c r="Q157" s="10">
        <v>72.720440881763523</v>
      </c>
      <c r="R157" s="10">
        <v>56.330470941883767</v>
      </c>
      <c r="S157" s="10">
        <v>18.618696153846489</v>
      </c>
      <c r="T157" s="10">
        <v>37.711774788037282</v>
      </c>
      <c r="U157" s="10">
        <v>43.669529058116233</v>
      </c>
      <c r="V157" s="10">
        <v>0</v>
      </c>
      <c r="W157" s="207"/>
      <c r="X157" s="207"/>
      <c r="Y157" s="207"/>
      <c r="Z157" s="207"/>
      <c r="AA157" s="207"/>
      <c r="AB157" s="207"/>
      <c r="AC157" s="207"/>
      <c r="AD157" s="207"/>
    </row>
    <row xmlns:x14ac="http://schemas.microsoft.com/office/spreadsheetml/2009/9/ac" r="158" s="204" customFormat="true" ht="12" x14ac:dyDescent="0.2">
      <c r="A158" s="207" t="s">
        <v>159</v>
      </c>
      <c r="B158" s="10">
        <v>2020</v>
      </c>
      <c r="C158" s="207" t="s">
        <v>17</v>
      </c>
      <c r="D158" s="10">
        <v>2944991</v>
      </c>
      <c r="E158" s="10">
        <v>46.395701521612857</v>
      </c>
      <c r="F158" s="10">
        <v>34.67501654446005</v>
      </c>
      <c r="G158" s="10">
        <v>22.73945255037415</v>
      </c>
      <c r="H158" s="10">
        <v>11.9355639940859</v>
      </c>
      <c r="I158" s="10">
        <v>65.32498345553995</v>
      </c>
      <c r="J158" s="10">
        <v>0</v>
      </c>
      <c r="K158" s="10"/>
      <c r="L158" s="10"/>
      <c r="M158" s="10">
        <v>19.38</v>
      </c>
      <c r="N158" s="10"/>
      <c r="O158" s="10"/>
      <c r="P158" s="10">
        <v>80.62</v>
      </c>
      <c r="Q158" s="10">
        <v>72.720440881763523</v>
      </c>
      <c r="R158" s="10">
        <v>56.330470941883767</v>
      </c>
      <c r="S158" s="10">
        <v>16.73971192307727</v>
      </c>
      <c r="T158" s="10">
        <v>39.590759018806502</v>
      </c>
      <c r="U158" s="10">
        <v>43.669529058116233</v>
      </c>
      <c r="V158" s="10">
        <v>0</v>
      </c>
      <c r="W158" s="207"/>
      <c r="X158" s="207"/>
      <c r="Y158" s="207"/>
      <c r="Z158" s="207"/>
      <c r="AA158" s="207"/>
      <c r="AB158" s="207"/>
      <c r="AC158" s="207"/>
      <c r="AD158" s="207"/>
    </row>
    <row xmlns:x14ac="http://schemas.microsoft.com/office/spreadsheetml/2009/9/ac" r="159" s="204" customFormat="true" ht="12" x14ac:dyDescent="0.2">
      <c r="A159" s="207" t="s">
        <v>159</v>
      </c>
      <c r="B159" s="10">
        <v>2021</v>
      </c>
      <c r="C159" s="207" t="s">
        <v>17</v>
      </c>
      <c r="D159" s="10">
        <v>3041044</v>
      </c>
      <c r="E159" s="10">
        <v>50.686130294094262</v>
      </c>
      <c r="F159" s="10">
        <v>37.2225175128915</v>
      </c>
      <c r="G159" s="10">
        <v>23.826041443696791</v>
      </c>
      <c r="H159" s="10">
        <v>13.3964760691947</v>
      </c>
      <c r="I159" s="10">
        <v>62.7774824871085</v>
      </c>
      <c r="J159" s="10">
        <v>0</v>
      </c>
      <c r="K159" s="10"/>
      <c r="L159" s="10"/>
      <c r="M159" s="10">
        <v>19.38</v>
      </c>
      <c r="N159" s="10"/>
      <c r="O159" s="10"/>
      <c r="P159" s="10">
        <v>80.62</v>
      </c>
      <c r="Q159" s="10">
        <v>72.720440881763523</v>
      </c>
      <c r="R159" s="10">
        <v>56.330470941883767</v>
      </c>
      <c r="S159" s="10">
        <v>14.86072769230805</v>
      </c>
      <c r="T159" s="10">
        <v>41.469743249575721</v>
      </c>
      <c r="U159" s="10">
        <v>43.669529058116233</v>
      </c>
      <c r="V159" s="10">
        <v>0</v>
      </c>
      <c r="W159" s="207"/>
      <c r="X159" s="207"/>
      <c r="Y159" s="207"/>
      <c r="Z159" s="207"/>
      <c r="AA159" s="207"/>
      <c r="AB159" s="207"/>
      <c r="AC159" s="207"/>
      <c r="AD159" s="207"/>
    </row>
    <row xmlns:x14ac="http://schemas.microsoft.com/office/spreadsheetml/2009/9/ac" r="160" s="204" customFormat="true" ht="12" x14ac:dyDescent="0.2">
      <c r="A160" s="207" t="s">
        <v>159</v>
      </c>
      <c r="B160" s="10">
        <v>2022</v>
      </c>
      <c r="C160" s="207" t="s">
        <v>17</v>
      </c>
      <c r="D160" s="10">
        <v>3134972</v>
      </c>
      <c r="E160" s="10">
        <v>54.976559066577472</v>
      </c>
      <c r="F160" s="10">
        <v>39.77001848132295</v>
      </c>
      <c r="G160" s="10">
        <v>24.91263033701944</v>
      </c>
      <c r="H160" s="10">
        <v>14.85738814430351</v>
      </c>
      <c r="I160" s="10">
        <v>60.22998151867705</v>
      </c>
      <c r="J160" s="10">
        <v>0</v>
      </c>
      <c r="K160" s="10"/>
      <c r="L160" s="10"/>
      <c r="M160" s="10">
        <v>19.38</v>
      </c>
      <c r="N160" s="10"/>
      <c r="O160" s="10"/>
      <c r="P160" s="10">
        <v>80.62</v>
      </c>
      <c r="Q160" s="10">
        <v>72.720440881763523</v>
      </c>
      <c r="R160" s="10">
        <v>56.330470941883767</v>
      </c>
      <c r="S160" s="10">
        <v>12.98174346153883</v>
      </c>
      <c r="T160" s="10">
        <v>43.348727480344941</v>
      </c>
      <c r="U160" s="10">
        <v>43.669529058116233</v>
      </c>
      <c r="V160" s="10">
        <v>0</v>
      </c>
      <c r="W160" s="207"/>
      <c r="X160" s="207"/>
      <c r="Y160" s="207"/>
      <c r="Z160" s="207"/>
      <c r="AA160" s="207"/>
      <c r="AB160" s="207"/>
      <c r="AC160" s="207"/>
      <c r="AD160" s="207"/>
    </row>
    <row xmlns:x14ac="http://schemas.microsoft.com/office/spreadsheetml/2009/9/ac" r="161" s="204" customFormat="true" ht="12" x14ac:dyDescent="0.2">
      <c r="A161" s="207" t="s">
        <v>159</v>
      </c>
      <c r="B161" s="10">
        <v>2023</v>
      </c>
      <c r="C161" s="207" t="s">
        <v>17</v>
      </c>
      <c r="D161" s="10">
        <v>3129426</v>
      </c>
      <c r="E161" s="10">
        <v>59.266987839060683</v>
      </c>
      <c r="F161" s="10">
        <v>42.31751944975349</v>
      </c>
      <c r="G161" s="10">
        <v>25.999219230342081</v>
      </c>
      <c r="H161" s="10">
        <v>16.318300219411409</v>
      </c>
      <c r="I161" s="10">
        <v>57.68248055024651</v>
      </c>
      <c r="J161" s="10">
        <v>0</v>
      </c>
      <c r="K161" s="10"/>
      <c r="L161" s="10"/>
      <c r="M161" s="10">
        <v>19.38</v>
      </c>
      <c r="N161" s="10"/>
      <c r="O161" s="10"/>
      <c r="P161" s="10">
        <v>80.62</v>
      </c>
      <c r="Q161" s="10">
        <v>72.720440881763523</v>
      </c>
      <c r="R161" s="10">
        <v>56.330470941883767</v>
      </c>
      <c r="S161" s="10">
        <v>11.10275923076961</v>
      </c>
      <c r="T161" s="10">
        <v>45.227711711114161</v>
      </c>
      <c r="U161" s="10">
        <v>43.669529058116233</v>
      </c>
      <c r="V161" s="10">
        <v>0</v>
      </c>
      <c r="W161" s="207"/>
      <c r="X161" s="207"/>
      <c r="Y161" s="207"/>
      <c r="Z161" s="207"/>
      <c r="AA161" s="207"/>
      <c r="AB161" s="207"/>
      <c r="AC161" s="207"/>
      <c r="AD161" s="207"/>
    </row>
    <row xmlns:x14ac="http://schemas.microsoft.com/office/spreadsheetml/2009/9/ac" r="162" s="204" customFormat="true" ht="12" x14ac:dyDescent="0.2">
      <c r="A162" s="207" t="s">
        <v>159</v>
      </c>
      <c r="B162" s="10">
        <v>2024</v>
      </c>
      <c r="C162" s="207" t="s">
        <v>17</v>
      </c>
      <c r="D162" s="10"/>
      <c r="E162" s="10"/>
      <c r="F162" s="10"/>
      <c r="G162" s="10"/>
      <c r="H162" s="10"/>
      <c r="I162" s="10"/>
      <c r="J162" s="10"/>
      <c r="K162" s="10"/>
      <c r="L162" s="10"/>
      <c r="M162" s="10"/>
      <c r="N162" s="10"/>
      <c r="O162" s="10"/>
      <c r="P162" s="10"/>
      <c r="Q162" s="10"/>
      <c r="R162" s="10"/>
      <c r="S162" s="10"/>
      <c r="T162" s="10"/>
      <c r="U162" s="10"/>
      <c r="V162" s="10"/>
      <c r="W162" s="207"/>
      <c r="X162" s="207"/>
      <c r="Y162" s="207"/>
      <c r="Z162" s="207"/>
      <c r="AA162" s="207"/>
      <c r="AB162" s="207"/>
      <c r="AC162" s="207"/>
      <c r="AD162" s="207"/>
    </row>
    <row xmlns:x14ac="http://schemas.microsoft.com/office/spreadsheetml/2009/9/ac" r="163" s="204" customFormat="true" ht="12" x14ac:dyDescent="0.2">
      <c r="A163" s="207" t="s">
        <v>159</v>
      </c>
      <c r="B163" s="10">
        <v>2025</v>
      </c>
      <c r="C163" s="207" t="s">
        <v>17</v>
      </c>
      <c r="D163" s="10"/>
      <c r="E163" s="10"/>
      <c r="F163" s="10"/>
      <c r="G163" s="10"/>
      <c r="H163" s="10"/>
      <c r="I163" s="10"/>
      <c r="J163" s="10"/>
      <c r="K163" s="10"/>
      <c r="L163" s="10"/>
      <c r="M163" s="10"/>
      <c r="N163" s="10"/>
      <c r="O163" s="10"/>
      <c r="P163" s="10"/>
      <c r="Q163" s="10"/>
      <c r="R163" s="10"/>
      <c r="S163" s="10"/>
      <c r="T163" s="10"/>
      <c r="U163" s="10"/>
      <c r="V163" s="10"/>
      <c r="W163" s="207"/>
      <c r="X163" s="207"/>
      <c r="Y163" s="207"/>
      <c r="Z163" s="207"/>
      <c r="AA163" s="207"/>
      <c r="AB163" s="207"/>
      <c r="AC163" s="207"/>
      <c r="AD163" s="207"/>
    </row>
    <row xmlns:x14ac="http://schemas.microsoft.com/office/spreadsheetml/2009/9/ac" r="164" s="204" customFormat="true" ht="12" x14ac:dyDescent="0.2">
      <c r="A164" s="207" t="s">
        <v>159</v>
      </c>
      <c r="B164" s="10">
        <v>2026</v>
      </c>
      <c r="C164" s="207" t="s">
        <v>17</v>
      </c>
      <c r="D164" s="10"/>
      <c r="E164" s="10"/>
      <c r="F164" s="10"/>
      <c r="G164" s="10"/>
      <c r="H164" s="10"/>
      <c r="I164" s="10"/>
      <c r="J164" s="10"/>
      <c r="K164" s="10"/>
      <c r="L164" s="10"/>
      <c r="M164" s="10"/>
      <c r="N164" s="10"/>
      <c r="O164" s="10"/>
      <c r="P164" s="10"/>
      <c r="Q164" s="10"/>
      <c r="R164" s="10"/>
      <c r="S164" s="10"/>
      <c r="T164" s="10"/>
      <c r="U164" s="10"/>
      <c r="V164" s="10"/>
      <c r="W164" s="207"/>
      <c r="X164" s="207"/>
      <c r="Y164" s="207"/>
      <c r="Z164" s="207"/>
      <c r="AA164" s="207"/>
      <c r="AB164" s="207"/>
      <c r="AC164" s="207"/>
      <c r="AD164" s="207"/>
    </row>
    <row xmlns:x14ac="http://schemas.microsoft.com/office/spreadsheetml/2009/9/ac" r="165" s="204" customFormat="true" ht="12" x14ac:dyDescent="0.2">
      <c r="A165" s="207" t="s">
        <v>159</v>
      </c>
      <c r="B165" s="10">
        <v>2027</v>
      </c>
      <c r="C165" s="207" t="s">
        <v>17</v>
      </c>
      <c r="D165" s="10"/>
      <c r="E165" s="10"/>
      <c r="F165" s="10"/>
      <c r="G165" s="10"/>
      <c r="H165" s="10"/>
      <c r="I165" s="10"/>
      <c r="J165" s="10"/>
      <c r="K165" s="10"/>
      <c r="L165" s="10"/>
      <c r="M165" s="10"/>
      <c r="N165" s="10"/>
      <c r="O165" s="10"/>
      <c r="P165" s="10"/>
      <c r="Q165" s="10"/>
      <c r="R165" s="10"/>
      <c r="S165" s="10"/>
      <c r="T165" s="10"/>
      <c r="U165" s="10"/>
      <c r="V165" s="10"/>
      <c r="W165" s="207"/>
      <c r="X165" s="207"/>
      <c r="Y165" s="207"/>
      <c r="Z165" s="207"/>
      <c r="AA165" s="207"/>
      <c r="AB165" s="207"/>
      <c r="AC165" s="207"/>
      <c r="AD165" s="207"/>
    </row>
    <row xmlns:x14ac="http://schemas.microsoft.com/office/spreadsheetml/2009/9/ac" r="166" s="204" customFormat="true" ht="12" x14ac:dyDescent="0.2">
      <c r="A166" s="207" t="s">
        <v>159</v>
      </c>
      <c r="B166" s="10">
        <v>2028</v>
      </c>
      <c r="C166" s="207" t="s">
        <v>17</v>
      </c>
      <c r="D166" s="10"/>
      <c r="E166" s="10"/>
      <c r="F166" s="10"/>
      <c r="G166" s="10"/>
      <c r="H166" s="10"/>
      <c r="I166" s="10"/>
      <c r="J166" s="10"/>
      <c r="K166" s="10"/>
      <c r="L166" s="10"/>
      <c r="M166" s="10"/>
      <c r="N166" s="10"/>
      <c r="O166" s="10"/>
      <c r="P166" s="10"/>
      <c r="Q166" s="10"/>
      <c r="R166" s="10"/>
      <c r="S166" s="10"/>
      <c r="T166" s="10"/>
      <c r="U166" s="10"/>
      <c r="V166" s="10"/>
      <c r="W166" s="207"/>
      <c r="X166" s="207"/>
      <c r="Y166" s="207"/>
      <c r="Z166" s="207"/>
      <c r="AA166" s="207"/>
      <c r="AB166" s="207"/>
      <c r="AC166" s="207"/>
      <c r="AD166" s="207"/>
    </row>
    <row xmlns:x14ac="http://schemas.microsoft.com/office/spreadsheetml/2009/9/ac" r="167" s="204" customFormat="true" ht="12" x14ac:dyDescent="0.2">
      <c r="A167" s="207" t="s">
        <v>159</v>
      </c>
      <c r="B167" s="10">
        <v>2029</v>
      </c>
      <c r="C167" s="207" t="s">
        <v>17</v>
      </c>
      <c r="D167" s="10"/>
      <c r="E167" s="10"/>
      <c r="F167" s="10"/>
      <c r="G167" s="10"/>
      <c r="H167" s="10"/>
      <c r="I167" s="10"/>
      <c r="J167" s="10"/>
      <c r="K167" s="10"/>
      <c r="L167" s="10"/>
      <c r="M167" s="10"/>
      <c r="N167" s="10"/>
      <c r="O167" s="10"/>
      <c r="P167" s="10"/>
      <c r="Q167" s="10"/>
      <c r="R167" s="10"/>
      <c r="S167" s="10"/>
      <c r="T167" s="10"/>
      <c r="U167" s="10"/>
      <c r="V167" s="10"/>
      <c r="W167" s="207"/>
      <c r="X167" s="207"/>
      <c r="Y167" s="207"/>
      <c r="Z167" s="207"/>
      <c r="AA167" s="207"/>
      <c r="AB167" s="207"/>
    </row>
    <row xmlns:x14ac="http://schemas.microsoft.com/office/spreadsheetml/2009/9/ac" r="168" s="204" customFormat="true" ht="12" x14ac:dyDescent="0.2">
      <c r="A168" s="207" t="s">
        <v>159</v>
      </c>
      <c r="B168" s="10">
        <v>2030</v>
      </c>
      <c r="C168" s="207" t="s">
        <v>17</v>
      </c>
      <c r="D168" s="10"/>
      <c r="E168" s="10"/>
      <c r="F168" s="10"/>
      <c r="G168" s="10"/>
      <c r="H168" s="10"/>
      <c r="I168" s="10"/>
      <c r="J168" s="10"/>
      <c r="K168" s="10"/>
      <c r="L168" s="10"/>
      <c r="M168" s="10"/>
      <c r="N168" s="10"/>
      <c r="O168" s="10"/>
      <c r="P168" s="10"/>
      <c r="Q168" s="10"/>
      <c r="R168" s="10"/>
      <c r="S168" s="10"/>
      <c r="T168" s="10"/>
      <c r="U168" s="10"/>
      <c r="V168" s="10"/>
      <c r="W168" s="207"/>
      <c r="X168" s="207"/>
      <c r="Y168" s="207"/>
      <c r="Z168" s="207"/>
      <c r="AA168" s="207"/>
      <c r="AB168" s="207"/>
    </row>
    <row xmlns:x14ac="http://schemas.microsoft.com/office/spreadsheetml/2009/9/ac" r="169" ht="15.75" x14ac:dyDescent="0.25">
      <c r="A169" s="208" t="s">
        <v>159</v>
      </c>
      <c r="B169" s="10">
        <v>2000</v>
      </c>
      <c r="C169" s="208" t="s">
        <v>18</v>
      </c>
      <c r="D169" s="10">
        <v>1215317</v>
      </c>
      <c r="E169" s="10"/>
      <c r="F169" s="10"/>
      <c r="G169" s="10"/>
      <c r="H169" s="10"/>
      <c r="I169" s="10"/>
      <c r="J169" s="10">
        <v>100</v>
      </c>
      <c r="K169" s="10"/>
      <c r="L169" s="10"/>
      <c r="M169" s="10"/>
      <c r="N169" s="10"/>
      <c r="O169" s="10"/>
      <c r="P169" s="10">
        <v>100</v>
      </c>
      <c r="Q169" s="10"/>
      <c r="R169" s="10"/>
      <c r="S169" s="10"/>
      <c r="T169" s="10"/>
      <c r="U169" s="10"/>
      <c r="V169" s="10">
        <v>100</v>
      </c>
      <c r="W169" s="208"/>
      <c r="X169" s="208"/>
      <c r="Y169" s="208"/>
      <c r="Z169" s="208"/>
      <c r="AA169" s="208"/>
      <c r="AB169" s="208"/>
    </row>
    <row xmlns:x14ac="http://schemas.microsoft.com/office/spreadsheetml/2009/9/ac" r="170" ht="15.75" x14ac:dyDescent="0.25">
      <c r="A170" s="208" t="s">
        <v>159</v>
      </c>
      <c r="B170" s="10">
        <v>2001</v>
      </c>
      <c r="C170" s="208" t="s">
        <v>18</v>
      </c>
      <c r="D170" s="10">
        <v>1273939</v>
      </c>
      <c r="E170" s="10"/>
      <c r="F170" s="10"/>
      <c r="G170" s="10"/>
      <c r="H170" s="10"/>
      <c r="I170" s="10"/>
      <c r="J170" s="10">
        <v>100</v>
      </c>
      <c r="K170" s="10"/>
      <c r="L170" s="10"/>
      <c r="M170" s="10"/>
      <c r="N170" s="10"/>
      <c r="O170" s="10"/>
      <c r="P170" s="10">
        <v>100</v>
      </c>
      <c r="Q170" s="10"/>
      <c r="R170" s="10"/>
      <c r="S170" s="10"/>
      <c r="T170" s="10"/>
      <c r="U170" s="10"/>
      <c r="V170" s="10">
        <v>100</v>
      </c>
      <c r="W170" s="208"/>
      <c r="X170" s="208"/>
      <c r="Y170" s="208"/>
      <c r="Z170" s="208"/>
      <c r="AA170" s="208"/>
      <c r="AB170" s="208"/>
    </row>
    <row xmlns:x14ac="http://schemas.microsoft.com/office/spreadsheetml/2009/9/ac" r="171" ht="15.75" x14ac:dyDescent="0.25">
      <c r="A171" s="208" t="s">
        <v>159</v>
      </c>
      <c r="B171" s="10">
        <v>2002</v>
      </c>
      <c r="C171" s="208" t="s">
        <v>18</v>
      </c>
      <c r="D171" s="10">
        <v>1337920</v>
      </c>
      <c r="E171" s="10"/>
      <c r="F171" s="10"/>
      <c r="G171" s="10"/>
      <c r="H171" s="10"/>
      <c r="I171" s="10"/>
      <c r="J171" s="10">
        <v>100</v>
      </c>
      <c r="K171" s="10"/>
      <c r="L171" s="10"/>
      <c r="M171" s="10"/>
      <c r="N171" s="10"/>
      <c r="O171" s="10"/>
      <c r="P171" s="10">
        <v>100</v>
      </c>
      <c r="Q171" s="10"/>
      <c r="R171" s="10"/>
      <c r="S171" s="10"/>
      <c r="T171" s="10"/>
      <c r="U171" s="10"/>
      <c r="V171" s="10">
        <v>100</v>
      </c>
      <c r="W171" s="208"/>
      <c r="X171" s="208"/>
      <c r="Y171" s="208"/>
      <c r="Z171" s="208"/>
      <c r="AA171" s="208"/>
      <c r="AB171" s="208"/>
    </row>
    <row xmlns:x14ac="http://schemas.microsoft.com/office/spreadsheetml/2009/9/ac" r="172" ht="15.75" x14ac:dyDescent="0.25">
      <c r="A172" s="208" t="s">
        <v>159</v>
      </c>
      <c r="B172" s="10">
        <v>2003</v>
      </c>
      <c r="C172" s="208" t="s">
        <v>18</v>
      </c>
      <c r="D172" s="10">
        <v>1393583</v>
      </c>
      <c r="E172" s="10"/>
      <c r="F172" s="10"/>
      <c r="G172" s="10"/>
      <c r="H172" s="10"/>
      <c r="I172" s="10"/>
      <c r="J172" s="10">
        <v>100</v>
      </c>
      <c r="K172" s="10"/>
      <c r="L172" s="10"/>
      <c r="M172" s="10"/>
      <c r="N172" s="10"/>
      <c r="O172" s="10"/>
      <c r="P172" s="10">
        <v>100</v>
      </c>
      <c r="Q172" s="10"/>
      <c r="R172" s="10"/>
      <c r="S172" s="10"/>
      <c r="T172" s="10"/>
      <c r="U172" s="10"/>
      <c r="V172" s="10">
        <v>100</v>
      </c>
      <c r="W172" s="208"/>
      <c r="X172" s="208"/>
      <c r="Y172" s="208"/>
      <c r="Z172" s="208"/>
      <c r="AA172" s="208"/>
      <c r="AB172" s="208"/>
    </row>
    <row xmlns:x14ac="http://schemas.microsoft.com/office/spreadsheetml/2009/9/ac" r="173" ht="15.75" x14ac:dyDescent="0.25">
      <c r="A173" s="208" t="s">
        <v>159</v>
      </c>
      <c r="B173" s="10">
        <v>2004</v>
      </c>
      <c r="C173" s="208" t="s">
        <v>18</v>
      </c>
      <c r="D173" s="10">
        <v>1455125</v>
      </c>
      <c r="E173" s="10"/>
      <c r="F173" s="10"/>
      <c r="G173" s="10"/>
      <c r="H173" s="10"/>
      <c r="I173" s="10"/>
      <c r="J173" s="10">
        <v>100</v>
      </c>
      <c r="K173" s="10"/>
      <c r="L173" s="10"/>
      <c r="M173" s="10"/>
      <c r="N173" s="10"/>
      <c r="O173" s="10"/>
      <c r="P173" s="10">
        <v>100</v>
      </c>
      <c r="Q173" s="10"/>
      <c r="R173" s="10"/>
      <c r="S173" s="10"/>
      <c r="T173" s="10"/>
      <c r="U173" s="10"/>
      <c r="V173" s="10">
        <v>100</v>
      </c>
      <c r="W173" s="208"/>
      <c r="X173" s="208"/>
      <c r="Y173" s="208"/>
      <c r="Z173" s="208"/>
      <c r="AA173" s="208"/>
      <c r="AB173" s="208"/>
    </row>
    <row xmlns:x14ac="http://schemas.microsoft.com/office/spreadsheetml/2009/9/ac" r="174" ht="15.75" x14ac:dyDescent="0.25">
      <c r="A174" s="208" t="s">
        <v>159</v>
      </c>
      <c r="B174" s="10">
        <v>2005</v>
      </c>
      <c r="C174" s="208" t="s">
        <v>18</v>
      </c>
      <c r="D174" s="10">
        <v>1533879</v>
      </c>
      <c r="E174" s="10"/>
      <c r="F174" s="10"/>
      <c r="G174" s="10"/>
      <c r="H174" s="10"/>
      <c r="I174" s="10"/>
      <c r="J174" s="10">
        <v>100</v>
      </c>
      <c r="K174" s="10"/>
      <c r="L174" s="10"/>
      <c r="M174" s="10"/>
      <c r="N174" s="10"/>
      <c r="O174" s="10"/>
      <c r="P174" s="10">
        <v>100</v>
      </c>
      <c r="Q174" s="10"/>
      <c r="R174" s="10"/>
      <c r="S174" s="10"/>
      <c r="T174" s="10"/>
      <c r="U174" s="10"/>
      <c r="V174" s="10">
        <v>100</v>
      </c>
      <c r="W174" s="208"/>
      <c r="X174" s="208"/>
      <c r="Y174" s="208"/>
      <c r="Z174" s="208"/>
      <c r="AA174" s="208"/>
      <c r="AB174" s="208"/>
    </row>
    <row xmlns:x14ac="http://schemas.microsoft.com/office/spreadsheetml/2009/9/ac" r="175" ht="15.75" x14ac:dyDescent="0.25">
      <c r="A175" s="208" t="s">
        <v>159</v>
      </c>
      <c r="B175" s="10">
        <v>2006</v>
      </c>
      <c r="C175" s="208" t="s">
        <v>18</v>
      </c>
      <c r="D175" s="10">
        <v>1606751</v>
      </c>
      <c r="E175" s="10"/>
      <c r="F175" s="10"/>
      <c r="G175" s="10"/>
      <c r="H175" s="10"/>
      <c r="I175" s="10"/>
      <c r="J175" s="10">
        <v>100</v>
      </c>
      <c r="K175" s="10">
        <v>15</v>
      </c>
      <c r="L175" s="10"/>
      <c r="M175" s="10"/>
      <c r="N175" s="10"/>
      <c r="O175" s="10">
        <v>85</v>
      </c>
      <c r="P175" s="10">
        <v>15</v>
      </c>
      <c r="Q175" s="10"/>
      <c r="R175" s="10"/>
      <c r="S175" s="10"/>
      <c r="T175" s="10"/>
      <c r="U175" s="10"/>
      <c r="V175" s="10">
        <v>100</v>
      </c>
      <c r="W175" s="208"/>
      <c r="X175" s="208"/>
      <c r="Y175" s="208"/>
      <c r="Z175" s="208"/>
      <c r="AA175" s="208"/>
      <c r="AB175" s="208"/>
    </row>
    <row xmlns:x14ac="http://schemas.microsoft.com/office/spreadsheetml/2009/9/ac" r="176" ht="15.75" x14ac:dyDescent="0.25">
      <c r="A176" s="208" t="s">
        <v>159</v>
      </c>
      <c r="B176" s="10">
        <v>2007</v>
      </c>
      <c r="C176" s="208" t="s">
        <v>18</v>
      </c>
      <c r="D176" s="10">
        <v>1666851</v>
      </c>
      <c r="E176" s="10"/>
      <c r="F176" s="10"/>
      <c r="G176" s="10"/>
      <c r="H176" s="10"/>
      <c r="I176" s="10"/>
      <c r="J176" s="10">
        <v>100</v>
      </c>
      <c r="K176" s="10">
        <v>15</v>
      </c>
      <c r="L176" s="10"/>
      <c r="M176" s="10"/>
      <c r="N176" s="10"/>
      <c r="O176" s="10">
        <v>85</v>
      </c>
      <c r="P176" s="10">
        <v>15</v>
      </c>
      <c r="Q176" s="10"/>
      <c r="R176" s="10"/>
      <c r="S176" s="10"/>
      <c r="T176" s="10"/>
      <c r="U176" s="10"/>
      <c r="V176" s="10">
        <v>100</v>
      </c>
      <c r="W176" s="208"/>
      <c r="X176" s="208"/>
      <c r="Y176" s="208"/>
      <c r="Z176" s="208"/>
      <c r="AA176" s="208"/>
      <c r="AB176" s="208"/>
    </row>
    <row xmlns:x14ac="http://schemas.microsoft.com/office/spreadsheetml/2009/9/ac" r="177" ht="15.75" x14ac:dyDescent="0.25">
      <c r="A177" s="208" t="s">
        <v>159</v>
      </c>
      <c r="B177" s="10">
        <v>2008</v>
      </c>
      <c r="C177" s="208" t="s">
        <v>18</v>
      </c>
      <c r="D177" s="10">
        <v>1723122</v>
      </c>
      <c r="E177" s="10"/>
      <c r="F177" s="10"/>
      <c r="G177" s="10"/>
      <c r="H177" s="10"/>
      <c r="I177" s="10"/>
      <c r="J177" s="10">
        <v>100</v>
      </c>
      <c r="K177" s="10">
        <v>15</v>
      </c>
      <c r="L177" s="10"/>
      <c r="M177" s="10"/>
      <c r="N177" s="10"/>
      <c r="O177" s="10">
        <v>85</v>
      </c>
      <c r="P177" s="10">
        <v>15</v>
      </c>
      <c r="Q177" s="10"/>
      <c r="R177" s="10"/>
      <c r="S177" s="10"/>
      <c r="T177" s="10"/>
      <c r="U177" s="10"/>
      <c r="V177" s="10">
        <v>100</v>
      </c>
      <c r="W177" s="208"/>
      <c r="X177" s="208"/>
      <c r="Y177" s="208"/>
      <c r="Z177" s="208"/>
      <c r="AA177" s="208"/>
      <c r="AB177" s="208"/>
    </row>
    <row xmlns:x14ac="http://schemas.microsoft.com/office/spreadsheetml/2009/9/ac" r="178" ht="15.75" x14ac:dyDescent="0.25">
      <c r="A178" s="208" t="s">
        <v>159</v>
      </c>
      <c r="B178" s="10">
        <v>2009</v>
      </c>
      <c r="C178" s="208" t="s">
        <v>18</v>
      </c>
      <c r="D178" s="10">
        <v>1794868</v>
      </c>
      <c r="E178" s="10">
        <v>54.455120037736378</v>
      </c>
      <c r="F178" s="10">
        <v>49.985743913435527</v>
      </c>
      <c r="G178" s="10"/>
      <c r="H178" s="10"/>
      <c r="I178" s="10">
        <v>50.014256086564473</v>
      </c>
      <c r="J178" s="10">
        <v>49.985743913435527</v>
      </c>
      <c r="K178" s="10">
        <v>15</v>
      </c>
      <c r="L178" s="10"/>
      <c r="M178" s="10"/>
      <c r="N178" s="10"/>
      <c r="O178" s="10">
        <v>85</v>
      </c>
      <c r="P178" s="10">
        <v>15</v>
      </c>
      <c r="Q178" s="10"/>
      <c r="R178" s="10"/>
      <c r="S178" s="10"/>
      <c r="T178" s="10"/>
      <c r="U178" s="10"/>
      <c r="V178" s="10">
        <v>100</v>
      </c>
      <c r="W178" s="208"/>
      <c r="X178" s="208"/>
      <c r="Y178" s="208"/>
      <c r="Z178" s="208"/>
      <c r="AA178" s="208"/>
      <c r="AB178" s="208"/>
    </row>
    <row xmlns:x14ac="http://schemas.microsoft.com/office/spreadsheetml/2009/9/ac" r="179" ht="15.75" x14ac:dyDescent="0.25">
      <c r="A179" s="208" t="s">
        <v>159</v>
      </c>
      <c r="B179" s="10">
        <v>2010</v>
      </c>
      <c r="C179" s="208" t="s">
        <v>18</v>
      </c>
      <c r="D179" s="10">
        <v>1862706</v>
      </c>
      <c r="E179" s="10">
        <v>54.455120037736378</v>
      </c>
      <c r="F179" s="10">
        <v>49.985743913435527</v>
      </c>
      <c r="G179" s="10"/>
      <c r="H179" s="10"/>
      <c r="I179" s="10">
        <v>50.014256086564473</v>
      </c>
      <c r="J179" s="10">
        <v>49.985743913435527</v>
      </c>
      <c r="K179" s="10">
        <v>15</v>
      </c>
      <c r="L179" s="10"/>
      <c r="M179" s="10"/>
      <c r="N179" s="10"/>
      <c r="O179" s="10">
        <v>85</v>
      </c>
      <c r="P179" s="10">
        <v>15</v>
      </c>
      <c r="Q179" s="10"/>
      <c r="R179" s="10"/>
      <c r="S179" s="10"/>
      <c r="T179" s="10"/>
      <c r="U179" s="10"/>
      <c r="V179" s="10">
        <v>100</v>
      </c>
      <c r="W179" s="208"/>
      <c r="X179" s="208"/>
      <c r="Y179" s="208"/>
      <c r="Z179" s="208"/>
      <c r="AA179" s="208"/>
      <c r="AB179" s="208"/>
    </row>
    <row xmlns:x14ac="http://schemas.microsoft.com/office/spreadsheetml/2009/9/ac" r="180" ht="15.75" x14ac:dyDescent="0.25">
      <c r="A180" s="208" t="s">
        <v>159</v>
      </c>
      <c r="B180" s="10">
        <v>2011</v>
      </c>
      <c r="C180" s="208" t="s">
        <v>18</v>
      </c>
      <c r="D180" s="10">
        <v>1936429</v>
      </c>
      <c r="E180" s="10">
        <v>54.455120037736378</v>
      </c>
      <c r="F180" s="10">
        <v>49.985743913435527</v>
      </c>
      <c r="G180" s="10"/>
      <c r="H180" s="10"/>
      <c r="I180" s="10">
        <v>50.014256086564473</v>
      </c>
      <c r="J180" s="10">
        <v>49.985743913435527</v>
      </c>
      <c r="K180" s="10">
        <v>15</v>
      </c>
      <c r="L180" s="10"/>
      <c r="M180" s="10"/>
      <c r="N180" s="10"/>
      <c r="O180" s="10">
        <v>85</v>
      </c>
      <c r="P180" s="10">
        <v>15</v>
      </c>
      <c r="Q180" s="10"/>
      <c r="R180" s="10"/>
      <c r="S180" s="10"/>
      <c r="T180" s="10"/>
      <c r="U180" s="10"/>
      <c r="V180" s="10">
        <v>100</v>
      </c>
      <c r="W180" s="208"/>
      <c r="X180" s="208"/>
      <c r="Y180" s="208"/>
      <c r="Z180" s="208"/>
      <c r="AA180" s="208"/>
      <c r="AB180" s="208"/>
    </row>
    <row xmlns:x14ac="http://schemas.microsoft.com/office/spreadsheetml/2009/9/ac" r="181" ht="15.75" x14ac:dyDescent="0.25">
      <c r="A181" s="208" t="s">
        <v>159</v>
      </c>
      <c r="B181" s="10">
        <v>2012</v>
      </c>
      <c r="C181" s="208" t="s">
        <v>18</v>
      </c>
      <c r="D181" s="10">
        <v>2004285</v>
      </c>
      <c r="E181" s="10">
        <v>54.455120037736378</v>
      </c>
      <c r="F181" s="10">
        <v>49.985743913435527</v>
      </c>
      <c r="G181" s="10"/>
      <c r="H181" s="10"/>
      <c r="I181" s="10">
        <v>50.014256086564473</v>
      </c>
      <c r="J181" s="10">
        <v>49.985743913435527</v>
      </c>
      <c r="K181" s="10">
        <v>15</v>
      </c>
      <c r="L181" s="10"/>
      <c r="M181" s="10"/>
      <c r="N181" s="10"/>
      <c r="O181" s="10">
        <v>85</v>
      </c>
      <c r="P181" s="10">
        <v>15</v>
      </c>
      <c r="Q181" s="10"/>
      <c r="R181" s="10"/>
      <c r="S181" s="10"/>
      <c r="T181" s="10"/>
      <c r="U181" s="10"/>
      <c r="V181" s="10">
        <v>100</v>
      </c>
      <c r="W181" s="208"/>
      <c r="X181" s="208"/>
      <c r="Y181" s="208"/>
      <c r="Z181" s="208"/>
      <c r="AA181" s="208"/>
      <c r="AB181" s="208"/>
    </row>
    <row xmlns:x14ac="http://schemas.microsoft.com/office/spreadsheetml/2009/9/ac" r="182" ht="15.75" x14ac:dyDescent="0.25">
      <c r="A182" s="208" t="s">
        <v>159</v>
      </c>
      <c r="B182" s="10">
        <v>2013</v>
      </c>
      <c r="C182" s="208" t="s">
        <v>18</v>
      </c>
      <c r="D182" s="10">
        <v>2069715</v>
      </c>
      <c r="E182" s="10">
        <v>54.455120037736378</v>
      </c>
      <c r="F182" s="10">
        <v>49.985743913435527</v>
      </c>
      <c r="G182" s="10"/>
      <c r="H182" s="10"/>
      <c r="I182" s="10">
        <v>50.014256086564473</v>
      </c>
      <c r="J182" s="10">
        <v>49.985743913435527</v>
      </c>
      <c r="K182" s="10">
        <v>15</v>
      </c>
      <c r="L182" s="10"/>
      <c r="M182" s="10"/>
      <c r="N182" s="10"/>
      <c r="O182" s="10">
        <v>85</v>
      </c>
      <c r="P182" s="10">
        <v>15</v>
      </c>
      <c r="Q182" s="10"/>
      <c r="R182" s="10"/>
      <c r="S182" s="10"/>
      <c r="T182" s="10"/>
      <c r="U182" s="10"/>
      <c r="V182" s="10">
        <v>100</v>
      </c>
      <c r="W182" s="208"/>
      <c r="X182" s="208"/>
      <c r="Y182" s="208"/>
      <c r="Z182" s="208"/>
      <c r="AA182" s="208"/>
      <c r="AB182" s="208"/>
    </row>
    <row xmlns:x14ac="http://schemas.microsoft.com/office/spreadsheetml/2009/9/ac" r="183" ht="15.75" x14ac:dyDescent="0.25">
      <c r="A183" s="208" t="s">
        <v>159</v>
      </c>
      <c r="B183" s="10">
        <v>2014</v>
      </c>
      <c r="C183" s="208" t="s">
        <v>18</v>
      </c>
      <c r="D183" s="10">
        <v>2151995</v>
      </c>
      <c r="E183" s="10">
        <v>54.885141439346278</v>
      </c>
      <c r="F183" s="10">
        <v>49.985743913435527</v>
      </c>
      <c r="G183" s="10"/>
      <c r="H183" s="10"/>
      <c r="I183" s="10">
        <v>50.014256086564473</v>
      </c>
      <c r="J183" s="10">
        <v>49.985743913435527</v>
      </c>
      <c r="K183" s="10">
        <v>15</v>
      </c>
      <c r="L183" s="10"/>
      <c r="M183" s="10"/>
      <c r="N183" s="10"/>
      <c r="O183" s="10">
        <v>85</v>
      </c>
      <c r="P183" s="10">
        <v>15</v>
      </c>
      <c r="Q183" s="10"/>
      <c r="R183" s="10"/>
      <c r="S183" s="10"/>
      <c r="T183" s="10"/>
      <c r="U183" s="10"/>
      <c r="V183" s="10">
        <v>100</v>
      </c>
      <c r="W183" s="208"/>
      <c r="X183" s="208"/>
      <c r="Y183" s="208"/>
      <c r="Z183" s="208"/>
      <c r="AA183" s="208"/>
      <c r="AB183" s="208"/>
    </row>
    <row xmlns:x14ac="http://schemas.microsoft.com/office/spreadsheetml/2009/9/ac" r="184" ht="15.75" x14ac:dyDescent="0.25">
      <c r="A184" s="208" t="s">
        <v>159</v>
      </c>
      <c r="B184" s="10">
        <v>2015</v>
      </c>
      <c r="C184" s="208" t="s">
        <v>18</v>
      </c>
      <c r="D184" s="10">
        <v>2228736</v>
      </c>
      <c r="E184" s="10">
        <v>55.315162840956077</v>
      </c>
      <c r="F184" s="10">
        <v>49.985743913435527</v>
      </c>
      <c r="G184" s="10"/>
      <c r="H184" s="10"/>
      <c r="I184" s="10">
        <v>50.014256086564473</v>
      </c>
      <c r="J184" s="10">
        <v>49.985743913435527</v>
      </c>
      <c r="K184" s="10"/>
      <c r="L184" s="10"/>
      <c r="M184" s="10"/>
      <c r="N184" s="10"/>
      <c r="O184" s="10"/>
      <c r="P184" s="10">
        <v>100</v>
      </c>
      <c r="Q184" s="10"/>
      <c r="R184" s="10"/>
      <c r="S184" s="10"/>
      <c r="T184" s="10"/>
      <c r="U184" s="10"/>
      <c r="V184" s="10">
        <v>100</v>
      </c>
      <c r="W184" s="208"/>
      <c r="X184" s="208"/>
      <c r="Y184" s="208"/>
      <c r="Z184" s="208"/>
      <c r="AA184" s="208"/>
      <c r="AB184" s="208"/>
    </row>
    <row xmlns:x14ac="http://schemas.microsoft.com/office/spreadsheetml/2009/9/ac" r="185" ht="15.75" x14ac:dyDescent="0.25">
      <c r="A185" s="208" t="s">
        <v>159</v>
      </c>
      <c r="B185" s="10">
        <v>2016</v>
      </c>
      <c r="C185" s="208" t="s">
        <v>18</v>
      </c>
      <c r="D185" s="10">
        <v>2291552</v>
      </c>
      <c r="E185" s="10">
        <v>55.74518424256587</v>
      </c>
      <c r="F185" s="10">
        <v>49.985743913435527</v>
      </c>
      <c r="G185" s="10"/>
      <c r="H185" s="10"/>
      <c r="I185" s="10">
        <v>50.014256086564473</v>
      </c>
      <c r="J185" s="10">
        <v>49.985743913435527</v>
      </c>
      <c r="K185" s="10"/>
      <c r="L185" s="10"/>
      <c r="M185" s="10"/>
      <c r="N185" s="10"/>
      <c r="O185" s="10"/>
      <c r="P185" s="10">
        <v>100</v>
      </c>
      <c r="Q185" s="10"/>
      <c r="R185" s="10"/>
      <c r="S185" s="10"/>
      <c r="T185" s="10"/>
      <c r="U185" s="10"/>
      <c r="V185" s="10">
        <v>100</v>
      </c>
      <c r="W185" s="208"/>
      <c r="X185" s="208"/>
      <c r="Y185" s="208"/>
      <c r="Z185" s="208"/>
      <c r="AA185" s="208"/>
      <c r="AB185" s="208"/>
    </row>
    <row xmlns:x14ac="http://schemas.microsoft.com/office/spreadsheetml/2009/9/ac" r="186" ht="15.75" x14ac:dyDescent="0.25">
      <c r="A186" s="208" t="s">
        <v>159</v>
      </c>
      <c r="B186" s="10">
        <v>2017</v>
      </c>
      <c r="C186" s="208" t="s">
        <v>18</v>
      </c>
      <c r="D186" s="10">
        <v>2374608</v>
      </c>
      <c r="E186" s="10">
        <v>56.175205644175662</v>
      </c>
      <c r="F186" s="10">
        <v>49.985743913435527</v>
      </c>
      <c r="G186" s="10">
        <v>46.30912439889282</v>
      </c>
      <c r="H186" s="10">
        <v>3.6766195145427081</v>
      </c>
      <c r="I186" s="10">
        <v>50.014256086564473</v>
      </c>
      <c r="J186" s="10">
        <v>0</v>
      </c>
      <c r="K186" s="10"/>
      <c r="L186" s="10"/>
      <c r="M186" s="10"/>
      <c r="N186" s="10"/>
      <c r="O186" s="10"/>
      <c r="P186" s="10">
        <v>100</v>
      </c>
      <c r="Q186" s="10"/>
      <c r="R186" s="10">
        <v>55.979670402334612</v>
      </c>
      <c r="S186" s="10"/>
      <c r="T186" s="10"/>
      <c r="U186" s="10">
        <v>44.020329597665388</v>
      </c>
      <c r="V186" s="10">
        <v>55.979670402334612</v>
      </c>
      <c r="W186" s="208"/>
      <c r="X186" s="208"/>
      <c r="Y186" s="208"/>
      <c r="Z186" s="208"/>
      <c r="AA186" s="208"/>
      <c r="AB186" s="208"/>
    </row>
    <row xmlns:x14ac="http://schemas.microsoft.com/office/spreadsheetml/2009/9/ac" r="187" ht="15.75" x14ac:dyDescent="0.25">
      <c r="A187" s="208" t="s">
        <v>159</v>
      </c>
      <c r="B187" s="10">
        <v>2018</v>
      </c>
      <c r="C187" s="208" t="s">
        <v>18</v>
      </c>
      <c r="D187" s="10">
        <v>2464378</v>
      </c>
      <c r="E187" s="10">
        <v>56.605227045785448</v>
      </c>
      <c r="F187" s="10">
        <v>49.985743913435527</v>
      </c>
      <c r="G187" s="10">
        <v>46.30912439889282</v>
      </c>
      <c r="H187" s="10">
        <v>3.6766195145427081</v>
      </c>
      <c r="I187" s="10">
        <v>50.014256086564473</v>
      </c>
      <c r="J187" s="10">
        <v>0</v>
      </c>
      <c r="K187" s="10"/>
      <c r="L187" s="10"/>
      <c r="M187" s="10"/>
      <c r="N187" s="10"/>
      <c r="O187" s="10"/>
      <c r="P187" s="10">
        <v>100</v>
      </c>
      <c r="Q187" s="10"/>
      <c r="R187" s="10">
        <v>55.979670402334612</v>
      </c>
      <c r="S187" s="10">
        <v>10.56</v>
      </c>
      <c r="T187" s="10">
        <v>45.41967040233461</v>
      </c>
      <c r="U187" s="10">
        <v>44.020329597665388</v>
      </c>
      <c r="V187" s="10">
        <v>0</v>
      </c>
      <c r="W187" s="208"/>
      <c r="X187" s="208"/>
      <c r="Y187" s="208"/>
      <c r="Z187" s="208"/>
      <c r="AA187" s="208"/>
      <c r="AB187" s="208"/>
    </row>
    <row xmlns:x14ac="http://schemas.microsoft.com/office/spreadsheetml/2009/9/ac" r="188" ht="15.75" x14ac:dyDescent="0.25">
      <c r="A188" s="208" t="s">
        <v>159</v>
      </c>
      <c r="B188" s="10">
        <v>2019</v>
      </c>
      <c r="C188" s="208" t="s">
        <v>18</v>
      </c>
      <c r="D188" s="10">
        <v>2560999</v>
      </c>
      <c r="E188" s="10">
        <v>57.035248447395247</v>
      </c>
      <c r="F188" s="10">
        <v>49.985743913435527</v>
      </c>
      <c r="G188" s="10">
        <v>46.30912439889282</v>
      </c>
      <c r="H188" s="10">
        <v>3.6766195145427081</v>
      </c>
      <c r="I188" s="10">
        <v>50.014256086564473</v>
      </c>
      <c r="J188" s="10">
        <v>0</v>
      </c>
      <c r="K188" s="10"/>
      <c r="L188" s="10"/>
      <c r="M188" s="10"/>
      <c r="N188" s="10"/>
      <c r="O188" s="10"/>
      <c r="P188" s="10">
        <v>100</v>
      </c>
      <c r="Q188" s="10"/>
      <c r="R188" s="10">
        <v>55.979670402334612</v>
      </c>
      <c r="S188" s="10">
        <v>10.56</v>
      </c>
      <c r="T188" s="10">
        <v>45.41967040233461</v>
      </c>
      <c r="U188" s="10">
        <v>44.020329597665388</v>
      </c>
      <c r="V188" s="10">
        <v>0</v>
      </c>
      <c r="W188" s="208"/>
      <c r="X188" s="208"/>
      <c r="Y188" s="208"/>
      <c r="Z188" s="208"/>
      <c r="AA188" s="208"/>
      <c r="AB188" s="208"/>
    </row>
    <row xmlns:x14ac="http://schemas.microsoft.com/office/spreadsheetml/2009/9/ac" r="189" ht="15.75" x14ac:dyDescent="0.25">
      <c r="A189" s="208" t="s">
        <v>159</v>
      </c>
      <c r="B189" s="10">
        <v>2020</v>
      </c>
      <c r="C189" s="208" t="s">
        <v>18</v>
      </c>
      <c r="D189" s="10">
        <v>2656339</v>
      </c>
      <c r="E189" s="10">
        <v>57.46526984900504</v>
      </c>
      <c r="F189" s="10">
        <v>49.985743913435527</v>
      </c>
      <c r="G189" s="10">
        <v>46.30912439889282</v>
      </c>
      <c r="H189" s="10">
        <v>3.6766195145427081</v>
      </c>
      <c r="I189" s="10">
        <v>50.014256086564473</v>
      </c>
      <c r="J189" s="10">
        <v>0</v>
      </c>
      <c r="K189" s="10"/>
      <c r="L189" s="10"/>
      <c r="M189" s="10"/>
      <c r="N189" s="10"/>
      <c r="O189" s="10"/>
      <c r="P189" s="10">
        <v>100</v>
      </c>
      <c r="Q189" s="10"/>
      <c r="R189" s="10">
        <v>55.979670402334612</v>
      </c>
      <c r="S189" s="10">
        <v>10.56</v>
      </c>
      <c r="T189" s="10">
        <v>45.41967040233461</v>
      </c>
      <c r="U189" s="10">
        <v>44.020329597665388</v>
      </c>
      <c r="V189" s="10">
        <v>0</v>
      </c>
      <c r="W189" s="208"/>
      <c r="X189" s="208"/>
      <c r="Y189" s="208"/>
      <c r="Z189" s="208"/>
      <c r="AA189" s="208"/>
      <c r="AB189" s="208"/>
    </row>
    <row xmlns:x14ac="http://schemas.microsoft.com/office/spreadsheetml/2009/9/ac" r="190" ht="15.75" x14ac:dyDescent="0.25">
      <c r="A190" s="208" t="s">
        <v>159</v>
      </c>
      <c r="B190" s="10">
        <v>2021</v>
      </c>
      <c r="C190" s="208" t="s">
        <v>18</v>
      </c>
      <c r="D190" s="10">
        <v>2755296</v>
      </c>
      <c r="E190" s="10">
        <v>57.895291250614832</v>
      </c>
      <c r="F190" s="10">
        <v>49.985743913435527</v>
      </c>
      <c r="G190" s="10">
        <v>46.30912439889282</v>
      </c>
      <c r="H190" s="10">
        <v>3.6766195145427081</v>
      </c>
      <c r="I190" s="10">
        <v>50.014256086564473</v>
      </c>
      <c r="J190" s="10">
        <v>0</v>
      </c>
      <c r="K190" s="10"/>
      <c r="L190" s="10"/>
      <c r="M190" s="10"/>
      <c r="N190" s="10"/>
      <c r="O190" s="10"/>
      <c r="P190" s="10">
        <v>100</v>
      </c>
      <c r="Q190" s="10"/>
      <c r="R190" s="10">
        <v>55.979670402334612</v>
      </c>
      <c r="S190" s="10">
        <v>10.56</v>
      </c>
      <c r="T190" s="10">
        <v>45.41967040233461</v>
      </c>
      <c r="U190" s="10">
        <v>44.020329597665388</v>
      </c>
      <c r="V190" s="10">
        <v>0</v>
      </c>
      <c r="W190" s="208"/>
      <c r="X190" s="208"/>
      <c r="Y190" s="208"/>
      <c r="Z190" s="208"/>
      <c r="AA190" s="208"/>
      <c r="AB190" s="208"/>
    </row>
    <row xmlns:x14ac="http://schemas.microsoft.com/office/spreadsheetml/2009/9/ac" r="191" ht="15.75" x14ac:dyDescent="0.25">
      <c r="A191" s="208" t="s">
        <v>159</v>
      </c>
      <c r="B191" s="10">
        <v>2022</v>
      </c>
      <c r="C191" s="208" t="s">
        <v>18</v>
      </c>
      <c r="D191" s="10">
        <v>2861499</v>
      </c>
      <c r="E191" s="10">
        <v>58.325312652224618</v>
      </c>
      <c r="F191" s="10">
        <v>49.985743913435527</v>
      </c>
      <c r="G191" s="10">
        <v>46.30912439889282</v>
      </c>
      <c r="H191" s="10">
        <v>3.6766195145427081</v>
      </c>
      <c r="I191" s="10">
        <v>50.014256086564473</v>
      </c>
      <c r="J191" s="10">
        <v>0</v>
      </c>
      <c r="K191" s="10"/>
      <c r="L191" s="10"/>
      <c r="M191" s="10"/>
      <c r="N191" s="10"/>
      <c r="O191" s="10"/>
      <c r="P191" s="10">
        <v>100</v>
      </c>
      <c r="Q191" s="10"/>
      <c r="R191" s="10">
        <v>55.979670402334612</v>
      </c>
      <c r="S191" s="10">
        <v>10.56</v>
      </c>
      <c r="T191" s="10">
        <v>45.41967040233461</v>
      </c>
      <c r="U191" s="10">
        <v>44.020329597665388</v>
      </c>
      <c r="V191" s="10">
        <v>0</v>
      </c>
      <c r="W191" s="208"/>
      <c r="X191" s="208"/>
      <c r="Y191" s="208"/>
      <c r="Z191" s="208"/>
      <c r="AA191" s="208"/>
      <c r="AB191" s="208"/>
    </row>
    <row xmlns:x14ac="http://schemas.microsoft.com/office/spreadsheetml/2009/9/ac" r="192" ht="15.75" x14ac:dyDescent="0.25">
      <c r="A192" s="208" t="s">
        <v>159</v>
      </c>
      <c r="B192" s="10">
        <v>2023</v>
      </c>
      <c r="C192" s="208" t="s">
        <v>18</v>
      </c>
      <c r="D192" s="10">
        <v>2842192</v>
      </c>
      <c r="E192" s="10">
        <v>58.755334053834417</v>
      </c>
      <c r="F192" s="10"/>
      <c r="G192" s="10">
        <v>46.30912439889282</v>
      </c>
      <c r="H192" s="10"/>
      <c r="I192" s="10"/>
      <c r="J192" s="10">
        <v>53.69087560110718</v>
      </c>
      <c r="K192" s="10"/>
      <c r="L192" s="10"/>
      <c r="M192" s="10"/>
      <c r="N192" s="10"/>
      <c r="O192" s="10"/>
      <c r="P192" s="10">
        <v>100</v>
      </c>
      <c r="Q192" s="10"/>
      <c r="R192" s="10">
        <v>55.979670402334612</v>
      </c>
      <c r="S192" s="10">
        <v>10.56</v>
      </c>
      <c r="T192" s="10">
        <v>45.41967040233461</v>
      </c>
      <c r="U192" s="10">
        <v>44.020329597665388</v>
      </c>
      <c r="V192" s="10">
        <v>0</v>
      </c>
      <c r="W192" s="208"/>
      <c r="X192" s="208"/>
      <c r="Y192" s="208"/>
      <c r="Z192" s="208"/>
      <c r="AA192" s="208"/>
      <c r="AB192" s="208"/>
    </row>
    <row xmlns:x14ac="http://schemas.microsoft.com/office/spreadsheetml/2009/9/ac" r="193" ht="15.75" x14ac:dyDescent="0.25">
      <c r="A193" s="208" t="s">
        <v>159</v>
      </c>
      <c r="B193" s="10">
        <v>2024</v>
      </c>
      <c r="C193" s="208" t="s">
        <v>18</v>
      </c>
      <c r="D193" s="10"/>
      <c r="E193" s="10"/>
      <c r="F193" s="10"/>
      <c r="G193" s="10"/>
      <c r="H193" s="10"/>
      <c r="I193" s="10"/>
      <c r="J193" s="10"/>
      <c r="K193" s="10"/>
      <c r="L193" s="10"/>
      <c r="M193" s="10"/>
      <c r="N193" s="10"/>
      <c r="O193" s="10"/>
      <c r="P193" s="10"/>
      <c r="Q193" s="10"/>
      <c r="R193" s="10"/>
      <c r="S193" s="10"/>
      <c r="T193" s="10"/>
      <c r="U193" s="10"/>
      <c r="V193" s="10"/>
      <c r="W193" s="208"/>
      <c r="X193" s="208"/>
      <c r="Y193" s="208"/>
      <c r="Z193" s="208"/>
      <c r="AA193" s="208"/>
      <c r="AB193" s="208"/>
    </row>
    <row xmlns:x14ac="http://schemas.microsoft.com/office/spreadsheetml/2009/9/ac" r="194" ht="15.75" x14ac:dyDescent="0.25">
      <c r="A194" s="208" t="s">
        <v>159</v>
      </c>
      <c r="B194" s="10">
        <v>2025</v>
      </c>
      <c r="C194" s="208" t="s">
        <v>18</v>
      </c>
      <c r="D194" s="10"/>
      <c r="E194" s="10"/>
      <c r="F194" s="10"/>
      <c r="G194" s="10"/>
      <c r="H194" s="10"/>
      <c r="I194" s="10"/>
      <c r="J194" s="10"/>
      <c r="K194" s="10"/>
      <c r="L194" s="10"/>
      <c r="M194" s="10"/>
      <c r="N194" s="10"/>
      <c r="O194" s="10"/>
      <c r="P194" s="10"/>
      <c r="Q194" s="10"/>
      <c r="R194" s="10"/>
      <c r="S194" s="10"/>
      <c r="T194" s="10"/>
      <c r="U194" s="10"/>
      <c r="V194" s="10"/>
      <c r="W194" s="208"/>
      <c r="X194" s="208"/>
      <c r="Y194" s="208"/>
      <c r="Z194" s="208"/>
      <c r="AA194" s="208"/>
      <c r="AB194" s="208"/>
    </row>
    <row xmlns:x14ac="http://schemas.microsoft.com/office/spreadsheetml/2009/9/ac" r="195" ht="15.75" x14ac:dyDescent="0.25">
      <c r="A195" s="208" t="s">
        <v>159</v>
      </c>
      <c r="B195" s="10">
        <v>2026</v>
      </c>
      <c r="C195" s="208" t="s">
        <v>18</v>
      </c>
      <c r="D195" s="10"/>
      <c r="E195" s="10"/>
      <c r="F195" s="10"/>
      <c r="G195" s="10"/>
      <c r="H195" s="10"/>
      <c r="I195" s="10"/>
      <c r="J195" s="10"/>
      <c r="K195" s="10"/>
      <c r="L195" s="10"/>
      <c r="M195" s="10"/>
      <c r="N195" s="10"/>
      <c r="O195" s="10"/>
      <c r="P195" s="10"/>
      <c r="Q195" s="10"/>
      <c r="R195" s="10"/>
      <c r="S195" s="10"/>
      <c r="T195" s="10"/>
      <c r="U195" s="10"/>
      <c r="V195" s="10"/>
      <c r="W195" s="208"/>
      <c r="X195" s="208"/>
      <c r="Y195" s="208"/>
      <c r="Z195" s="208"/>
      <c r="AA195" s="208"/>
      <c r="AB195" s="208"/>
    </row>
    <row xmlns:x14ac="http://schemas.microsoft.com/office/spreadsheetml/2009/9/ac" r="196" ht="15.75" x14ac:dyDescent="0.25">
      <c r="A196" s="208" t="s">
        <v>159</v>
      </c>
      <c r="B196" s="10">
        <v>2027</v>
      </c>
      <c r="C196" s="208" t="s">
        <v>18</v>
      </c>
      <c r="D196" s="10"/>
      <c r="E196" s="10"/>
      <c r="F196" s="10"/>
      <c r="G196" s="10"/>
      <c r="H196" s="10"/>
      <c r="I196" s="10"/>
      <c r="J196" s="10"/>
      <c r="K196" s="10"/>
      <c r="L196" s="10"/>
      <c r="M196" s="10"/>
      <c r="N196" s="10"/>
      <c r="O196" s="10"/>
      <c r="P196" s="10"/>
      <c r="Q196" s="10"/>
      <c r="R196" s="10"/>
      <c r="S196" s="10"/>
      <c r="T196" s="10"/>
      <c r="U196" s="10"/>
      <c r="V196" s="10"/>
      <c r="W196" s="208"/>
      <c r="X196" s="208"/>
      <c r="Y196" s="208"/>
      <c r="Z196" s="208"/>
      <c r="AA196" s="208"/>
      <c r="AB196" s="208"/>
    </row>
    <row xmlns:x14ac="http://schemas.microsoft.com/office/spreadsheetml/2009/9/ac" r="197" ht="15.75" x14ac:dyDescent="0.25">
      <c r="A197" s="208" t="s">
        <v>159</v>
      </c>
      <c r="B197" s="10">
        <v>2028</v>
      </c>
      <c r="C197" s="208" t="s">
        <v>18</v>
      </c>
      <c r="D197" s="10"/>
      <c r="E197" s="10"/>
      <c r="F197" s="10"/>
      <c r="G197" s="10"/>
      <c r="H197" s="10"/>
      <c r="I197" s="10"/>
      <c r="J197" s="10"/>
      <c r="K197" s="10"/>
      <c r="L197" s="10"/>
      <c r="M197" s="10"/>
      <c r="N197" s="10"/>
      <c r="O197" s="10"/>
      <c r="P197" s="10"/>
      <c r="Q197" s="10"/>
      <c r="R197" s="10"/>
      <c r="S197" s="10"/>
      <c r="T197" s="10"/>
      <c r="U197" s="10"/>
      <c r="V197" s="10"/>
      <c r="W197" s="208"/>
      <c r="X197" s="208"/>
      <c r="Y197" s="208"/>
      <c r="Z197" s="208"/>
      <c r="AA197" s="208"/>
      <c r="AB197" s="208"/>
    </row>
    <row xmlns:x14ac="http://schemas.microsoft.com/office/spreadsheetml/2009/9/ac" r="198" ht="15.75" x14ac:dyDescent="0.25">
      <c r="A198" s="208" t="s">
        <v>159</v>
      </c>
      <c r="B198" s="10">
        <v>2029</v>
      </c>
      <c r="C198" s="208" t="s">
        <v>18</v>
      </c>
      <c r="D198" s="10"/>
      <c r="E198" s="10"/>
      <c r="F198" s="10"/>
      <c r="G198" s="10"/>
      <c r="H198" s="10"/>
      <c r="I198" s="10"/>
      <c r="J198" s="10"/>
      <c r="K198" s="10"/>
      <c r="L198" s="10"/>
      <c r="M198" s="10"/>
      <c r="N198" s="10"/>
      <c r="O198" s="10"/>
      <c r="P198" s="10"/>
      <c r="Q198" s="10"/>
      <c r="R198" s="10"/>
      <c r="S198" s="10"/>
      <c r="T198" s="10"/>
      <c r="U198" s="10"/>
      <c r="V198" s="10"/>
      <c r="W198" s="208"/>
      <c r="X198" s="208"/>
      <c r="Y198" s="208"/>
      <c r="Z198" s="208"/>
      <c r="AA198" s="208"/>
      <c r="AB198" s="208"/>
    </row>
    <row xmlns:x14ac="http://schemas.microsoft.com/office/spreadsheetml/2009/9/ac" r="199" ht="15.75" x14ac:dyDescent="0.25">
      <c r="A199" s="208" t="s">
        <v>159</v>
      </c>
      <c r="B199" s="10">
        <v>2030</v>
      </c>
      <c r="C199" s="208" t="s">
        <v>18</v>
      </c>
      <c r="D199" s="10"/>
      <c r="E199" s="10"/>
      <c r="F199" s="10"/>
      <c r="G199" s="10"/>
      <c r="H199" s="10"/>
      <c r="I199" s="10"/>
      <c r="J199" s="10"/>
      <c r="K199" s="10"/>
      <c r="L199" s="10"/>
      <c r="M199" s="10"/>
      <c r="N199" s="10"/>
      <c r="O199" s="10"/>
      <c r="P199" s="10"/>
      <c r="Q199" s="10"/>
      <c r="R199" s="10"/>
      <c r="S199" s="10"/>
      <c r="T199" s="10"/>
      <c r="U199" s="10"/>
      <c r="V199" s="10"/>
      <c r="W199" s="208"/>
      <c r="X199" s="208"/>
      <c r="Y199" s="208"/>
      <c r="Z199" s="208"/>
      <c r="AA199" s="208"/>
      <c r="AB199" s="208"/>
    </row>
    <row xmlns:x14ac="http://schemas.microsoft.com/office/spreadsheetml/2009/9/ac" r="200" ht="15.75" x14ac:dyDescent="0.25">
      <c r="A200" s="208"/>
      <c r="B200" s="209"/>
      <c r="C200" s="208"/>
      <c r="D200" s="208"/>
      <c r="E200" s="208"/>
      <c r="F200" s="208"/>
      <c r="G200" s="208"/>
      <c r="H200" s="208"/>
      <c r="I200" s="208"/>
      <c r="J200" s="208"/>
      <c r="K200" s="208"/>
      <c r="L200" s="208"/>
      <c r="M200" s="208"/>
      <c r="N200" s="208"/>
      <c r="O200" s="208"/>
      <c r="P200" s="208"/>
      <c r="Q200" s="208"/>
      <c r="R200" s="208"/>
      <c r="S200" s="208"/>
      <c r="T200" s="208"/>
      <c r="U200" s="208"/>
      <c r="V200" s="208"/>
      <c r="W200" s="208"/>
      <c r="X200" s="208"/>
      <c r="Y200" s="208"/>
      <c r="Z200" s="208"/>
      <c r="AA200" s="208"/>
      <c r="AB200" s="208"/>
    </row>
    <row xmlns:x14ac="http://schemas.microsoft.com/office/spreadsheetml/2009/9/ac" r="201" ht="15.75" x14ac:dyDescent="0.25">
      <c r="A201" s="208"/>
      <c r="B201" s="209"/>
      <c r="C201" s="208"/>
      <c r="D201" s="208"/>
      <c r="E201" s="208"/>
      <c r="F201" s="208"/>
      <c r="G201" s="208"/>
      <c r="H201" s="208"/>
      <c r="I201" s="208"/>
      <c r="J201" s="208"/>
      <c r="K201" s="208"/>
      <c r="L201" s="208"/>
      <c r="M201" s="208"/>
      <c r="N201" s="208"/>
      <c r="O201" s="208"/>
      <c r="P201" s="208"/>
      <c r="Q201" s="208"/>
      <c r="R201" s="208"/>
      <c r="S201" s="208"/>
      <c r="T201" s="208"/>
      <c r="U201" s="208"/>
      <c r="V201" s="208"/>
      <c r="W201" s="208"/>
      <c r="X201" s="208"/>
      <c r="Y201" s="208"/>
      <c r="Z201" s="208"/>
      <c r="AA201" s="208"/>
      <c r="AB201" s="208"/>
    </row>
    <row xmlns:x14ac="http://schemas.microsoft.com/office/spreadsheetml/2009/9/ac" r="202" ht="15.75" x14ac:dyDescent="0.25">
      <c r="A202" s="208"/>
      <c r="B202" s="209"/>
      <c r="C202" s="208"/>
      <c r="D202" s="208"/>
      <c r="E202" s="208"/>
      <c r="F202" s="208"/>
      <c r="G202" s="208"/>
      <c r="H202" s="208"/>
      <c r="I202" s="208"/>
      <c r="J202" s="208"/>
      <c r="K202" s="208"/>
      <c r="L202" s="208"/>
      <c r="M202" s="208"/>
      <c r="N202" s="208"/>
      <c r="O202" s="208"/>
      <c r="P202" s="208"/>
      <c r="Q202" s="208"/>
      <c r="R202" s="208"/>
      <c r="S202" s="208"/>
      <c r="T202" s="208"/>
      <c r="U202" s="208"/>
      <c r="V202" s="208"/>
      <c r="W202" s="208"/>
      <c r="X202" s="208"/>
      <c r="Y202" s="208"/>
      <c r="Z202" s="208"/>
      <c r="AA202" s="208"/>
      <c r="AB202" s="208"/>
    </row>
    <row xmlns:x14ac="http://schemas.microsoft.com/office/spreadsheetml/2009/9/ac" r="203" ht="15.75" x14ac:dyDescent="0.25">
      <c r="A203" s="208"/>
      <c r="B203" s="209"/>
      <c r="C203" s="208"/>
      <c r="D203" s="208"/>
      <c r="E203" s="208"/>
      <c r="F203" s="208"/>
      <c r="G203" s="208"/>
      <c r="H203" s="208"/>
      <c r="I203" s="208"/>
      <c r="J203" s="208"/>
      <c r="K203" s="208"/>
      <c r="L203" s="208"/>
      <c r="M203" s="208"/>
      <c r="N203" s="208"/>
      <c r="O203" s="208"/>
      <c r="P203" s="208"/>
      <c r="Q203" s="208"/>
      <c r="R203" s="208"/>
      <c r="S203" s="208"/>
      <c r="T203" s="208"/>
      <c r="U203" s="208"/>
      <c r="V203" s="208"/>
      <c r="W203" s="208"/>
      <c r="X203" s="208"/>
      <c r="Y203" s="208"/>
      <c r="Z203" s="208"/>
      <c r="AA203" s="208"/>
      <c r="AB203" s="208"/>
    </row>
    <row xmlns:x14ac="http://schemas.microsoft.com/office/spreadsheetml/2009/9/ac" r="204" ht="15.75" x14ac:dyDescent="0.25">
      <c r="A204" s="208"/>
      <c r="B204" s="209"/>
      <c r="C204" s="208"/>
      <c r="D204" s="208"/>
      <c r="E204" s="208"/>
      <c r="F204" s="208"/>
      <c r="G204" s="208"/>
      <c r="H204" s="208"/>
      <c r="I204" s="208"/>
      <c r="J204" s="208"/>
      <c r="K204" s="208"/>
      <c r="L204" s="208"/>
      <c r="M204" s="208"/>
      <c r="N204" s="208"/>
      <c r="O204" s="208"/>
      <c r="P204" s="208"/>
      <c r="Q204" s="208"/>
      <c r="R204" s="208"/>
      <c r="S204" s="208"/>
      <c r="T204" s="208"/>
      <c r="U204" s="208"/>
      <c r="V204" s="208"/>
      <c r="W204" s="208"/>
      <c r="X204" s="208"/>
      <c r="Y204" s="208"/>
      <c r="Z204" s="208"/>
      <c r="AA204" s="208"/>
      <c r="AB204" s="208"/>
    </row>
    <row xmlns:x14ac="http://schemas.microsoft.com/office/spreadsheetml/2009/9/ac" r="205" ht="15.75" x14ac:dyDescent="0.25">
      <c r="A205" s="208"/>
      <c r="B205" s="209"/>
      <c r="C205" s="208"/>
      <c r="D205" s="208"/>
      <c r="E205" s="208"/>
      <c r="F205" s="208"/>
      <c r="G205" s="208"/>
      <c r="H205" s="208"/>
      <c r="I205" s="208"/>
      <c r="J205" s="208"/>
      <c r="K205" s="208"/>
      <c r="L205" s="208"/>
      <c r="M205" s="208"/>
      <c r="N205" s="208"/>
      <c r="O205" s="208"/>
      <c r="P205" s="208"/>
      <c r="Q205" s="208"/>
      <c r="R205" s="208"/>
      <c r="S205" s="208"/>
      <c r="T205" s="208"/>
      <c r="U205" s="208"/>
      <c r="V205" s="208"/>
      <c r="W205" s="208"/>
      <c r="X205" s="208"/>
      <c r="Y205" s="208"/>
      <c r="Z205" s="208"/>
      <c r="AA205" s="208"/>
      <c r="AB205" s="208"/>
    </row>
    <row xmlns:x14ac="http://schemas.microsoft.com/office/spreadsheetml/2009/9/ac" r="206" ht="15.75" x14ac:dyDescent="0.25">
      <c r="A206" s="208"/>
      <c r="B206" s="209"/>
      <c r="C206" s="208"/>
      <c r="D206" s="208"/>
      <c r="E206" s="208"/>
      <c r="F206" s="208"/>
      <c r="G206" s="208"/>
      <c r="H206" s="208"/>
      <c r="I206" s="208"/>
      <c r="J206" s="208"/>
      <c r="K206" s="208"/>
      <c r="L206" s="208"/>
      <c r="M206" s="208"/>
      <c r="N206" s="208"/>
      <c r="O206" s="208"/>
      <c r="P206" s="208"/>
      <c r="Q206" s="208"/>
      <c r="R206" s="208"/>
      <c r="S206" s="208"/>
      <c r="T206" s="208"/>
      <c r="U206" s="208"/>
      <c r="V206" s="208"/>
      <c r="W206" s="208"/>
      <c r="X206" s="208"/>
      <c r="Y206" s="208"/>
      <c r="Z206" s="208"/>
      <c r="AA206" s="208"/>
      <c r="AB206" s="208"/>
    </row>
    <row xmlns:x14ac="http://schemas.microsoft.com/office/spreadsheetml/2009/9/ac" r="207" ht="15.75" x14ac:dyDescent="0.25">
      <c r="A207" s="208"/>
      <c r="B207" s="209"/>
      <c r="C207" s="208"/>
      <c r="D207" s="208"/>
      <c r="E207" s="208"/>
      <c r="F207" s="208"/>
      <c r="G207" s="208"/>
      <c r="H207" s="208"/>
      <c r="I207" s="208"/>
      <c r="J207" s="208"/>
      <c r="K207" s="208"/>
      <c r="L207" s="208"/>
      <c r="M207" s="208"/>
      <c r="N207" s="208"/>
      <c r="O207" s="208"/>
      <c r="P207" s="208"/>
      <c r="Q207" s="208"/>
      <c r="R207" s="208"/>
      <c r="S207" s="208"/>
      <c r="T207" s="208"/>
      <c r="U207" s="208"/>
      <c r="V207" s="208"/>
      <c r="W207" s="208"/>
      <c r="X207" s="208"/>
      <c r="Y207" s="208"/>
      <c r="Z207" s="208"/>
      <c r="AA207" s="208"/>
      <c r="AB207" s="208"/>
    </row>
    <row xmlns:x14ac="http://schemas.microsoft.com/office/spreadsheetml/2009/9/ac" r="208" ht="15.75" x14ac:dyDescent="0.25">
      <c r="A208" s="208"/>
      <c r="B208" s="209"/>
      <c r="C208" s="208"/>
      <c r="D208" s="208"/>
      <c r="E208" s="208"/>
      <c r="F208" s="208"/>
      <c r="G208" s="208"/>
      <c r="H208" s="208"/>
      <c r="I208" s="208"/>
      <c r="J208" s="208"/>
      <c r="K208" s="208"/>
      <c r="L208" s="208"/>
      <c r="M208" s="208"/>
      <c r="N208" s="208"/>
      <c r="O208" s="208"/>
      <c r="P208" s="208"/>
      <c r="Q208" s="208"/>
      <c r="R208" s="208"/>
      <c r="S208" s="208"/>
      <c r="T208" s="208"/>
      <c r="U208" s="208"/>
      <c r="V208" s="208"/>
      <c r="W208" s="208"/>
      <c r="X208" s="208"/>
      <c r="Y208" s="208"/>
      <c r="Z208" s="208"/>
      <c r="AA208" s="208"/>
      <c r="AB208" s="208"/>
    </row>
    <row xmlns:x14ac="http://schemas.microsoft.com/office/spreadsheetml/2009/9/ac" r="209" ht="15.75" x14ac:dyDescent="0.25">
      <c r="A209" s="208"/>
      <c r="B209" s="209"/>
      <c r="C209" s="208"/>
      <c r="D209" s="208"/>
      <c r="E209" s="208"/>
      <c r="F209" s="208"/>
      <c r="G209" s="208"/>
      <c r="H209" s="208"/>
      <c r="I209" s="208"/>
      <c r="J209" s="208"/>
      <c r="K209" s="208"/>
      <c r="L209" s="208"/>
      <c r="M209" s="208"/>
      <c r="N209" s="208"/>
      <c r="O209" s="208"/>
      <c r="P209" s="208"/>
      <c r="Q209" s="208"/>
      <c r="R209" s="208"/>
      <c r="S209" s="208"/>
      <c r="T209" s="208"/>
      <c r="U209" s="208"/>
      <c r="V209" s="208"/>
      <c r="W209" s="208"/>
      <c r="X209" s="208"/>
      <c r="Y209" s="208"/>
      <c r="Z209" s="208"/>
      <c r="AA209" s="208"/>
      <c r="AB209" s="208"/>
    </row>
    <row xmlns:x14ac="http://schemas.microsoft.com/office/spreadsheetml/2009/9/ac" r="210" ht="15.75" x14ac:dyDescent="0.25">
      <c r="A210" s="208"/>
      <c r="B210" s="209"/>
      <c r="C210" s="208"/>
      <c r="D210" s="208"/>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c r="AA210" s="208"/>
      <c r="AB210" s="208"/>
    </row>
    <row xmlns:x14ac="http://schemas.microsoft.com/office/spreadsheetml/2009/9/ac" r="211" ht="15.75" x14ac:dyDescent="0.25">
      <c r="A211" s="208"/>
      <c r="B211" s="209"/>
      <c r="C211" s="208"/>
      <c r="D211" s="208"/>
      <c r="E211" s="208"/>
      <c r="F211" s="208"/>
      <c r="G211" s="208"/>
      <c r="H211" s="208"/>
      <c r="I211" s="208"/>
      <c r="J211" s="208"/>
      <c r="K211" s="208"/>
      <c r="L211" s="208"/>
      <c r="M211" s="208"/>
      <c r="N211" s="208"/>
      <c r="O211" s="208"/>
      <c r="P211" s="208"/>
      <c r="Q211" s="208"/>
      <c r="R211" s="208"/>
      <c r="S211" s="208"/>
      <c r="T211" s="208"/>
      <c r="U211" s="208"/>
      <c r="V211" s="208"/>
      <c r="W211" s="208"/>
      <c r="X211" s="208"/>
      <c r="Y211" s="208"/>
      <c r="Z211" s="208"/>
      <c r="AA211" s="208"/>
      <c r="AB211" s="208"/>
    </row>
    <row xmlns:x14ac="http://schemas.microsoft.com/office/spreadsheetml/2009/9/ac" r="212" ht="15.75" x14ac:dyDescent="0.25">
      <c r="A212" s="208"/>
      <c r="B212" s="209"/>
      <c r="C212" s="208"/>
      <c r="D212" s="208"/>
      <c r="E212" s="208"/>
      <c r="F212" s="208"/>
      <c r="G212" s="208"/>
      <c r="H212" s="208"/>
      <c r="I212" s="208"/>
      <c r="J212" s="208"/>
      <c r="K212" s="208"/>
      <c r="L212" s="208"/>
      <c r="M212" s="208"/>
      <c r="N212" s="208"/>
      <c r="O212" s="208"/>
      <c r="P212" s="208"/>
      <c r="Q212" s="208"/>
      <c r="R212" s="208"/>
      <c r="S212" s="208"/>
      <c r="T212" s="208"/>
      <c r="U212" s="208"/>
      <c r="V212" s="208"/>
      <c r="W212" s="208"/>
      <c r="X212" s="208"/>
      <c r="Y212" s="208"/>
      <c r="Z212" s="208"/>
      <c r="AA212" s="208"/>
      <c r="AB212" s="208"/>
    </row>
    <row xmlns:x14ac="http://schemas.microsoft.com/office/spreadsheetml/2009/9/ac" r="213" ht="15.75" x14ac:dyDescent="0.25">
      <c r="A213" s="208"/>
      <c r="B213" s="209"/>
      <c r="C213" s="208"/>
      <c r="D213" s="208"/>
      <c r="E213" s="208"/>
      <c r="F213" s="208"/>
      <c r="G213" s="208"/>
      <c r="H213" s="208"/>
      <c r="I213" s="208"/>
      <c r="J213" s="208"/>
      <c r="K213" s="208"/>
      <c r="L213" s="208"/>
      <c r="M213" s="208"/>
      <c r="N213" s="208"/>
      <c r="O213" s="208"/>
      <c r="P213" s="208"/>
      <c r="Q213" s="208"/>
      <c r="R213" s="208"/>
      <c r="S213" s="208"/>
      <c r="T213" s="208"/>
      <c r="U213" s="208"/>
      <c r="V213" s="208"/>
      <c r="W213" s="208"/>
      <c r="X213" s="208"/>
      <c r="Y213" s="208"/>
      <c r="Z213" s="208"/>
      <c r="AA213" s="208"/>
      <c r="AB213" s="208"/>
    </row>
    <row xmlns:x14ac="http://schemas.microsoft.com/office/spreadsheetml/2009/9/ac" r="214" ht="15.75" x14ac:dyDescent="0.25">
      <c r="A214" s="208"/>
      <c r="B214" s="209"/>
      <c r="C214" s="208"/>
      <c r="D214" s="208"/>
      <c r="E214" s="208"/>
      <c r="F214" s="208"/>
      <c r="G214" s="208"/>
      <c r="H214" s="208"/>
      <c r="I214" s="208"/>
      <c r="J214" s="208"/>
      <c r="K214" s="208"/>
      <c r="L214" s="208"/>
      <c r="M214" s="208"/>
      <c r="N214" s="208"/>
      <c r="O214" s="208"/>
      <c r="P214" s="208"/>
      <c r="Q214" s="208"/>
      <c r="R214" s="208"/>
      <c r="S214" s="208"/>
      <c r="T214" s="208"/>
      <c r="U214" s="208"/>
      <c r="V214" s="208"/>
      <c r="W214" s="208"/>
      <c r="X214" s="208"/>
      <c r="Y214" s="208"/>
      <c r="Z214" s="208"/>
      <c r="AA214" s="208"/>
      <c r="AB214" s="208"/>
    </row>
    <row xmlns:x14ac="http://schemas.microsoft.com/office/spreadsheetml/2009/9/ac" r="215" ht="15.75" x14ac:dyDescent="0.25">
      <c r="A215" s="208"/>
      <c r="B215" s="209"/>
      <c r="C215" s="208"/>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c r="AB215" s="208"/>
    </row>
    <row xmlns:x14ac="http://schemas.microsoft.com/office/spreadsheetml/2009/9/ac" r="216" ht="15.75" x14ac:dyDescent="0.25">
      <c r="A216" s="208"/>
      <c r="B216" s="209"/>
      <c r="C216" s="208"/>
      <c r="D216" s="208"/>
      <c r="E216" s="208"/>
      <c r="F216" s="208"/>
      <c r="G216" s="208"/>
      <c r="H216" s="208"/>
      <c r="I216" s="208"/>
      <c r="J216" s="208"/>
      <c r="K216" s="208"/>
      <c r="L216" s="208"/>
      <c r="M216" s="208"/>
      <c r="N216" s="208"/>
      <c r="O216" s="208"/>
      <c r="P216" s="208"/>
      <c r="Q216" s="208"/>
      <c r="R216" s="208"/>
      <c r="S216" s="208"/>
      <c r="T216" s="208"/>
      <c r="U216" s="208"/>
      <c r="V216" s="208"/>
      <c r="W216" s="208"/>
      <c r="X216" s="208"/>
      <c r="Y216" s="208"/>
      <c r="Z216" s="208"/>
      <c r="AA216" s="208"/>
      <c r="AB216" s="208"/>
    </row>
    <row xmlns:x14ac="http://schemas.microsoft.com/office/spreadsheetml/2009/9/ac" r="217" ht="15.75" x14ac:dyDescent="0.25">
      <c r="A217" s="208"/>
      <c r="B217" s="209"/>
      <c r="C217" s="208"/>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c r="AA217" s="208"/>
      <c r="AB217" s="208"/>
    </row>
    <row xmlns:x14ac="http://schemas.microsoft.com/office/spreadsheetml/2009/9/ac" r="218" ht="15.75" x14ac:dyDescent="0.25">
      <c r="A218" s="208"/>
      <c r="B218" s="209"/>
      <c r="C218" s="208"/>
      <c r="D218" s="208"/>
      <c r="E218" s="208"/>
      <c r="F218" s="208"/>
      <c r="G218" s="208"/>
      <c r="H218" s="208"/>
      <c r="I218" s="208"/>
      <c r="J218" s="208"/>
      <c r="K218" s="208"/>
      <c r="L218" s="208"/>
      <c r="M218" s="208"/>
      <c r="N218" s="208"/>
      <c r="O218" s="208"/>
      <c r="P218" s="208"/>
      <c r="Q218" s="208"/>
      <c r="R218" s="208"/>
      <c r="S218" s="208"/>
      <c r="T218" s="208"/>
      <c r="U218" s="208"/>
      <c r="V218" s="208"/>
      <c r="W218" s="208"/>
      <c r="X218" s="208"/>
      <c r="Y218" s="208"/>
      <c r="Z218" s="208"/>
      <c r="AA218" s="208"/>
      <c r="AB218" s="208"/>
    </row>
    <row xmlns:x14ac="http://schemas.microsoft.com/office/spreadsheetml/2009/9/ac" r="219" ht="15.75" x14ac:dyDescent="0.25">
      <c r="A219" s="208"/>
      <c r="B219" s="209"/>
      <c r="C219" s="208"/>
      <c r="D219" s="208"/>
      <c r="E219" s="208"/>
      <c r="F219" s="208"/>
      <c r="G219" s="208"/>
      <c r="H219" s="208"/>
      <c r="I219" s="208"/>
      <c r="J219" s="208"/>
      <c r="K219" s="208"/>
      <c r="L219" s="208"/>
      <c r="M219" s="208"/>
      <c r="N219" s="208"/>
      <c r="O219" s="208"/>
      <c r="P219" s="208"/>
      <c r="Q219" s="208"/>
      <c r="R219" s="208"/>
      <c r="S219" s="208"/>
      <c r="T219" s="208"/>
      <c r="U219" s="208"/>
      <c r="V219" s="208"/>
      <c r="W219" s="208"/>
      <c r="X219" s="208"/>
      <c r="Y219" s="208"/>
      <c r="Z219" s="208"/>
      <c r="AA219" s="208"/>
      <c r="AB219" s="208"/>
    </row>
    <row xmlns:x14ac="http://schemas.microsoft.com/office/spreadsheetml/2009/9/ac" r="220" ht="15.75" x14ac:dyDescent="0.25">
      <c r="A220" s="208"/>
      <c r="B220" s="209"/>
      <c r="C220" s="208"/>
      <c r="D220" s="208"/>
      <c r="E220" s="208"/>
      <c r="F220" s="208"/>
      <c r="G220" s="208"/>
      <c r="H220" s="208"/>
      <c r="I220" s="208"/>
      <c r="J220" s="208"/>
      <c r="K220" s="208"/>
      <c r="L220" s="208"/>
      <c r="M220" s="208"/>
      <c r="N220" s="208"/>
      <c r="O220" s="208"/>
      <c r="P220" s="208"/>
      <c r="Q220" s="208"/>
      <c r="R220" s="208"/>
      <c r="S220" s="208"/>
      <c r="T220" s="208"/>
      <c r="U220" s="208"/>
      <c r="V220" s="208"/>
      <c r="W220" s="208"/>
      <c r="X220" s="208"/>
      <c r="Y220" s="208"/>
      <c r="Z220" s="208"/>
      <c r="AA220" s="208"/>
      <c r="AB220" s="208"/>
    </row>
    <row xmlns:x14ac="http://schemas.microsoft.com/office/spreadsheetml/2009/9/ac" r="221" ht="15.75" x14ac:dyDescent="0.25">
      <c r="A221" s="208"/>
      <c r="B221" s="209"/>
      <c r="C221" s="208"/>
      <c r="D221" s="208"/>
      <c r="E221" s="208"/>
      <c r="F221" s="208"/>
      <c r="G221" s="208"/>
      <c r="H221" s="208"/>
      <c r="I221" s="208"/>
      <c r="J221" s="208"/>
      <c r="K221" s="208"/>
      <c r="L221" s="208"/>
      <c r="M221" s="208"/>
      <c r="N221" s="208"/>
      <c r="O221" s="208"/>
      <c r="P221" s="208"/>
      <c r="Q221" s="208"/>
      <c r="R221" s="208"/>
      <c r="S221" s="208"/>
      <c r="T221" s="208"/>
      <c r="U221" s="208"/>
      <c r="V221" s="208"/>
      <c r="W221" s="208"/>
      <c r="X221" s="208"/>
      <c r="Y221" s="208"/>
      <c r="Z221" s="208"/>
      <c r="AA221" s="208"/>
      <c r="AB221" s="208"/>
    </row>
    <row xmlns:x14ac="http://schemas.microsoft.com/office/spreadsheetml/2009/9/ac" r="222" ht="15.75" x14ac:dyDescent="0.25">
      <c r="A222" s="208"/>
      <c r="B222" s="209"/>
      <c r="C222" s="208"/>
      <c r="D222" s="208"/>
      <c r="E222" s="208"/>
      <c r="F222" s="208"/>
      <c r="G222" s="208"/>
      <c r="H222" s="208"/>
      <c r="I222" s="208"/>
      <c r="J222" s="208"/>
      <c r="K222" s="208"/>
      <c r="L222" s="208"/>
      <c r="M222" s="208"/>
      <c r="N222" s="208"/>
      <c r="O222" s="208"/>
      <c r="P222" s="208"/>
      <c r="Q222" s="208"/>
      <c r="R222" s="208"/>
      <c r="S222" s="208"/>
      <c r="T222" s="208"/>
      <c r="U222" s="208"/>
      <c r="V222" s="208"/>
      <c r="W222" s="208"/>
      <c r="X222" s="208"/>
      <c r="Y222" s="208"/>
      <c r="Z222" s="208"/>
      <c r="AA222" s="208"/>
      <c r="AB222" s="208"/>
    </row>
    <row xmlns:x14ac="http://schemas.microsoft.com/office/spreadsheetml/2009/9/ac" r="223" ht="15.75" x14ac:dyDescent="0.25">
      <c r="A223" s="208"/>
      <c r="B223" s="209"/>
      <c r="C223" s="208"/>
      <c r="D223" s="208"/>
      <c r="E223" s="208"/>
      <c r="F223" s="208"/>
      <c r="G223" s="208"/>
      <c r="H223" s="208"/>
      <c r="I223" s="208"/>
      <c r="J223" s="208"/>
      <c r="K223" s="208"/>
      <c r="L223" s="208"/>
      <c r="M223" s="208"/>
      <c r="N223" s="208"/>
      <c r="O223" s="208"/>
      <c r="P223" s="208"/>
      <c r="Q223" s="208"/>
      <c r="R223" s="208"/>
      <c r="S223" s="208"/>
      <c r="T223" s="208"/>
      <c r="U223" s="208"/>
      <c r="V223" s="208"/>
      <c r="W223" s="208"/>
      <c r="X223" s="208"/>
      <c r="Y223" s="208"/>
      <c r="Z223" s="208"/>
      <c r="AA223" s="208"/>
      <c r="AB223" s="208"/>
    </row>
    <row xmlns:x14ac="http://schemas.microsoft.com/office/spreadsheetml/2009/9/ac" r="224" ht="15.75" x14ac:dyDescent="0.25">
      <c r="A224" s="208"/>
      <c r="B224" s="209"/>
      <c r="C224" s="208"/>
      <c r="D224" s="208"/>
      <c r="E224" s="208"/>
      <c r="F224" s="208"/>
      <c r="G224" s="208"/>
      <c r="H224" s="208"/>
      <c r="I224" s="208"/>
      <c r="J224" s="208"/>
      <c r="K224" s="208"/>
      <c r="L224" s="208"/>
      <c r="M224" s="208"/>
      <c r="N224" s="208"/>
      <c r="O224" s="208"/>
      <c r="P224" s="208"/>
      <c r="Q224" s="208"/>
      <c r="R224" s="208"/>
      <c r="S224" s="208"/>
      <c r="T224" s="208"/>
      <c r="U224" s="208"/>
      <c r="V224" s="208"/>
      <c r="W224" s="208"/>
      <c r="X224" s="208"/>
      <c r="Y224" s="208"/>
      <c r="Z224" s="208"/>
      <c r="AA224" s="208"/>
      <c r="AB224" s="208"/>
    </row>
    <row xmlns:x14ac="http://schemas.microsoft.com/office/spreadsheetml/2009/9/ac" r="225" ht="15.75" x14ac:dyDescent="0.25">
      <c r="A225" s="208"/>
      <c r="B225" s="209"/>
      <c r="C225" s="208"/>
      <c r="D225" s="208"/>
      <c r="E225" s="208"/>
      <c r="F225" s="208"/>
      <c r="G225" s="208"/>
      <c r="H225" s="208"/>
      <c r="I225" s="208"/>
      <c r="J225" s="208"/>
      <c r="K225" s="208"/>
      <c r="L225" s="208"/>
      <c r="M225" s="208"/>
      <c r="N225" s="208"/>
      <c r="O225" s="208"/>
      <c r="P225" s="208"/>
      <c r="Q225" s="208"/>
      <c r="R225" s="208"/>
      <c r="S225" s="208"/>
      <c r="T225" s="208"/>
      <c r="U225" s="208"/>
      <c r="V225" s="208"/>
      <c r="W225" s="208"/>
      <c r="X225" s="208"/>
      <c r="Y225" s="208"/>
      <c r="Z225" s="208"/>
      <c r="AA225" s="208"/>
      <c r="AB225" s="208"/>
    </row>
    <row xmlns:x14ac="http://schemas.microsoft.com/office/spreadsheetml/2009/9/ac" r="226" ht="15.75" x14ac:dyDescent="0.25">
      <c r="A226" s="208"/>
      <c r="B226" s="209"/>
      <c r="C226" s="208"/>
      <c r="D226" s="208"/>
      <c r="E226" s="208"/>
      <c r="F226" s="208"/>
      <c r="G226" s="208"/>
      <c r="H226" s="208"/>
      <c r="I226" s="208"/>
      <c r="J226" s="208"/>
      <c r="K226" s="208"/>
      <c r="L226" s="208"/>
      <c r="M226" s="208"/>
      <c r="N226" s="208"/>
      <c r="O226" s="208"/>
      <c r="P226" s="208"/>
      <c r="Q226" s="208"/>
      <c r="R226" s="208"/>
      <c r="S226" s="208"/>
      <c r="T226" s="208"/>
      <c r="U226" s="208"/>
      <c r="V226" s="208"/>
      <c r="W226" s="208"/>
      <c r="X226" s="208"/>
      <c r="Y226" s="208"/>
      <c r="Z226" s="208"/>
      <c r="AA226" s="208"/>
      <c r="AB226" s="208"/>
    </row>
    <row xmlns:x14ac="http://schemas.microsoft.com/office/spreadsheetml/2009/9/ac" r="227" ht="15.75" x14ac:dyDescent="0.25">
      <c r="A227" s="208"/>
      <c r="B227" s="209"/>
      <c r="C227" s="208"/>
      <c r="D227" s="208"/>
      <c r="E227" s="208"/>
      <c r="F227" s="208"/>
      <c r="G227" s="208"/>
      <c r="H227" s="208"/>
      <c r="I227" s="208"/>
      <c r="J227" s="208"/>
      <c r="K227" s="208"/>
      <c r="L227" s="208"/>
      <c r="M227" s="208"/>
      <c r="N227" s="208"/>
      <c r="O227" s="208"/>
      <c r="P227" s="208"/>
      <c r="Q227" s="208"/>
      <c r="R227" s="208"/>
      <c r="S227" s="208"/>
      <c r="T227" s="208"/>
      <c r="U227" s="208"/>
      <c r="V227" s="208"/>
      <c r="W227" s="208"/>
      <c r="X227" s="208"/>
      <c r="Y227" s="208"/>
      <c r="Z227" s="208"/>
      <c r="AA227" s="208"/>
      <c r="AB227" s="208"/>
    </row>
    <row xmlns:x14ac="http://schemas.microsoft.com/office/spreadsheetml/2009/9/ac" r="228" ht="15.75" x14ac:dyDescent="0.25">
      <c r="A228" s="208"/>
      <c r="B228" s="209"/>
      <c r="C228" s="208"/>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c r="AA228" s="208"/>
      <c r="AB228" s="208"/>
    </row>
    <row xmlns:x14ac="http://schemas.microsoft.com/office/spreadsheetml/2009/9/ac" r="229" ht="15.75" x14ac:dyDescent="0.25">
      <c r="A229" s="208"/>
      <c r="B229" s="209"/>
      <c r="C229" s="208"/>
      <c r="D229" s="208"/>
      <c r="E229" s="208"/>
      <c r="F229" s="208"/>
      <c r="G229" s="208"/>
      <c r="H229" s="208"/>
      <c r="I229" s="208"/>
      <c r="J229" s="208"/>
      <c r="K229" s="208"/>
      <c r="L229" s="208"/>
      <c r="M229" s="208"/>
      <c r="N229" s="208"/>
      <c r="O229" s="208"/>
      <c r="P229" s="208"/>
      <c r="Q229" s="208"/>
      <c r="R229" s="208"/>
      <c r="S229" s="208"/>
      <c r="T229" s="208"/>
      <c r="U229" s="208"/>
      <c r="V229" s="208"/>
      <c r="W229" s="208"/>
      <c r="X229" s="208"/>
      <c r="Y229" s="208"/>
      <c r="Z229" s="208"/>
      <c r="AA229" s="208"/>
      <c r="AB229" s="208"/>
    </row>
    <row xmlns:x14ac="http://schemas.microsoft.com/office/spreadsheetml/2009/9/ac" r="230" ht="15.75" x14ac:dyDescent="0.25">
      <c r="A230" s="208"/>
      <c r="B230" s="209"/>
      <c r="C230" s="208"/>
      <c r="D230" s="208"/>
      <c r="E230" s="208"/>
      <c r="F230" s="208"/>
      <c r="G230" s="208"/>
      <c r="H230" s="208"/>
      <c r="I230" s="208"/>
      <c r="J230" s="208"/>
      <c r="K230" s="208"/>
      <c r="L230" s="208"/>
      <c r="M230" s="208"/>
      <c r="N230" s="208"/>
      <c r="O230" s="208"/>
      <c r="P230" s="208"/>
      <c r="Q230" s="208"/>
      <c r="R230" s="208"/>
      <c r="S230" s="208"/>
      <c r="T230" s="208"/>
      <c r="U230" s="208"/>
      <c r="V230" s="208"/>
      <c r="W230" s="208"/>
      <c r="X230" s="208"/>
      <c r="Y230" s="208"/>
      <c r="Z230" s="208"/>
      <c r="AA230" s="208"/>
      <c r="AB230" s="208"/>
    </row>
    <row xmlns:x14ac="http://schemas.microsoft.com/office/spreadsheetml/2009/9/ac" r="231" ht="15.75" x14ac:dyDescent="0.25">
      <c r="A231" s="208"/>
      <c r="B231" s="209"/>
      <c r="C231" s="208"/>
      <c r="D231" s="208"/>
      <c r="E231" s="208"/>
      <c r="F231" s="208"/>
      <c r="G231" s="208"/>
      <c r="H231" s="208"/>
      <c r="I231" s="208"/>
      <c r="J231" s="208"/>
      <c r="K231" s="208"/>
      <c r="L231" s="208"/>
      <c r="M231" s="208"/>
      <c r="N231" s="208"/>
      <c r="O231" s="208"/>
      <c r="P231" s="208"/>
      <c r="Q231" s="208"/>
      <c r="R231" s="208"/>
      <c r="S231" s="208"/>
      <c r="T231" s="208"/>
      <c r="U231" s="208"/>
      <c r="V231" s="208"/>
      <c r="W231" s="208"/>
      <c r="X231" s="208"/>
      <c r="Y231" s="208"/>
      <c r="Z231" s="208"/>
      <c r="AA231" s="208"/>
      <c r="AB231" s="208"/>
    </row>
    <row xmlns:x14ac="http://schemas.microsoft.com/office/spreadsheetml/2009/9/ac" r="232" ht="15.75" x14ac:dyDescent="0.25">
      <c r="A232" s="208"/>
      <c r="B232" s="209"/>
      <c r="C232" s="208"/>
      <c r="D232" s="208"/>
      <c r="E232" s="208"/>
      <c r="F232" s="208"/>
      <c r="G232" s="208"/>
      <c r="H232" s="208"/>
      <c r="I232" s="208"/>
      <c r="J232" s="208"/>
      <c r="K232" s="208"/>
      <c r="L232" s="208"/>
      <c r="M232" s="208"/>
      <c r="N232" s="208"/>
      <c r="O232" s="208"/>
      <c r="P232" s="208"/>
      <c r="Q232" s="208"/>
      <c r="R232" s="208"/>
      <c r="S232" s="208"/>
      <c r="T232" s="208"/>
      <c r="U232" s="208"/>
      <c r="V232" s="208"/>
      <c r="W232" s="208"/>
      <c r="X232" s="208"/>
      <c r="Y232" s="208"/>
      <c r="Z232" s="208"/>
      <c r="AA232" s="208"/>
      <c r="AB232" s="208"/>
    </row>
    <row xmlns:x14ac="http://schemas.microsoft.com/office/spreadsheetml/2009/9/ac" r="233" ht="15.75" x14ac:dyDescent="0.25">
      <c r="A233" s="208"/>
      <c r="B233" s="209"/>
      <c r="C233" s="208"/>
      <c r="D233" s="208"/>
      <c r="E233" s="208"/>
      <c r="F233" s="208"/>
      <c r="G233" s="208"/>
      <c r="H233" s="208"/>
      <c r="I233" s="208"/>
      <c r="J233" s="208"/>
      <c r="K233" s="208"/>
      <c r="L233" s="208"/>
      <c r="M233" s="208"/>
      <c r="N233" s="208"/>
      <c r="O233" s="208"/>
      <c r="P233" s="208"/>
      <c r="Q233" s="208"/>
      <c r="R233" s="208"/>
      <c r="S233" s="208"/>
      <c r="T233" s="208"/>
      <c r="U233" s="208"/>
      <c r="V233" s="208"/>
      <c r="W233" s="208"/>
      <c r="X233" s="208"/>
      <c r="Y233" s="208"/>
      <c r="Z233" s="208"/>
      <c r="AA233" s="208"/>
    </row>
    <row xmlns:x14ac="http://schemas.microsoft.com/office/spreadsheetml/2009/9/ac" r="234" ht="15.75" x14ac:dyDescent="0.25">
      <c r="A234" s="208"/>
      <c r="B234" s="209"/>
      <c r="C234" s="208"/>
      <c r="D234" s="208"/>
      <c r="E234" s="208"/>
      <c r="F234" s="208"/>
      <c r="G234" s="208"/>
      <c r="H234" s="208"/>
      <c r="I234" s="208"/>
      <c r="J234" s="208"/>
      <c r="K234" s="208"/>
      <c r="L234" s="208"/>
      <c r="M234" s="208"/>
      <c r="N234" s="208"/>
      <c r="O234" s="208"/>
      <c r="P234" s="208"/>
      <c r="Q234" s="208"/>
      <c r="R234" s="208"/>
      <c r="S234" s="208"/>
      <c r="T234" s="208"/>
      <c r="U234" s="208"/>
      <c r="V234" s="208"/>
      <c r="W234" s="208"/>
      <c r="X234" s="208"/>
      <c r="Y234" s="208"/>
      <c r="Z234" s="208"/>
      <c r="AA234" s="208"/>
    </row>
    <row xmlns:x14ac="http://schemas.microsoft.com/office/spreadsheetml/2009/9/ac" r="235" ht="15.75" x14ac:dyDescent="0.25">
      <c r="A235" s="208"/>
      <c r="B235" s="209"/>
      <c r="C235" s="208"/>
      <c r="D235" s="208"/>
      <c r="E235" s="208"/>
      <c r="F235" s="208"/>
      <c r="G235" s="208"/>
      <c r="H235" s="208"/>
      <c r="I235" s="208"/>
      <c r="J235" s="208"/>
      <c r="K235" s="208"/>
      <c r="L235" s="208"/>
      <c r="M235" s="208"/>
      <c r="N235" s="208"/>
      <c r="O235" s="208"/>
      <c r="P235" s="208"/>
      <c r="Q235" s="208"/>
      <c r="R235" s="208"/>
      <c r="S235" s="208"/>
      <c r="T235" s="208"/>
      <c r="U235" s="208"/>
      <c r="V235" s="208"/>
      <c r="W235" s="208"/>
      <c r="X235" s="208"/>
      <c r="Y235" s="208"/>
      <c r="Z235" s="208"/>
      <c r="AA235" s="208"/>
    </row>
    <row xmlns:x14ac="http://schemas.microsoft.com/office/spreadsheetml/2009/9/ac" r="236" ht="15.75" x14ac:dyDescent="0.25">
      <c r="A236" s="208"/>
      <c r="B236" s="209"/>
      <c r="C236" s="208"/>
      <c r="D236" s="208"/>
      <c r="E236" s="208"/>
      <c r="F236" s="208"/>
      <c r="G236" s="208"/>
      <c r="H236" s="208"/>
      <c r="I236" s="208"/>
      <c r="J236" s="208"/>
      <c r="K236" s="208"/>
      <c r="L236" s="208"/>
      <c r="M236" s="208"/>
      <c r="N236" s="208"/>
      <c r="O236" s="208"/>
      <c r="P236" s="208"/>
      <c r="Q236" s="208"/>
      <c r="R236" s="208"/>
      <c r="S236" s="208"/>
      <c r="T236" s="208"/>
      <c r="U236" s="208"/>
      <c r="V236" s="208"/>
      <c r="W236" s="208"/>
      <c r="X236" s="208"/>
      <c r="Y236" s="208"/>
      <c r="Z236" s="208"/>
      <c r="AA236" s="208"/>
    </row>
    <row xmlns:x14ac="http://schemas.microsoft.com/office/spreadsheetml/2009/9/ac" r="237" ht="15.75" x14ac:dyDescent="0.25">
      <c r="A237" s="208"/>
      <c r="B237" s="209"/>
      <c r="C237" s="208"/>
      <c r="D237" s="208"/>
      <c r="E237" s="208"/>
      <c r="F237" s="208"/>
      <c r="G237" s="208"/>
      <c r="H237" s="208"/>
      <c r="I237" s="208"/>
      <c r="J237" s="208"/>
      <c r="K237" s="208"/>
      <c r="L237" s="208"/>
      <c r="M237" s="208"/>
      <c r="N237" s="208"/>
      <c r="O237" s="208"/>
      <c r="P237" s="208"/>
      <c r="Q237" s="208"/>
      <c r="R237" s="208"/>
      <c r="S237" s="208"/>
      <c r="T237" s="208"/>
      <c r="U237" s="208"/>
      <c r="V237" s="208"/>
      <c r="W237" s="208"/>
      <c r="X237" s="208"/>
      <c r="Y237" s="208"/>
      <c r="Z237" s="208"/>
      <c r="AA237" s="208"/>
    </row>
    <row xmlns:x14ac="http://schemas.microsoft.com/office/spreadsheetml/2009/9/ac" r="238" ht="15.75" x14ac:dyDescent="0.25">
      <c r="A238" s="208"/>
      <c r="B238" s="209"/>
      <c r="C238" s="208"/>
      <c r="D238" s="208"/>
      <c r="E238" s="208"/>
      <c r="F238" s="208"/>
      <c r="G238" s="208"/>
      <c r="H238" s="208"/>
      <c r="I238" s="208"/>
      <c r="J238" s="208"/>
      <c r="K238" s="208"/>
      <c r="L238" s="208"/>
      <c r="M238" s="208"/>
      <c r="N238" s="208"/>
      <c r="O238" s="208"/>
      <c r="P238" s="208"/>
      <c r="Q238" s="208"/>
      <c r="R238" s="208"/>
      <c r="S238" s="208"/>
      <c r="T238" s="208"/>
      <c r="U238" s="208"/>
      <c r="V238" s="208"/>
      <c r="W238" s="208"/>
      <c r="X238" s="208"/>
      <c r="Y238" s="208"/>
      <c r="Z238" s="208"/>
      <c r="AA238" s="208"/>
    </row>
    <row xmlns:x14ac="http://schemas.microsoft.com/office/spreadsheetml/2009/9/ac" r="239" ht="15.75" x14ac:dyDescent="0.25">
      <c r="A239" s="208"/>
      <c r="B239" s="209"/>
      <c r="C239" s="208"/>
      <c r="D239" s="208"/>
      <c r="E239" s="208"/>
      <c r="F239" s="208"/>
      <c r="G239" s="208"/>
      <c r="H239" s="208"/>
      <c r="I239" s="208"/>
      <c r="J239" s="208"/>
      <c r="K239" s="208"/>
      <c r="L239" s="208"/>
      <c r="M239" s="208"/>
      <c r="N239" s="208"/>
      <c r="O239" s="208"/>
      <c r="P239" s="208"/>
      <c r="Q239" s="208"/>
      <c r="R239" s="208"/>
      <c r="S239" s="208"/>
      <c r="T239" s="208"/>
      <c r="U239" s="208"/>
      <c r="V239" s="208"/>
      <c r="W239" s="208"/>
      <c r="X239" s="208"/>
      <c r="Y239" s="208"/>
      <c r="Z239" s="208"/>
      <c r="AA239" s="208"/>
    </row>
    <row xmlns:x14ac="http://schemas.microsoft.com/office/spreadsheetml/2009/9/ac" r="240" ht="15.75" x14ac:dyDescent="0.25">
      <c r="A240" s="208"/>
      <c r="B240" s="209"/>
      <c r="C240" s="208"/>
      <c r="D240" s="208"/>
      <c r="E240" s="208"/>
      <c r="F240" s="208"/>
      <c r="G240" s="208"/>
      <c r="H240" s="208"/>
      <c r="I240" s="208"/>
      <c r="J240" s="208"/>
      <c r="K240" s="208"/>
      <c r="L240" s="208"/>
      <c r="M240" s="208"/>
      <c r="N240" s="208"/>
      <c r="O240" s="208"/>
      <c r="P240" s="208"/>
      <c r="Q240" s="208"/>
      <c r="R240" s="208"/>
      <c r="S240" s="208"/>
      <c r="T240" s="208"/>
      <c r="U240" s="208"/>
      <c r="V240" s="208"/>
      <c r="W240" s="208"/>
      <c r="X240" s="208"/>
      <c r="Y240" s="208"/>
      <c r="Z240" s="208"/>
      <c r="AA240" s="208"/>
    </row>
    <row xmlns:x14ac="http://schemas.microsoft.com/office/spreadsheetml/2009/9/ac" r="241" ht="15.75" x14ac:dyDescent="0.25">
      <c r="A241" s="208"/>
      <c r="B241" s="209"/>
      <c r="C241" s="208"/>
      <c r="D241" s="208"/>
      <c r="E241" s="208"/>
      <c r="F241" s="208"/>
      <c r="G241" s="208"/>
      <c r="H241" s="208"/>
      <c r="I241" s="208"/>
      <c r="J241" s="208"/>
      <c r="K241" s="208"/>
      <c r="L241" s="208"/>
      <c r="M241" s="208"/>
      <c r="N241" s="208"/>
      <c r="O241" s="208"/>
      <c r="P241" s="208"/>
      <c r="Q241" s="208"/>
      <c r="R241" s="208"/>
      <c r="S241" s="208"/>
      <c r="T241" s="208"/>
      <c r="U241" s="208"/>
      <c r="V241" s="208"/>
      <c r="W241" s="208"/>
      <c r="X241" s="208"/>
      <c r="Y241" s="208"/>
      <c r="Z241" s="208"/>
      <c r="AA241" s="208"/>
    </row>
    <row xmlns:x14ac="http://schemas.microsoft.com/office/spreadsheetml/2009/9/ac" r="242" ht="15.75" x14ac:dyDescent="0.25">
      <c r="A242" s="208"/>
      <c r="B242" s="209"/>
      <c r="C242" s="208"/>
      <c r="D242" s="208"/>
      <c r="E242" s="208"/>
      <c r="F242" s="208"/>
      <c r="G242" s="208"/>
      <c r="H242" s="208"/>
      <c r="I242" s="208"/>
      <c r="J242" s="208"/>
      <c r="K242" s="208"/>
      <c r="L242" s="208"/>
      <c r="M242" s="208"/>
      <c r="N242" s="208"/>
      <c r="O242" s="208"/>
      <c r="P242" s="208"/>
      <c r="Q242" s="208"/>
      <c r="R242" s="208"/>
      <c r="S242" s="208"/>
      <c r="T242" s="208"/>
      <c r="U242" s="208"/>
      <c r="V242" s="208"/>
      <c r="W242" s="208"/>
      <c r="X242" s="208"/>
      <c r="Y242" s="208"/>
      <c r="Z242" s="208"/>
      <c r="AA242" s="208"/>
    </row>
    <row xmlns:x14ac="http://schemas.microsoft.com/office/spreadsheetml/2009/9/ac" r="243" ht="15.75" x14ac:dyDescent="0.25">
      <c r="A243" s="208"/>
      <c r="B243" s="209"/>
      <c r="C243" s="208"/>
      <c r="D243" s="208"/>
      <c r="E243" s="208"/>
      <c r="F243" s="208"/>
      <c r="G243" s="208"/>
      <c r="H243" s="208"/>
      <c r="I243" s="208"/>
      <c r="J243" s="208"/>
      <c r="K243" s="208"/>
      <c r="L243" s="208"/>
      <c r="M243" s="208"/>
      <c r="N243" s="208"/>
      <c r="O243" s="208"/>
      <c r="P243" s="208"/>
      <c r="Q243" s="208"/>
      <c r="R243" s="208"/>
      <c r="S243" s="208"/>
      <c r="T243" s="208"/>
      <c r="U243" s="208"/>
      <c r="V243" s="208"/>
      <c r="W243" s="208"/>
      <c r="X243" s="208"/>
      <c r="Y243" s="208"/>
      <c r="Z243" s="208"/>
      <c r="AA243" s="208"/>
    </row>
    <row xmlns:x14ac="http://schemas.microsoft.com/office/spreadsheetml/2009/9/ac" r="244" ht="15.75" x14ac:dyDescent="0.25">
      <c r="A244" s="208"/>
      <c r="B244" s="209"/>
      <c r="C244" s="208"/>
      <c r="D244" s="208"/>
      <c r="E244" s="208"/>
      <c r="F244" s="208"/>
      <c r="G244" s="208"/>
      <c r="H244" s="208"/>
      <c r="I244" s="208"/>
      <c r="J244" s="208"/>
      <c r="K244" s="208"/>
      <c r="L244" s="208"/>
      <c r="M244" s="208"/>
      <c r="N244" s="208"/>
      <c r="O244" s="208"/>
      <c r="P244" s="208"/>
      <c r="Q244" s="208"/>
      <c r="R244" s="208"/>
      <c r="S244" s="208"/>
      <c r="T244" s="208"/>
      <c r="U244" s="208"/>
      <c r="V244" s="208"/>
      <c r="W244" s="208"/>
      <c r="X244" s="208"/>
      <c r="Y244" s="208"/>
      <c r="Z244" s="208"/>
      <c r="AA244" s="208"/>
    </row>
    <row xmlns:x14ac="http://schemas.microsoft.com/office/spreadsheetml/2009/9/ac" r="245" ht="15.75" x14ac:dyDescent="0.25">
      <c r="A245" s="208"/>
      <c r="B245" s="209"/>
      <c r="C245" s="208"/>
      <c r="D245" s="208"/>
      <c r="E245" s="208"/>
      <c r="F245" s="208"/>
      <c r="G245" s="208"/>
      <c r="H245" s="208"/>
      <c r="I245" s="208"/>
      <c r="J245" s="208"/>
      <c r="K245" s="208"/>
      <c r="L245" s="208"/>
      <c r="M245" s="208"/>
      <c r="N245" s="208"/>
      <c r="O245" s="208"/>
      <c r="P245" s="208"/>
      <c r="Q245" s="208"/>
      <c r="R245" s="208"/>
      <c r="S245" s="208"/>
      <c r="T245" s="208"/>
      <c r="U245" s="208"/>
      <c r="V245" s="208"/>
      <c r="W245" s="208"/>
      <c r="X245" s="208"/>
      <c r="Y245" s="208"/>
      <c r="Z245" s="208"/>
      <c r="AA245" s="208"/>
    </row>
    <row xmlns:x14ac="http://schemas.microsoft.com/office/spreadsheetml/2009/9/ac" r="246" ht="15.75" x14ac:dyDescent="0.25">
      <c r="A246" s="208"/>
      <c r="B246" s="209"/>
      <c r="C246" s="208"/>
      <c r="D246" s="208"/>
      <c r="E246" s="208"/>
      <c r="F246" s="208"/>
      <c r="G246" s="208"/>
      <c r="H246" s="208"/>
      <c r="I246" s="208"/>
      <c r="J246" s="208"/>
      <c r="K246" s="208"/>
      <c r="L246" s="208"/>
      <c r="M246" s="208"/>
      <c r="N246" s="208"/>
      <c r="O246" s="208"/>
      <c r="P246" s="208"/>
      <c r="Q246" s="208"/>
      <c r="R246" s="208"/>
      <c r="S246" s="208"/>
      <c r="T246" s="208"/>
      <c r="U246" s="208"/>
      <c r="V246" s="208"/>
      <c r="W246" s="208"/>
      <c r="X246" s="208"/>
      <c r="Y246" s="208"/>
      <c r="Z246" s="208"/>
      <c r="AA246" s="208"/>
    </row>
    <row xmlns:x14ac="http://schemas.microsoft.com/office/spreadsheetml/2009/9/ac" r="247" ht="15.75" x14ac:dyDescent="0.25">
      <c r="A247" s="208"/>
      <c r="B247" s="209"/>
      <c r="C247" s="208"/>
      <c r="D247" s="208"/>
      <c r="E247" s="208"/>
      <c r="F247" s="208"/>
      <c r="G247" s="208"/>
      <c r="H247" s="208"/>
      <c r="I247" s="208"/>
      <c r="J247" s="208"/>
      <c r="K247" s="208"/>
      <c r="L247" s="208"/>
      <c r="M247" s="208"/>
      <c r="N247" s="208"/>
      <c r="O247" s="208"/>
      <c r="P247" s="208"/>
      <c r="Q247" s="208"/>
      <c r="R247" s="208"/>
      <c r="S247" s="208"/>
      <c r="T247" s="208"/>
      <c r="U247" s="208"/>
      <c r="V247" s="208"/>
      <c r="W247" s="208"/>
      <c r="X247" s="208"/>
      <c r="Y247" s="208"/>
      <c r="Z247" s="208"/>
      <c r="AA247" s="208"/>
    </row>
    <row xmlns:x14ac="http://schemas.microsoft.com/office/spreadsheetml/2009/9/ac" r="248" ht="15.75" x14ac:dyDescent="0.25">
      <c r="A248" s="208"/>
      <c r="B248" s="209"/>
      <c r="C248" s="208"/>
      <c r="D248" s="208"/>
      <c r="E248" s="208"/>
      <c r="F248" s="208"/>
      <c r="G248" s="208"/>
      <c r="H248" s="208"/>
      <c r="I248" s="208"/>
      <c r="J248" s="208"/>
      <c r="K248" s="208"/>
      <c r="L248" s="208"/>
      <c r="M248" s="208"/>
      <c r="N248" s="208"/>
      <c r="O248" s="208"/>
      <c r="P248" s="208"/>
      <c r="Q248" s="208"/>
      <c r="R248" s="208"/>
      <c r="S248" s="208"/>
      <c r="T248" s="208"/>
      <c r="U248" s="208"/>
      <c r="V248" s="208"/>
      <c r="W248" s="208"/>
      <c r="X248" s="208"/>
      <c r="Y248" s="208"/>
      <c r="Z248" s="208"/>
      <c r="AA248" s="208"/>
    </row>
    <row xmlns:x14ac="http://schemas.microsoft.com/office/spreadsheetml/2009/9/ac" r="249" ht="15.75" x14ac:dyDescent="0.25">
      <c r="A249" s="208"/>
      <c r="B249" s="209"/>
      <c r="C249" s="208"/>
      <c r="D249" s="208"/>
      <c r="E249" s="208"/>
      <c r="F249" s="208"/>
      <c r="G249" s="208"/>
      <c r="H249" s="208"/>
      <c r="I249" s="208"/>
      <c r="J249" s="208"/>
      <c r="K249" s="208"/>
      <c r="L249" s="208"/>
      <c r="M249" s="208"/>
      <c r="N249" s="208"/>
      <c r="O249" s="208"/>
      <c r="P249" s="208"/>
      <c r="Q249" s="208"/>
      <c r="R249" s="208"/>
      <c r="S249" s="208"/>
      <c r="T249" s="208"/>
      <c r="U249" s="208"/>
      <c r="V249" s="208"/>
      <c r="W249" s="208"/>
      <c r="X249" s="208"/>
      <c r="Y249" s="208"/>
      <c r="Z249" s="208"/>
      <c r="AA249" s="208"/>
    </row>
    <row xmlns:x14ac="http://schemas.microsoft.com/office/spreadsheetml/2009/9/ac" r="250" ht="15.75" x14ac:dyDescent="0.25">
      <c r="A250" s="208"/>
      <c r="B250" s="209"/>
      <c r="C250" s="208"/>
      <c r="D250" s="208"/>
      <c r="E250" s="208"/>
      <c r="F250" s="208"/>
      <c r="G250" s="208"/>
      <c r="H250" s="208"/>
      <c r="I250" s="208"/>
      <c r="J250" s="208"/>
      <c r="K250" s="208"/>
      <c r="L250" s="208"/>
      <c r="M250" s="208"/>
      <c r="N250" s="208"/>
      <c r="O250" s="208"/>
      <c r="P250" s="208"/>
      <c r="Q250" s="208"/>
      <c r="R250" s="208"/>
      <c r="S250" s="208"/>
      <c r="T250" s="208"/>
      <c r="U250" s="208"/>
      <c r="V250" s="208"/>
      <c r="W250" s="208"/>
      <c r="X250" s="208"/>
      <c r="Y250" s="208"/>
      <c r="Z250" s="208"/>
      <c r="AA250" s="208"/>
    </row>
    <row xmlns:x14ac="http://schemas.microsoft.com/office/spreadsheetml/2009/9/ac" r="251" ht="15.75" x14ac:dyDescent="0.25">
      <c r="A251" s="208"/>
      <c r="B251" s="209"/>
      <c r="C251" s="208"/>
      <c r="D251" s="208"/>
      <c r="E251" s="208"/>
      <c r="F251" s="208"/>
      <c r="G251" s="208"/>
      <c r="H251" s="208"/>
      <c r="I251" s="208"/>
      <c r="J251" s="208"/>
      <c r="K251" s="208"/>
      <c r="L251" s="208"/>
      <c r="M251" s="208"/>
      <c r="N251" s="208"/>
      <c r="O251" s="208"/>
      <c r="P251" s="208"/>
      <c r="Q251" s="208"/>
      <c r="R251" s="208"/>
      <c r="S251" s="208"/>
      <c r="T251" s="208"/>
      <c r="U251" s="208"/>
      <c r="V251" s="208"/>
      <c r="W251" s="208"/>
      <c r="X251" s="208"/>
      <c r="Y251" s="208"/>
      <c r="Z251" s="208"/>
      <c r="AA251" s="208"/>
    </row>
    <row xmlns:x14ac="http://schemas.microsoft.com/office/spreadsheetml/2009/9/ac" r="252" ht="15.75" x14ac:dyDescent="0.25">
      <c r="A252" s="208"/>
      <c r="B252" s="209"/>
      <c r="C252" s="208"/>
      <c r="D252" s="208"/>
      <c r="E252" s="208"/>
      <c r="F252" s="208"/>
      <c r="G252" s="208"/>
      <c r="H252" s="208"/>
      <c r="I252" s="208"/>
      <c r="J252" s="208"/>
      <c r="K252" s="208"/>
      <c r="L252" s="208"/>
      <c r="M252" s="208"/>
      <c r="N252" s="208"/>
      <c r="O252" s="208"/>
      <c r="P252" s="208"/>
      <c r="Q252" s="208"/>
      <c r="R252" s="208"/>
      <c r="S252" s="208"/>
      <c r="T252" s="208"/>
      <c r="U252" s="208"/>
      <c r="V252" s="208"/>
      <c r="W252" s="208"/>
      <c r="X252" s="208"/>
      <c r="Y252" s="208"/>
      <c r="Z252" s="208"/>
      <c r="AA252" s="208"/>
    </row>
    <row xmlns:x14ac="http://schemas.microsoft.com/office/spreadsheetml/2009/9/ac" r="253" ht="15.75" x14ac:dyDescent="0.25">
      <c r="A253" s="208"/>
      <c r="B253" s="209"/>
      <c r="C253" s="208"/>
      <c r="D253" s="208"/>
      <c r="E253" s="208"/>
      <c r="F253" s="208"/>
      <c r="G253" s="208"/>
      <c r="H253" s="208"/>
      <c r="I253" s="208"/>
      <c r="J253" s="208"/>
      <c r="K253" s="208"/>
      <c r="L253" s="208"/>
      <c r="M253" s="208"/>
      <c r="N253" s="208"/>
      <c r="O253" s="208"/>
      <c r="P253" s="208"/>
      <c r="Q253" s="208"/>
      <c r="R253" s="208"/>
      <c r="S253" s="208"/>
      <c r="T253" s="208"/>
      <c r="U253" s="208"/>
      <c r="V253" s="208"/>
      <c r="W253" s="208"/>
      <c r="X253" s="208"/>
      <c r="Y253" s="208"/>
      <c r="Z253" s="208"/>
      <c r="AA253" s="208"/>
    </row>
    <row xmlns:x14ac="http://schemas.microsoft.com/office/spreadsheetml/2009/9/ac" r="254" ht="15.75" x14ac:dyDescent="0.25">
      <c r="A254" s="208"/>
      <c r="B254" s="209"/>
      <c r="C254" s="208"/>
      <c r="D254" s="208"/>
      <c r="E254" s="208"/>
      <c r="F254" s="208"/>
      <c r="G254" s="208"/>
      <c r="H254" s="208"/>
      <c r="I254" s="208"/>
      <c r="J254" s="208"/>
      <c r="K254" s="208"/>
      <c r="L254" s="208"/>
      <c r="M254" s="208"/>
      <c r="N254" s="208"/>
      <c r="O254" s="208"/>
      <c r="P254" s="208"/>
      <c r="Q254" s="208"/>
      <c r="R254" s="208"/>
      <c r="S254" s="208"/>
      <c r="T254" s="208"/>
      <c r="U254" s="208"/>
      <c r="V254" s="208"/>
      <c r="W254" s="208"/>
      <c r="X254" s="208"/>
      <c r="Y254" s="208"/>
      <c r="Z254" s="208"/>
      <c r="AA254" s="208"/>
    </row>
    <row xmlns:x14ac="http://schemas.microsoft.com/office/spreadsheetml/2009/9/ac" r="255" ht="15.75" x14ac:dyDescent="0.25">
      <c r="A255" s="208"/>
      <c r="B255" s="209"/>
      <c r="C255" s="208"/>
      <c r="D255" s="208"/>
      <c r="E255" s="208"/>
      <c r="F255" s="208"/>
      <c r="G255" s="208"/>
      <c r="H255" s="208"/>
      <c r="I255" s="208"/>
      <c r="J255" s="208"/>
      <c r="K255" s="208"/>
      <c r="L255" s="208"/>
      <c r="M255" s="208"/>
      <c r="N255" s="208"/>
      <c r="O255" s="208"/>
      <c r="P255" s="208"/>
      <c r="Q255" s="208"/>
      <c r="R255" s="208"/>
      <c r="S255" s="208"/>
      <c r="T255" s="208"/>
      <c r="U255" s="208"/>
      <c r="V255" s="208"/>
      <c r="W255" s="208"/>
      <c r="X255" s="208"/>
      <c r="Y255" s="208"/>
      <c r="Z255" s="208"/>
      <c r="AA255" s="208"/>
    </row>
    <row xmlns:x14ac="http://schemas.microsoft.com/office/spreadsheetml/2009/9/ac" r="256" ht="15.75" x14ac:dyDescent="0.25">
      <c r="A256" s="208"/>
      <c r="B256" s="209"/>
      <c r="C256" s="208"/>
      <c r="D256" s="208"/>
      <c r="E256" s="208"/>
      <c r="F256" s="208"/>
      <c r="G256" s="208"/>
      <c r="H256" s="208"/>
      <c r="I256" s="208"/>
      <c r="J256" s="208"/>
      <c r="K256" s="208"/>
      <c r="L256" s="208"/>
      <c r="M256" s="208"/>
      <c r="N256" s="208"/>
      <c r="O256" s="208"/>
      <c r="P256" s="208"/>
      <c r="Q256" s="208"/>
      <c r="R256" s="208"/>
      <c r="S256" s="208"/>
      <c r="T256" s="208"/>
      <c r="U256" s="208"/>
      <c r="V256" s="208"/>
      <c r="W256" s="208"/>
      <c r="X256" s="208"/>
      <c r="Y256" s="208"/>
      <c r="Z256" s="208"/>
      <c r="AA256" s="208"/>
    </row>
    <row xmlns:x14ac="http://schemas.microsoft.com/office/spreadsheetml/2009/9/ac" r="257" ht="15.75" x14ac:dyDescent="0.25">
      <c r="A257" s="208"/>
      <c r="B257" s="209"/>
      <c r="C257" s="208"/>
      <c r="D257" s="208"/>
      <c r="E257" s="208"/>
      <c r="F257" s="208"/>
      <c r="G257" s="208"/>
      <c r="H257" s="208"/>
      <c r="I257" s="208"/>
      <c r="J257" s="208"/>
      <c r="K257" s="208"/>
      <c r="L257" s="208"/>
      <c r="M257" s="208"/>
      <c r="N257" s="208"/>
      <c r="O257" s="208"/>
      <c r="P257" s="208"/>
      <c r="Q257" s="208"/>
      <c r="R257" s="208"/>
      <c r="S257" s="208"/>
      <c r="T257" s="208"/>
      <c r="U257" s="208"/>
      <c r="V257" s="208"/>
      <c r="W257" s="208"/>
      <c r="X257" s="208"/>
      <c r="Y257" s="208"/>
      <c r="Z257" s="208"/>
      <c r="AA257" s="208"/>
    </row>
    <row xmlns:x14ac="http://schemas.microsoft.com/office/spreadsheetml/2009/9/ac" r="258" ht="15.75" x14ac:dyDescent="0.25">
      <c r="A258" s="208"/>
      <c r="B258" s="209"/>
      <c r="C258" s="208"/>
      <c r="D258" s="208"/>
      <c r="E258" s="208"/>
      <c r="F258" s="208"/>
      <c r="G258" s="208"/>
      <c r="H258" s="208"/>
      <c r="I258" s="208"/>
      <c r="J258" s="208"/>
      <c r="K258" s="208"/>
      <c r="L258" s="208"/>
      <c r="M258" s="208"/>
      <c r="N258" s="208"/>
      <c r="O258" s="208"/>
      <c r="P258" s="208"/>
      <c r="Q258" s="208"/>
      <c r="R258" s="208"/>
      <c r="S258" s="208"/>
      <c r="T258" s="208"/>
      <c r="U258" s="208"/>
      <c r="V258" s="208"/>
      <c r="W258" s="208"/>
      <c r="X258" s="208"/>
      <c r="Y258" s="208"/>
      <c r="Z258" s="208"/>
      <c r="AA258" s="208"/>
    </row>
    <row xmlns:x14ac="http://schemas.microsoft.com/office/spreadsheetml/2009/9/ac" r="259" ht="15.75" x14ac:dyDescent="0.25">
      <c r="A259" s="208"/>
      <c r="B259" s="209"/>
      <c r="C259" s="208"/>
      <c r="D259" s="208"/>
      <c r="E259" s="208"/>
      <c r="F259" s="208"/>
      <c r="G259" s="208"/>
      <c r="H259" s="208"/>
      <c r="I259" s="208"/>
      <c r="J259" s="208"/>
      <c r="K259" s="208"/>
      <c r="L259" s="208"/>
      <c r="M259" s="208"/>
      <c r="N259" s="208"/>
      <c r="O259" s="208"/>
      <c r="P259" s="208"/>
      <c r="Q259" s="208"/>
      <c r="R259" s="208"/>
      <c r="S259" s="208"/>
      <c r="T259" s="208"/>
      <c r="U259" s="208"/>
      <c r="V259" s="208"/>
      <c r="W259" s="208"/>
      <c r="X259" s="208"/>
      <c r="Y259" s="208"/>
      <c r="Z259" s="208"/>
      <c r="AA259" s="208"/>
    </row>
    <row xmlns:x14ac="http://schemas.microsoft.com/office/spreadsheetml/2009/9/ac" r="260" ht="15.75" x14ac:dyDescent="0.25">
      <c r="A260" s="208"/>
      <c r="B260" s="209"/>
      <c r="C260" s="208"/>
      <c r="D260" s="208"/>
      <c r="E260" s="208"/>
      <c r="F260" s="208"/>
      <c r="G260" s="208"/>
      <c r="H260" s="208"/>
      <c r="I260" s="208"/>
      <c r="J260" s="208"/>
      <c r="K260" s="208"/>
      <c r="L260" s="208"/>
      <c r="M260" s="208"/>
      <c r="N260" s="208"/>
      <c r="O260" s="208"/>
      <c r="P260" s="208"/>
      <c r="Q260" s="208"/>
      <c r="R260" s="208"/>
      <c r="S260" s="208"/>
      <c r="T260" s="208"/>
      <c r="U260" s="208"/>
      <c r="V260" s="208"/>
      <c r="W260" s="208"/>
      <c r="X260" s="208"/>
      <c r="Y260" s="208"/>
      <c r="Z260" s="208"/>
      <c r="AA260" s="208"/>
    </row>
    <row xmlns:x14ac="http://schemas.microsoft.com/office/spreadsheetml/2009/9/ac" r="261" ht="15.75" x14ac:dyDescent="0.25">
      <c r="A261" s="208"/>
      <c r="B261" s="209"/>
      <c r="C261" s="208"/>
      <c r="D261" s="208"/>
      <c r="E261" s="208"/>
      <c r="F261" s="208"/>
      <c r="G261" s="208"/>
      <c r="H261" s="208"/>
      <c r="I261" s="208"/>
      <c r="J261" s="208"/>
      <c r="K261" s="208"/>
      <c r="L261" s="208"/>
      <c r="M261" s="208"/>
      <c r="N261" s="208"/>
      <c r="O261" s="208"/>
      <c r="P261" s="208"/>
      <c r="Q261" s="208"/>
      <c r="R261" s="208"/>
      <c r="S261" s="208"/>
      <c r="T261" s="208"/>
      <c r="U261" s="208"/>
      <c r="V261" s="208"/>
      <c r="W261" s="208"/>
      <c r="X261" s="208"/>
      <c r="Y261" s="208"/>
      <c r="Z261" s="208"/>
      <c r="AA261" s="208"/>
    </row>
    <row xmlns:x14ac="http://schemas.microsoft.com/office/spreadsheetml/2009/9/ac" r="262" ht="15.75" x14ac:dyDescent="0.25">
      <c r="A262" s="208"/>
      <c r="B262" s="209"/>
      <c r="C262" s="208"/>
      <c r="D262" s="208"/>
      <c r="E262" s="208"/>
      <c r="F262" s="208"/>
      <c r="G262" s="208"/>
      <c r="H262" s="208"/>
      <c r="I262" s="208"/>
      <c r="J262" s="208"/>
      <c r="K262" s="208"/>
      <c r="L262" s="208"/>
      <c r="M262" s="208"/>
      <c r="N262" s="208"/>
      <c r="O262" s="208"/>
      <c r="P262" s="208"/>
      <c r="Q262" s="208"/>
      <c r="R262" s="208"/>
      <c r="S262" s="208"/>
      <c r="T262" s="208"/>
      <c r="U262" s="208"/>
      <c r="V262" s="208"/>
      <c r="W262" s="208"/>
      <c r="X262" s="208"/>
      <c r="Y262" s="208"/>
      <c r="Z262" s="208"/>
      <c r="AA262" s="208"/>
    </row>
    <row xmlns:x14ac="http://schemas.microsoft.com/office/spreadsheetml/2009/9/ac" r="263" ht="15.75" x14ac:dyDescent="0.25">
      <c r="A263" s="208"/>
      <c r="B263" s="209"/>
      <c r="C263" s="208"/>
      <c r="D263" s="208"/>
      <c r="E263" s="208"/>
      <c r="F263" s="208"/>
      <c r="G263" s="208"/>
      <c r="H263" s="208"/>
      <c r="I263" s="208"/>
      <c r="J263" s="208"/>
      <c r="K263" s="208"/>
      <c r="L263" s="208"/>
      <c r="M263" s="208"/>
      <c r="N263" s="208"/>
      <c r="O263" s="208"/>
      <c r="P263" s="208"/>
      <c r="Q263" s="208"/>
      <c r="R263" s="208"/>
      <c r="S263" s="208"/>
      <c r="T263" s="208"/>
      <c r="U263" s="208"/>
      <c r="V263" s="208"/>
      <c r="W263" s="208"/>
      <c r="X263" s="208"/>
      <c r="Y263" s="208"/>
      <c r="Z263" s="208"/>
      <c r="AA263" s="208"/>
    </row>
    <row xmlns:x14ac="http://schemas.microsoft.com/office/spreadsheetml/2009/9/ac" r="264" ht="15.75" x14ac:dyDescent="0.25">
      <c r="A264" s="208"/>
      <c r="B264" s="209"/>
      <c r="C264" s="208"/>
      <c r="D264" s="208"/>
      <c r="E264" s="208"/>
      <c r="F264" s="208"/>
      <c r="G264" s="208"/>
      <c r="H264" s="208"/>
      <c r="I264" s="208"/>
      <c r="J264" s="208"/>
      <c r="K264" s="208"/>
      <c r="L264" s="208"/>
      <c r="M264" s="208"/>
      <c r="N264" s="208"/>
      <c r="O264" s="208"/>
      <c r="P264" s="208"/>
      <c r="Q264" s="208"/>
      <c r="R264" s="208"/>
      <c r="S264" s="208"/>
      <c r="T264" s="208"/>
      <c r="U264" s="208"/>
      <c r="V264" s="208"/>
      <c r="W264" s="208"/>
      <c r="X264" s="208"/>
      <c r="Y264" s="208"/>
      <c r="Z264" s="208"/>
      <c r="AA264" s="208"/>
    </row>
    <row xmlns:x14ac="http://schemas.microsoft.com/office/spreadsheetml/2009/9/ac" r="265" ht="15.75" x14ac:dyDescent="0.25">
      <c r="A265" s="208"/>
      <c r="B265" s="209"/>
      <c r="C265" s="208"/>
      <c r="D265" s="208"/>
      <c r="E265" s="208"/>
      <c r="F265" s="208"/>
      <c r="G265" s="208"/>
      <c r="H265" s="208"/>
      <c r="I265" s="208"/>
      <c r="J265" s="208"/>
      <c r="K265" s="208"/>
      <c r="L265" s="208"/>
      <c r="M265" s="208"/>
      <c r="N265" s="208"/>
      <c r="O265" s="208"/>
      <c r="P265" s="208"/>
      <c r="Q265" s="208"/>
      <c r="R265" s="208"/>
      <c r="S265" s="208"/>
      <c r="T265" s="208"/>
      <c r="U265" s="208"/>
      <c r="V265" s="208"/>
      <c r="W265" s="208"/>
      <c r="X265" s="208"/>
      <c r="Y265" s="208"/>
      <c r="Z265" s="208"/>
      <c r="AA265" s="208"/>
    </row>
    <row xmlns:x14ac="http://schemas.microsoft.com/office/spreadsheetml/2009/9/ac" r="266" ht="15.75" x14ac:dyDescent="0.25">
      <c r="A266" s="208"/>
      <c r="B266" s="209"/>
      <c r="C266" s="208"/>
      <c r="D266" s="208"/>
      <c r="E266" s="208"/>
      <c r="F266" s="208"/>
      <c r="G266" s="208"/>
      <c r="H266" s="208"/>
      <c r="I266" s="208"/>
      <c r="J266" s="208"/>
      <c r="K266" s="208"/>
      <c r="L266" s="208"/>
      <c r="M266" s="208"/>
      <c r="N266" s="208"/>
      <c r="O266" s="208"/>
      <c r="P266" s="208"/>
      <c r="Q266" s="208"/>
      <c r="R266" s="208"/>
      <c r="S266" s="208"/>
      <c r="T266" s="208"/>
      <c r="U266" s="208"/>
      <c r="V266" s="208"/>
      <c r="W266" s="208"/>
      <c r="X266" s="208"/>
      <c r="Y266" s="208"/>
      <c r="Z266" s="208"/>
      <c r="AA266" s="208"/>
    </row>
    <row xmlns:x14ac="http://schemas.microsoft.com/office/spreadsheetml/2009/9/ac" r="267" ht="15.75" x14ac:dyDescent="0.25">
      <c r="A267" s="208"/>
      <c r="B267" s="209"/>
      <c r="C267" s="208"/>
      <c r="D267" s="208"/>
      <c r="E267" s="208"/>
      <c r="F267" s="208"/>
      <c r="G267" s="208"/>
      <c r="H267" s="208"/>
      <c r="I267" s="208"/>
      <c r="J267" s="208"/>
      <c r="K267" s="208"/>
      <c r="L267" s="208"/>
      <c r="M267" s="208"/>
      <c r="N267" s="208"/>
      <c r="O267" s="208"/>
      <c r="P267" s="208"/>
      <c r="Q267" s="208"/>
      <c r="R267" s="208"/>
      <c r="S267" s="208"/>
      <c r="T267" s="208"/>
      <c r="U267" s="208"/>
      <c r="V267" s="208"/>
      <c r="W267" s="208"/>
      <c r="X267" s="208"/>
      <c r="Y267" s="208"/>
      <c r="Z267" s="208"/>
      <c r="AA267" s="208"/>
    </row>
    <row xmlns:x14ac="http://schemas.microsoft.com/office/spreadsheetml/2009/9/ac" r="268" ht="15.75" x14ac:dyDescent="0.25">
      <c r="A268" s="208"/>
      <c r="B268" s="209"/>
      <c r="C268" s="208"/>
      <c r="D268" s="208"/>
      <c r="E268" s="208"/>
      <c r="F268" s="208"/>
      <c r="G268" s="208"/>
      <c r="H268" s="208"/>
      <c r="I268" s="208"/>
      <c r="J268" s="208"/>
      <c r="K268" s="208"/>
      <c r="L268" s="208"/>
      <c r="M268" s="208"/>
      <c r="N268" s="208"/>
      <c r="O268" s="208"/>
      <c r="P268" s="208"/>
      <c r="Q268" s="208"/>
      <c r="R268" s="208"/>
      <c r="S268" s="208"/>
      <c r="T268" s="208"/>
      <c r="U268" s="208"/>
      <c r="V268" s="208"/>
      <c r="W268" s="208"/>
      <c r="X268" s="208"/>
      <c r="Y268" s="208"/>
      <c r="Z268" s="208"/>
      <c r="AA268" s="208"/>
    </row>
    <row xmlns:x14ac="http://schemas.microsoft.com/office/spreadsheetml/2009/9/ac" r="269" ht="15.75" x14ac:dyDescent="0.25">
      <c r="A269" s="208"/>
      <c r="B269" s="209"/>
      <c r="C269" s="208"/>
      <c r="D269" s="208"/>
      <c r="E269" s="208"/>
      <c r="F269" s="208"/>
      <c r="G269" s="208"/>
      <c r="H269" s="208"/>
      <c r="I269" s="208"/>
      <c r="J269" s="208"/>
      <c r="K269" s="208"/>
      <c r="L269" s="208"/>
      <c r="M269" s="208"/>
      <c r="N269" s="208"/>
      <c r="O269" s="208"/>
      <c r="P269" s="208"/>
      <c r="Q269" s="208"/>
      <c r="R269" s="208"/>
      <c r="S269" s="208"/>
      <c r="T269" s="208"/>
      <c r="U269" s="208"/>
      <c r="V269" s="208"/>
      <c r="W269" s="208"/>
      <c r="X269" s="208"/>
      <c r="Y269" s="208"/>
      <c r="Z269" s="208"/>
      <c r="AA269" s="208"/>
    </row>
    <row xmlns:x14ac="http://schemas.microsoft.com/office/spreadsheetml/2009/9/ac" r="270" ht="15.75" x14ac:dyDescent="0.25">
      <c r="A270" s="208"/>
      <c r="B270" s="209"/>
      <c r="C270" s="208"/>
      <c r="D270" s="208"/>
      <c r="E270" s="208"/>
      <c r="F270" s="208"/>
      <c r="G270" s="208"/>
      <c r="H270" s="208"/>
      <c r="I270" s="208"/>
      <c r="J270" s="208"/>
      <c r="K270" s="208"/>
      <c r="L270" s="208"/>
      <c r="M270" s="208"/>
      <c r="N270" s="208"/>
      <c r="O270" s="208"/>
      <c r="P270" s="208"/>
      <c r="Q270" s="208"/>
      <c r="R270" s="208"/>
      <c r="S270" s="208"/>
      <c r="T270" s="208"/>
      <c r="U270" s="208"/>
      <c r="V270" s="208"/>
      <c r="W270" s="208"/>
      <c r="X270" s="208"/>
      <c r="Y270" s="208"/>
      <c r="Z270" s="208"/>
      <c r="AA270" s="208"/>
    </row>
    <row xmlns:x14ac="http://schemas.microsoft.com/office/spreadsheetml/2009/9/ac" r="271" ht="15.75" x14ac:dyDescent="0.25">
      <c r="A271" s="208"/>
      <c r="B271" s="209"/>
      <c r="C271" s="208"/>
      <c r="D271" s="208"/>
      <c r="E271" s="208"/>
      <c r="F271" s="208"/>
      <c r="G271" s="208"/>
      <c r="H271" s="208"/>
      <c r="I271" s="208"/>
      <c r="J271" s="208"/>
      <c r="K271" s="208"/>
      <c r="L271" s="208"/>
      <c r="M271" s="208"/>
      <c r="N271" s="208"/>
      <c r="O271" s="208"/>
      <c r="P271" s="208"/>
      <c r="Q271" s="208"/>
      <c r="R271" s="208"/>
      <c r="S271" s="208"/>
      <c r="T271" s="208"/>
      <c r="U271" s="208"/>
      <c r="V271" s="208"/>
      <c r="W271" s="208"/>
      <c r="X271" s="208"/>
      <c r="Y271" s="208"/>
      <c r="Z271" s="208"/>
      <c r="AA271" s="208"/>
    </row>
    <row xmlns:x14ac="http://schemas.microsoft.com/office/spreadsheetml/2009/9/ac" r="272" ht="15.75" x14ac:dyDescent="0.25">
      <c r="A272" s="208"/>
      <c r="B272" s="209"/>
      <c r="C272" s="208"/>
      <c r="D272" s="208"/>
      <c r="E272" s="208"/>
      <c r="F272" s="208"/>
      <c r="G272" s="208"/>
      <c r="H272" s="208"/>
      <c r="I272" s="208"/>
      <c r="J272" s="208"/>
      <c r="K272" s="208"/>
      <c r="L272" s="208"/>
      <c r="M272" s="208"/>
      <c r="N272" s="208"/>
      <c r="O272" s="208"/>
      <c r="P272" s="208"/>
      <c r="Q272" s="208"/>
      <c r="R272" s="208"/>
      <c r="S272" s="208"/>
      <c r="T272" s="208"/>
      <c r="U272" s="208"/>
      <c r="V272" s="208"/>
      <c r="W272" s="208"/>
      <c r="X272" s="208"/>
      <c r="Y272" s="208"/>
      <c r="Z272" s="208"/>
      <c r="AA272" s="208"/>
    </row>
    <row xmlns:x14ac="http://schemas.microsoft.com/office/spreadsheetml/2009/9/ac" r="273" ht="15.75" x14ac:dyDescent="0.25">
      <c r="A273" s="208"/>
      <c r="B273" s="209"/>
      <c r="C273" s="208"/>
      <c r="D273" s="208"/>
      <c r="E273" s="208"/>
      <c r="F273" s="208"/>
      <c r="G273" s="208"/>
      <c r="H273" s="208"/>
      <c r="I273" s="208"/>
      <c r="J273" s="208"/>
      <c r="K273" s="208"/>
      <c r="L273" s="208"/>
      <c r="M273" s="208"/>
      <c r="N273" s="208"/>
      <c r="O273" s="208"/>
      <c r="P273" s="208"/>
      <c r="Q273" s="208"/>
      <c r="R273" s="208"/>
      <c r="S273" s="208"/>
      <c r="T273" s="208"/>
      <c r="U273" s="208"/>
      <c r="V273" s="208"/>
      <c r="W273" s="208"/>
      <c r="X273" s="208"/>
      <c r="Y273" s="208"/>
      <c r="Z273" s="208"/>
      <c r="AA273" s="208"/>
    </row>
    <row xmlns:x14ac="http://schemas.microsoft.com/office/spreadsheetml/2009/9/ac" r="274" ht="15.75" x14ac:dyDescent="0.25">
      <c r="A274" s="208"/>
      <c r="B274" s="209"/>
      <c r="C274" s="208"/>
      <c r="D274" s="208"/>
      <c r="E274" s="208"/>
      <c r="F274" s="208"/>
      <c r="G274" s="208"/>
      <c r="H274" s="208"/>
      <c r="I274" s="208"/>
      <c r="J274" s="208"/>
      <c r="K274" s="208"/>
      <c r="L274" s="208"/>
      <c r="M274" s="208"/>
      <c r="N274" s="208"/>
      <c r="O274" s="208"/>
      <c r="P274" s="208"/>
      <c r="Q274" s="208"/>
      <c r="R274" s="208"/>
      <c r="S274" s="208"/>
      <c r="T274" s="208"/>
      <c r="U274" s="208"/>
      <c r="V274" s="208"/>
      <c r="W274" s="208"/>
      <c r="X274" s="208"/>
      <c r="Y274" s="208"/>
      <c r="Z274" s="208"/>
      <c r="AA274" s="208"/>
    </row>
    <row xmlns:x14ac="http://schemas.microsoft.com/office/spreadsheetml/2009/9/ac" r="275" ht="15.75" x14ac:dyDescent="0.25">
      <c r="A275" s="208"/>
      <c r="B275" s="209"/>
      <c r="C275" s="208"/>
      <c r="D275" s="208"/>
      <c r="E275" s="208"/>
      <c r="F275" s="208"/>
      <c r="G275" s="208"/>
      <c r="H275" s="208"/>
      <c r="I275" s="208"/>
      <c r="J275" s="208"/>
      <c r="K275" s="208"/>
      <c r="L275" s="208"/>
      <c r="M275" s="208"/>
      <c r="N275" s="208"/>
      <c r="O275" s="208"/>
      <c r="P275" s="208"/>
      <c r="Q275" s="208"/>
      <c r="R275" s="208"/>
      <c r="S275" s="208"/>
      <c r="T275" s="208"/>
      <c r="U275" s="208"/>
      <c r="V275" s="208"/>
      <c r="W275" s="208"/>
      <c r="X275" s="208"/>
      <c r="Y275" s="208"/>
      <c r="Z275" s="208"/>
      <c r="AA275" s="208"/>
    </row>
    <row xmlns:x14ac="http://schemas.microsoft.com/office/spreadsheetml/2009/9/ac" r="276" ht="15.75" x14ac:dyDescent="0.25">
      <c r="A276" s="208"/>
      <c r="B276" s="209"/>
      <c r="C276" s="208"/>
      <c r="D276" s="208"/>
      <c r="E276" s="208"/>
      <c r="F276" s="208"/>
      <c r="G276" s="208"/>
      <c r="H276" s="208"/>
      <c r="I276" s="208"/>
      <c r="J276" s="208"/>
      <c r="K276" s="208"/>
      <c r="L276" s="208"/>
      <c r="M276" s="208"/>
      <c r="N276" s="208"/>
      <c r="O276" s="208"/>
      <c r="P276" s="208"/>
      <c r="Q276" s="208"/>
      <c r="R276" s="208"/>
      <c r="S276" s="208"/>
      <c r="T276" s="208"/>
      <c r="U276" s="208"/>
      <c r="V276" s="208"/>
      <c r="W276" s="208"/>
      <c r="X276" s="208"/>
      <c r="Y276" s="208"/>
      <c r="Z276" s="208"/>
      <c r="AA276" s="208"/>
    </row>
    <row xmlns:x14ac="http://schemas.microsoft.com/office/spreadsheetml/2009/9/ac" r="277" ht="15.75" x14ac:dyDescent="0.25">
      <c r="A277" s="208"/>
      <c r="B277" s="209"/>
      <c r="C277" s="208"/>
      <c r="D277" s="208"/>
      <c r="E277" s="208"/>
      <c r="F277" s="208"/>
      <c r="G277" s="208"/>
      <c r="H277" s="208"/>
      <c r="I277" s="208"/>
      <c r="J277" s="208"/>
      <c r="K277" s="208"/>
      <c r="L277" s="208"/>
      <c r="M277" s="208"/>
      <c r="N277" s="208"/>
      <c r="O277" s="208"/>
      <c r="P277" s="208"/>
      <c r="Q277" s="208"/>
      <c r="R277" s="208"/>
      <c r="S277" s="208"/>
      <c r="T277" s="208"/>
      <c r="U277" s="208"/>
      <c r="V277" s="208"/>
      <c r="W277" s="208"/>
      <c r="X277" s="208"/>
      <c r="Y277" s="208"/>
      <c r="Z277" s="208"/>
      <c r="AA277" s="208"/>
    </row>
    <row xmlns:x14ac="http://schemas.microsoft.com/office/spreadsheetml/2009/9/ac" r="278" ht="15.75" x14ac:dyDescent="0.25">
      <c r="A278" s="208"/>
      <c r="B278" s="209"/>
      <c r="C278" s="208"/>
      <c r="D278" s="208"/>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c r="AA278" s="208"/>
    </row>
    <row xmlns:x14ac="http://schemas.microsoft.com/office/spreadsheetml/2009/9/ac" r="279" ht="15.75" x14ac:dyDescent="0.25">
      <c r="A279" s="208"/>
      <c r="B279" s="209"/>
      <c r="C279" s="208"/>
      <c r="D279" s="208"/>
      <c r="E279" s="208"/>
      <c r="F279" s="208"/>
      <c r="G279" s="208"/>
      <c r="H279" s="208"/>
      <c r="I279" s="208"/>
      <c r="J279" s="208"/>
      <c r="K279" s="208"/>
      <c r="L279" s="208"/>
      <c r="M279" s="208"/>
      <c r="N279" s="208"/>
      <c r="O279" s="208"/>
      <c r="P279" s="208"/>
      <c r="Q279" s="208"/>
      <c r="R279" s="208"/>
      <c r="S279" s="208"/>
      <c r="T279" s="208"/>
      <c r="U279" s="208"/>
      <c r="V279" s="208"/>
      <c r="W279" s="208"/>
      <c r="X279" s="208"/>
      <c r="Y279" s="208"/>
      <c r="Z279" s="208"/>
      <c r="AA279" s="208"/>
    </row>
    <row xmlns:x14ac="http://schemas.microsoft.com/office/spreadsheetml/2009/9/ac" r="280" ht="15.75" x14ac:dyDescent="0.25">
      <c r="A280" s="208"/>
      <c r="B280" s="209"/>
      <c r="C280" s="208"/>
      <c r="D280" s="208"/>
      <c r="E280" s="208"/>
      <c r="F280" s="208"/>
      <c r="G280" s="208"/>
      <c r="H280" s="208"/>
      <c r="I280" s="208"/>
      <c r="J280" s="208"/>
      <c r="K280" s="208"/>
      <c r="L280" s="208"/>
      <c r="M280" s="208"/>
      <c r="N280" s="208"/>
      <c r="O280" s="208"/>
      <c r="P280" s="208"/>
      <c r="Q280" s="208"/>
      <c r="R280" s="208"/>
      <c r="S280" s="208"/>
      <c r="T280" s="208"/>
      <c r="U280" s="208"/>
      <c r="V280" s="208"/>
      <c r="W280" s="208"/>
      <c r="X280" s="208"/>
      <c r="Y280" s="208"/>
      <c r="Z280" s="208"/>
      <c r="AA280" s="208"/>
    </row>
    <row xmlns:x14ac="http://schemas.microsoft.com/office/spreadsheetml/2009/9/ac" r="281" ht="15.75" x14ac:dyDescent="0.25">
      <c r="A281" s="208"/>
      <c r="B281" s="209"/>
      <c r="C281" s="208"/>
      <c r="D281" s="208"/>
      <c r="E281" s="208"/>
      <c r="F281" s="208"/>
      <c r="G281" s="208"/>
      <c r="H281" s="208"/>
      <c r="I281" s="208"/>
      <c r="J281" s="208"/>
      <c r="K281" s="208"/>
      <c r="L281" s="208"/>
      <c r="M281" s="208"/>
      <c r="N281" s="208"/>
      <c r="O281" s="208"/>
      <c r="P281" s="208"/>
      <c r="Q281" s="208"/>
      <c r="R281" s="208"/>
      <c r="S281" s="208"/>
      <c r="T281" s="208"/>
      <c r="U281" s="208"/>
      <c r="V281" s="208"/>
      <c r="W281" s="208"/>
      <c r="X281" s="208"/>
      <c r="Y281" s="208"/>
      <c r="Z281" s="208"/>
      <c r="AA281" s="208"/>
    </row>
    <row xmlns:x14ac="http://schemas.microsoft.com/office/spreadsheetml/2009/9/ac" r="282" ht="15.75" x14ac:dyDescent="0.25">
      <c r="A282" s="208"/>
      <c r="B282" s="209"/>
      <c r="C282" s="208"/>
      <c r="D282" s="208"/>
      <c r="E282" s="208"/>
      <c r="F282" s="208"/>
      <c r="G282" s="208"/>
      <c r="H282" s="208"/>
      <c r="I282" s="208"/>
      <c r="J282" s="208"/>
      <c r="K282" s="208"/>
      <c r="L282" s="208"/>
      <c r="M282" s="208"/>
      <c r="N282" s="208"/>
      <c r="O282" s="208"/>
      <c r="P282" s="208"/>
      <c r="Q282" s="208"/>
      <c r="R282" s="208"/>
      <c r="S282" s="208"/>
      <c r="T282" s="208"/>
      <c r="U282" s="208"/>
      <c r="V282" s="208"/>
      <c r="W282" s="208"/>
      <c r="X282" s="208"/>
      <c r="Y282" s="208"/>
      <c r="Z282" s="208"/>
      <c r="AA282" s="208"/>
    </row>
    <row xmlns:x14ac="http://schemas.microsoft.com/office/spreadsheetml/2009/9/ac" r="283" ht="15.75" x14ac:dyDescent="0.25">
      <c r="A283" s="208"/>
      <c r="B283" s="209"/>
      <c r="C283" s="208"/>
      <c r="D283" s="208"/>
      <c r="E283" s="208"/>
      <c r="F283" s="208"/>
      <c r="G283" s="208"/>
      <c r="H283" s="208"/>
      <c r="I283" s="208"/>
      <c r="J283" s="208"/>
      <c r="K283" s="208"/>
      <c r="L283" s="208"/>
      <c r="M283" s="208"/>
      <c r="N283" s="208"/>
      <c r="O283" s="208"/>
      <c r="P283" s="208"/>
      <c r="Q283" s="208"/>
      <c r="R283" s="208"/>
      <c r="S283" s="208"/>
      <c r="T283" s="208"/>
      <c r="U283" s="208"/>
      <c r="V283" s="208"/>
      <c r="W283" s="208"/>
      <c r="X283" s="208"/>
      <c r="Y283" s="208"/>
      <c r="Z283" s="208"/>
      <c r="AA283" s="208"/>
    </row>
    <row xmlns:x14ac="http://schemas.microsoft.com/office/spreadsheetml/2009/9/ac" r="284" ht="15.75" x14ac:dyDescent="0.25">
      <c r="A284" s="208"/>
      <c r="B284" s="209"/>
      <c r="C284" s="208"/>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c r="AA284" s="208"/>
    </row>
    <row xmlns:x14ac="http://schemas.microsoft.com/office/spreadsheetml/2009/9/ac" r="285" ht="15.75" x14ac:dyDescent="0.25">
      <c r="A285" s="208"/>
      <c r="B285" s="209"/>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row>
    <row xmlns:x14ac="http://schemas.microsoft.com/office/spreadsheetml/2009/9/ac" r="286" ht="15.75" x14ac:dyDescent="0.25">
      <c r="A286" s="208"/>
      <c r="B286" s="209"/>
      <c r="C286" s="208"/>
      <c r="D286" s="208"/>
      <c r="E286" s="208"/>
      <c r="F286" s="208"/>
      <c r="G286" s="208"/>
      <c r="H286" s="208"/>
      <c r="I286" s="208"/>
      <c r="J286" s="208"/>
      <c r="K286" s="208"/>
      <c r="L286" s="208"/>
      <c r="M286" s="208"/>
      <c r="N286" s="208"/>
      <c r="O286" s="208"/>
      <c r="P286" s="208"/>
      <c r="Q286" s="208"/>
      <c r="R286" s="208"/>
      <c r="S286" s="208"/>
      <c r="T286" s="208"/>
      <c r="U286" s="208"/>
      <c r="V286" s="208"/>
      <c r="W286" s="208"/>
      <c r="X286" s="208"/>
      <c r="Y286" s="208"/>
      <c r="Z286" s="208"/>
      <c r="AA286" s="208"/>
    </row>
    <row xmlns:x14ac="http://schemas.microsoft.com/office/spreadsheetml/2009/9/ac" r="287" ht="15.75" x14ac:dyDescent="0.25">
      <c r="A287" s="208"/>
      <c r="B287" s="209"/>
      <c r="C287" s="208"/>
      <c r="D287" s="208"/>
      <c r="E287" s="208"/>
      <c r="F287" s="208"/>
      <c r="G287" s="208"/>
      <c r="H287" s="208"/>
      <c r="I287" s="208"/>
      <c r="J287" s="208"/>
      <c r="K287" s="208"/>
      <c r="L287" s="208"/>
      <c r="M287" s="208"/>
      <c r="N287" s="208"/>
      <c r="O287" s="208"/>
      <c r="P287" s="208"/>
      <c r="Q287" s="208"/>
      <c r="R287" s="208"/>
      <c r="S287" s="208"/>
      <c r="T287" s="208"/>
      <c r="U287" s="208"/>
      <c r="V287" s="208"/>
      <c r="W287" s="208"/>
      <c r="X287" s="208"/>
      <c r="Y287" s="208"/>
      <c r="Z287" s="208"/>
      <c r="AA287" s="208"/>
    </row>
    <row xmlns:x14ac="http://schemas.microsoft.com/office/spreadsheetml/2009/9/ac" r="288" ht="15.75" x14ac:dyDescent="0.25">
      <c r="A288" s="208"/>
      <c r="B288" s="209"/>
      <c r="C288" s="208"/>
      <c r="D288" s="208"/>
      <c r="E288" s="208"/>
      <c r="F288" s="208"/>
      <c r="G288" s="208"/>
      <c r="H288" s="208"/>
      <c r="I288" s="208"/>
      <c r="J288" s="208"/>
      <c r="K288" s="208"/>
      <c r="L288" s="208"/>
      <c r="M288" s="208"/>
      <c r="N288" s="208"/>
      <c r="O288" s="208"/>
      <c r="P288" s="208"/>
      <c r="Q288" s="208"/>
      <c r="R288" s="208"/>
      <c r="S288" s="208"/>
      <c r="T288" s="208"/>
      <c r="U288" s="208"/>
      <c r="V288" s="208"/>
      <c r="W288" s="208"/>
      <c r="X288" s="208"/>
      <c r="Y288" s="208"/>
      <c r="Z288" s="208"/>
      <c r="AA288" s="208"/>
    </row>
    <row xmlns:x14ac="http://schemas.microsoft.com/office/spreadsheetml/2009/9/ac" r="289" ht="15.75" x14ac:dyDescent="0.25">
      <c r="A289" s="208"/>
      <c r="B289" s="209"/>
      <c r="C289" s="208"/>
      <c r="D289" s="208"/>
      <c r="E289" s="208"/>
      <c r="F289" s="208"/>
      <c r="G289" s="208"/>
      <c r="H289" s="208"/>
      <c r="I289" s="208"/>
      <c r="J289" s="208"/>
      <c r="K289" s="208"/>
      <c r="L289" s="208"/>
      <c r="M289" s="208"/>
      <c r="N289" s="208"/>
      <c r="O289" s="208"/>
      <c r="P289" s="208"/>
      <c r="Q289" s="208"/>
      <c r="R289" s="208"/>
      <c r="S289" s="208"/>
      <c r="T289" s="208"/>
      <c r="U289" s="208"/>
      <c r="V289" s="208"/>
      <c r="W289" s="208"/>
      <c r="X289" s="208"/>
      <c r="Y289" s="208"/>
      <c r="Z289" s="208"/>
      <c r="AA289" s="208"/>
    </row>
    <row xmlns:x14ac="http://schemas.microsoft.com/office/spreadsheetml/2009/9/ac" r="290" ht="15.75" x14ac:dyDescent="0.25">
      <c r="A290" s="208"/>
      <c r="B290" s="209"/>
      <c r="C290" s="208"/>
      <c r="D290" s="208"/>
      <c r="E290" s="208"/>
      <c r="F290" s="208"/>
      <c r="G290" s="208"/>
      <c r="H290" s="208"/>
      <c r="I290" s="208"/>
      <c r="J290" s="208"/>
      <c r="K290" s="208"/>
      <c r="L290" s="208"/>
      <c r="M290" s="208"/>
      <c r="N290" s="208"/>
      <c r="O290" s="208"/>
      <c r="P290" s="208"/>
      <c r="Q290" s="208"/>
      <c r="R290" s="208"/>
      <c r="S290" s="208"/>
      <c r="T290" s="208"/>
      <c r="U290" s="208"/>
      <c r="V290" s="208"/>
      <c r="W290" s="208"/>
      <c r="X290" s="208"/>
      <c r="Y290" s="208"/>
      <c r="Z290" s="208"/>
      <c r="AA290" s="208"/>
    </row>
    <row xmlns:x14ac="http://schemas.microsoft.com/office/spreadsheetml/2009/9/ac" r="291" ht="15.75" x14ac:dyDescent="0.25">
      <c r="A291" s="208"/>
      <c r="B291" s="209"/>
      <c r="C291" s="208"/>
      <c r="D291" s="208"/>
      <c r="E291" s="208"/>
      <c r="F291" s="208"/>
      <c r="G291" s="208"/>
      <c r="H291" s="208"/>
      <c r="I291" s="208"/>
      <c r="J291" s="208"/>
      <c r="K291" s="208"/>
      <c r="L291" s="208"/>
      <c r="M291" s="208"/>
      <c r="N291" s="208"/>
      <c r="O291" s="208"/>
      <c r="P291" s="208"/>
      <c r="Q291" s="208"/>
      <c r="R291" s="208"/>
      <c r="S291" s="208"/>
      <c r="T291" s="208"/>
      <c r="U291" s="208"/>
      <c r="V291" s="208"/>
      <c r="W291" s="208"/>
      <c r="X291" s="208"/>
      <c r="Y291" s="208"/>
      <c r="Z291" s="208"/>
      <c r="AA291" s="208"/>
    </row>
    <row xmlns:x14ac="http://schemas.microsoft.com/office/spreadsheetml/2009/9/ac" r="292" ht="15.75" x14ac:dyDescent="0.25">
      <c r="A292" s="208"/>
      <c r="B292" s="209"/>
      <c r="C292" s="208"/>
      <c r="D292" s="208"/>
      <c r="E292" s="208"/>
      <c r="F292" s="208"/>
      <c r="G292" s="208"/>
      <c r="H292" s="208"/>
      <c r="I292" s="208"/>
      <c r="J292" s="208"/>
      <c r="K292" s="208"/>
      <c r="L292" s="208"/>
      <c r="M292" s="208"/>
      <c r="N292" s="208"/>
      <c r="O292" s="208"/>
      <c r="P292" s="208"/>
      <c r="Q292" s="208"/>
      <c r="R292" s="208"/>
      <c r="S292" s="208"/>
      <c r="T292" s="208"/>
      <c r="U292" s="208"/>
      <c r="V292" s="208"/>
      <c r="W292" s="208"/>
      <c r="X292" s="208"/>
      <c r="Y292" s="208"/>
      <c r="Z292" s="208"/>
      <c r="AA292" s="208"/>
    </row>
    <row xmlns:x14ac="http://schemas.microsoft.com/office/spreadsheetml/2009/9/ac" r="293" ht="15.75" x14ac:dyDescent="0.25">
      <c r="A293" s="208"/>
      <c r="B293" s="209"/>
      <c r="C293" s="208"/>
      <c r="D293" s="208"/>
      <c r="E293" s="208"/>
      <c r="F293" s="208"/>
      <c r="G293" s="208"/>
      <c r="H293" s="208"/>
      <c r="I293" s="208"/>
      <c r="J293" s="208"/>
      <c r="K293" s="208"/>
      <c r="L293" s="208"/>
      <c r="M293" s="208"/>
      <c r="N293" s="208"/>
      <c r="O293" s="208"/>
      <c r="P293" s="208"/>
      <c r="Q293" s="208"/>
      <c r="R293" s="208"/>
      <c r="S293" s="208"/>
      <c r="T293" s="208"/>
      <c r="U293" s="208"/>
      <c r="V293" s="208"/>
      <c r="W293" s="208"/>
      <c r="X293" s="208"/>
      <c r="Y293" s="208"/>
      <c r="Z293" s="208"/>
      <c r="AA293" s="208"/>
    </row>
    <row xmlns:x14ac="http://schemas.microsoft.com/office/spreadsheetml/2009/9/ac" r="294" ht="15.75" x14ac:dyDescent="0.25">
      <c r="A294" s="208"/>
      <c r="B294" s="209"/>
      <c r="C294" s="208"/>
      <c r="D294" s="208"/>
      <c r="E294" s="208"/>
      <c r="F294" s="208"/>
      <c r="G294" s="208"/>
      <c r="H294" s="208"/>
      <c r="I294" s="208"/>
      <c r="J294" s="208"/>
      <c r="K294" s="208"/>
      <c r="L294" s="208"/>
      <c r="M294" s="208"/>
      <c r="N294" s="208"/>
      <c r="O294" s="208"/>
      <c r="P294" s="208"/>
      <c r="Q294" s="208"/>
      <c r="R294" s="208"/>
      <c r="S294" s="208"/>
      <c r="T294" s="208"/>
      <c r="U294" s="208"/>
      <c r="V294" s="208"/>
      <c r="W294" s="208"/>
      <c r="X294" s="208"/>
      <c r="Y294" s="208"/>
      <c r="Z294" s="208"/>
      <c r="AA294" s="208"/>
    </row>
    <row xmlns:x14ac="http://schemas.microsoft.com/office/spreadsheetml/2009/9/ac" r="295" ht="15.75" x14ac:dyDescent="0.25">
      <c r="A295" s="208"/>
      <c r="B295" s="209"/>
      <c r="C295" s="208"/>
      <c r="D295" s="208"/>
      <c r="E295" s="208"/>
      <c r="F295" s="208"/>
      <c r="G295" s="208"/>
      <c r="H295" s="208"/>
      <c r="I295" s="208"/>
      <c r="J295" s="208"/>
      <c r="K295" s="208"/>
      <c r="L295" s="208"/>
      <c r="M295" s="208"/>
      <c r="N295" s="208"/>
      <c r="O295" s="208"/>
      <c r="P295" s="208"/>
      <c r="Q295" s="208"/>
      <c r="R295" s="208"/>
      <c r="S295" s="208"/>
      <c r="T295" s="208"/>
      <c r="U295" s="208"/>
      <c r="V295" s="208"/>
      <c r="W295" s="208"/>
      <c r="X295" s="208"/>
      <c r="Y295" s="208"/>
      <c r="Z295" s="208"/>
      <c r="AA295" s="208"/>
    </row>
    <row xmlns:x14ac="http://schemas.microsoft.com/office/spreadsheetml/2009/9/ac" r="296" ht="15.75" x14ac:dyDescent="0.25">
      <c r="A296" s="208"/>
      <c r="B296" s="209"/>
      <c r="C296" s="208"/>
      <c r="D296" s="208"/>
      <c r="E296" s="208"/>
      <c r="F296" s="208"/>
      <c r="G296" s="208"/>
      <c r="H296" s="208"/>
      <c r="I296" s="208"/>
      <c r="J296" s="208"/>
      <c r="K296" s="208"/>
      <c r="L296" s="208"/>
      <c r="M296" s="208"/>
      <c r="N296" s="208"/>
      <c r="O296" s="208"/>
      <c r="P296" s="208"/>
      <c r="Q296" s="208"/>
      <c r="R296" s="208"/>
      <c r="S296" s="208"/>
      <c r="T296" s="208"/>
      <c r="U296" s="208"/>
      <c r="V296" s="208"/>
      <c r="W296" s="208"/>
      <c r="X296" s="208"/>
      <c r="Y296" s="208"/>
      <c r="Z296" s="208"/>
      <c r="AA296" s="208"/>
    </row>
    <row xmlns:x14ac="http://schemas.microsoft.com/office/spreadsheetml/2009/9/ac" r="297" ht="15.75" x14ac:dyDescent="0.25">
      <c r="A297" s="208"/>
      <c r="B297" s="209"/>
      <c r="C297" s="208"/>
      <c r="D297" s="208"/>
      <c r="E297" s="208"/>
      <c r="F297" s="208"/>
      <c r="G297" s="208"/>
      <c r="H297" s="208"/>
      <c r="I297" s="208"/>
      <c r="J297" s="208"/>
      <c r="K297" s="208"/>
      <c r="L297" s="208"/>
      <c r="M297" s="208"/>
      <c r="N297" s="208"/>
      <c r="O297" s="208"/>
      <c r="P297" s="208"/>
      <c r="Q297" s="208"/>
      <c r="R297" s="208"/>
      <c r="S297" s="208"/>
      <c r="T297" s="208"/>
      <c r="U297" s="208"/>
      <c r="V297" s="208"/>
      <c r="W297" s="208"/>
      <c r="X297" s="208"/>
      <c r="Y297" s="208"/>
      <c r="Z297" s="208"/>
      <c r="AA297" s="208"/>
    </row>
    <row xmlns:x14ac="http://schemas.microsoft.com/office/spreadsheetml/2009/9/ac" r="298" ht="15.75" x14ac:dyDescent="0.25">
      <c r="A298" s="208"/>
      <c r="B298" s="209"/>
      <c r="C298" s="208"/>
      <c r="D298" s="208"/>
      <c r="E298" s="208"/>
      <c r="F298" s="208"/>
      <c r="G298" s="208"/>
      <c r="H298" s="208"/>
      <c r="I298" s="208"/>
      <c r="J298" s="208"/>
      <c r="K298" s="208"/>
      <c r="L298" s="208"/>
      <c r="M298" s="208"/>
      <c r="N298" s="208"/>
      <c r="O298" s="208"/>
      <c r="P298" s="208"/>
      <c r="Q298" s="208"/>
      <c r="R298" s="208"/>
      <c r="S298" s="208"/>
      <c r="T298" s="208"/>
      <c r="U298" s="208"/>
      <c r="V298" s="208"/>
      <c r="W298" s="208"/>
      <c r="X298" s="208"/>
      <c r="Y298" s="208"/>
      <c r="Z298" s="208"/>
      <c r="AA298" s="208"/>
    </row>
    <row xmlns:x14ac="http://schemas.microsoft.com/office/spreadsheetml/2009/9/ac" r="299" ht="15.75" x14ac:dyDescent="0.25">
      <c r="A299" s="208"/>
      <c r="B299" s="209"/>
      <c r="C299" s="208"/>
      <c r="D299" s="208"/>
      <c r="E299" s="208"/>
      <c r="F299" s="208"/>
      <c r="G299" s="208"/>
      <c r="H299" s="208"/>
      <c r="I299" s="208"/>
      <c r="J299" s="208"/>
      <c r="K299" s="208"/>
      <c r="L299" s="208"/>
      <c r="M299" s="208"/>
      <c r="N299" s="208"/>
      <c r="O299" s="208"/>
      <c r="P299" s="208"/>
      <c r="Q299" s="208"/>
      <c r="R299" s="208"/>
      <c r="S299" s="208"/>
      <c r="T299" s="208"/>
      <c r="U299" s="208"/>
      <c r="V299" s="208"/>
      <c r="W299" s="208"/>
      <c r="X299" s="208"/>
      <c r="Y299" s="208"/>
      <c r="Z299" s="208"/>
      <c r="AA299" s="208"/>
    </row>
    <row xmlns:x14ac="http://schemas.microsoft.com/office/spreadsheetml/2009/9/ac" r="300" ht="15.75" x14ac:dyDescent="0.25">
      <c r="A300" s="208"/>
      <c r="B300" s="209"/>
      <c r="C300" s="208"/>
      <c r="D300" s="208"/>
      <c r="E300" s="208"/>
      <c r="F300" s="208"/>
      <c r="G300" s="208"/>
      <c r="H300" s="208"/>
      <c r="I300" s="208"/>
      <c r="J300" s="208"/>
      <c r="K300" s="208"/>
      <c r="L300" s="208"/>
      <c r="M300" s="208"/>
      <c r="N300" s="208"/>
      <c r="O300" s="208"/>
      <c r="P300" s="208"/>
      <c r="Q300" s="208"/>
      <c r="R300" s="208"/>
      <c r="S300" s="208"/>
      <c r="T300" s="208"/>
      <c r="U300" s="208"/>
      <c r="V300" s="208"/>
      <c r="W300" s="208"/>
      <c r="X300" s="208"/>
      <c r="Y300" s="208"/>
      <c r="Z300" s="208"/>
      <c r="AA300" s="208"/>
    </row>
    <row xmlns:x14ac="http://schemas.microsoft.com/office/spreadsheetml/2009/9/ac" r="301" ht="15.75" x14ac:dyDescent="0.25">
      <c r="A301" s="208"/>
      <c r="B301" s="209"/>
      <c r="C301" s="208"/>
      <c r="D301" s="208"/>
      <c r="E301" s="208"/>
      <c r="F301" s="208"/>
      <c r="G301" s="208"/>
      <c r="H301" s="208"/>
      <c r="I301" s="208"/>
      <c r="J301" s="208"/>
      <c r="K301" s="208"/>
      <c r="L301" s="208"/>
      <c r="M301" s="208"/>
      <c r="N301" s="208"/>
      <c r="O301" s="208"/>
      <c r="P301" s="208"/>
      <c r="Q301" s="208"/>
      <c r="R301" s="208"/>
      <c r="S301" s="208"/>
      <c r="T301" s="208"/>
      <c r="U301" s="208"/>
      <c r="V301" s="208"/>
      <c r="W301" s="208"/>
      <c r="X301" s="208"/>
      <c r="Y301" s="208"/>
      <c r="Z301" s="208"/>
      <c r="AA301" s="208"/>
    </row>
    <row xmlns:x14ac="http://schemas.microsoft.com/office/spreadsheetml/2009/9/ac" r="302" ht="15.75" x14ac:dyDescent="0.25">
      <c r="A302" s="208"/>
      <c r="B302" s="209"/>
      <c r="C302" s="208"/>
      <c r="D302" s="208"/>
      <c r="E302" s="208"/>
      <c r="F302" s="208"/>
      <c r="G302" s="208"/>
      <c r="H302" s="208"/>
      <c r="I302" s="208"/>
      <c r="J302" s="208"/>
      <c r="K302" s="208"/>
      <c r="L302" s="208"/>
      <c r="M302" s="208"/>
      <c r="N302" s="208"/>
      <c r="O302" s="208"/>
      <c r="P302" s="208"/>
      <c r="Q302" s="208"/>
      <c r="R302" s="208"/>
      <c r="S302" s="208"/>
      <c r="T302" s="208"/>
      <c r="U302" s="208"/>
      <c r="V302" s="208"/>
      <c r="W302" s="208"/>
      <c r="X302" s="208"/>
      <c r="Y302" s="208"/>
      <c r="Z302" s="208"/>
      <c r="AA302" s="208"/>
    </row>
    <row xmlns:x14ac="http://schemas.microsoft.com/office/spreadsheetml/2009/9/ac" r="303" ht="15.75" x14ac:dyDescent="0.25">
      <c r="A303" s="208"/>
      <c r="B303" s="209"/>
      <c r="C303" s="208"/>
      <c r="D303" s="208"/>
      <c r="E303" s="208"/>
      <c r="F303" s="208"/>
      <c r="G303" s="208"/>
      <c r="H303" s="208"/>
      <c r="I303" s="208"/>
      <c r="J303" s="208"/>
      <c r="K303" s="208"/>
      <c r="L303" s="208"/>
      <c r="M303" s="208"/>
      <c r="N303" s="208"/>
      <c r="O303" s="208"/>
      <c r="P303" s="208"/>
      <c r="Q303" s="208"/>
      <c r="R303" s="208"/>
      <c r="S303" s="208"/>
      <c r="T303" s="208"/>
      <c r="U303" s="208"/>
      <c r="V303" s="208"/>
      <c r="W303" s="208"/>
      <c r="X303" s="208"/>
      <c r="Y303" s="208"/>
      <c r="Z303" s="208"/>
      <c r="AA303" s="208"/>
    </row>
    <row xmlns:x14ac="http://schemas.microsoft.com/office/spreadsheetml/2009/9/ac" r="304" ht="15.75" x14ac:dyDescent="0.25">
      <c r="A304" s="208"/>
      <c r="B304" s="209"/>
      <c r="C304" s="208"/>
      <c r="D304" s="208"/>
      <c r="E304" s="208"/>
      <c r="F304" s="208"/>
      <c r="G304" s="208"/>
      <c r="H304" s="208"/>
      <c r="I304" s="208"/>
      <c r="J304" s="208"/>
      <c r="K304" s="208"/>
      <c r="L304" s="208"/>
      <c r="M304" s="208"/>
      <c r="N304" s="208"/>
      <c r="O304" s="208"/>
      <c r="P304" s="208"/>
      <c r="Q304" s="208"/>
      <c r="R304" s="208"/>
      <c r="S304" s="208"/>
      <c r="T304" s="208"/>
      <c r="U304" s="208"/>
      <c r="V304" s="208"/>
      <c r="W304" s="208"/>
      <c r="X304" s="208"/>
      <c r="Y304" s="208"/>
      <c r="Z304" s="208"/>
      <c r="AA304" s="208"/>
    </row>
    <row xmlns:x14ac="http://schemas.microsoft.com/office/spreadsheetml/2009/9/ac" r="305" ht="15.75" x14ac:dyDescent="0.25">
      <c r="A305" s="208"/>
      <c r="B305" s="209"/>
      <c r="C305" s="208"/>
      <c r="D305" s="208"/>
      <c r="E305" s="208"/>
      <c r="F305" s="208"/>
      <c r="G305" s="208"/>
      <c r="H305" s="208"/>
      <c r="I305" s="208"/>
      <c r="J305" s="208"/>
      <c r="K305" s="208"/>
      <c r="L305" s="208"/>
      <c r="M305" s="208"/>
      <c r="N305" s="208"/>
      <c r="O305" s="208"/>
      <c r="P305" s="208"/>
      <c r="Q305" s="208"/>
      <c r="R305" s="208"/>
      <c r="S305" s="208"/>
      <c r="T305" s="208"/>
      <c r="U305" s="208"/>
      <c r="V305" s="208"/>
      <c r="W305" s="208"/>
      <c r="X305" s="208"/>
      <c r="Y305" s="208"/>
      <c r="Z305" s="208"/>
      <c r="AA305" s="208"/>
    </row>
    <row xmlns:x14ac="http://schemas.microsoft.com/office/spreadsheetml/2009/9/ac" r="306" ht="15.75" x14ac:dyDescent="0.25">
      <c r="A306" s="208"/>
      <c r="B306" s="209"/>
      <c r="C306" s="208"/>
      <c r="D306" s="208"/>
      <c r="E306" s="208"/>
      <c r="F306" s="208"/>
      <c r="G306" s="208"/>
      <c r="H306" s="208"/>
      <c r="I306" s="208"/>
      <c r="J306" s="208"/>
      <c r="K306" s="208"/>
      <c r="L306" s="208"/>
      <c r="M306" s="208"/>
      <c r="N306" s="208"/>
      <c r="O306" s="208"/>
      <c r="P306" s="208"/>
      <c r="Q306" s="208"/>
      <c r="R306" s="208"/>
      <c r="S306" s="208"/>
      <c r="T306" s="208"/>
      <c r="U306" s="208"/>
      <c r="V306" s="208"/>
      <c r="W306" s="208"/>
      <c r="X306" s="208"/>
      <c r="Y306" s="208"/>
      <c r="Z306" s="208"/>
      <c r="AA306" s="208"/>
    </row>
    <row xmlns:x14ac="http://schemas.microsoft.com/office/spreadsheetml/2009/9/ac" r="307" ht="15.75" x14ac:dyDescent="0.25">
      <c r="A307" s="208"/>
      <c r="B307" s="209"/>
      <c r="C307" s="208"/>
      <c r="D307" s="208"/>
      <c r="E307" s="208"/>
      <c r="F307" s="208"/>
      <c r="G307" s="208"/>
      <c r="H307" s="208"/>
      <c r="I307" s="208"/>
      <c r="J307" s="208"/>
      <c r="K307" s="208"/>
      <c r="L307" s="208"/>
      <c r="M307" s="208"/>
      <c r="N307" s="208"/>
      <c r="O307" s="208"/>
      <c r="P307" s="208"/>
      <c r="Q307" s="208"/>
      <c r="R307" s="208"/>
      <c r="S307" s="208"/>
      <c r="T307" s="208"/>
      <c r="U307" s="208"/>
      <c r="V307" s="208"/>
      <c r="W307" s="208"/>
      <c r="X307" s="208"/>
      <c r="Y307" s="208"/>
      <c r="Z307" s="208"/>
      <c r="AA307" s="208"/>
    </row>
    <row xmlns:x14ac="http://schemas.microsoft.com/office/spreadsheetml/2009/9/ac" r="308" ht="15.75" x14ac:dyDescent="0.25">
      <c r="A308" s="208"/>
      <c r="B308" s="209"/>
      <c r="C308" s="208"/>
      <c r="D308" s="208"/>
      <c r="E308" s="208"/>
      <c r="F308" s="208"/>
      <c r="G308" s="208"/>
      <c r="H308" s="208"/>
      <c r="I308" s="208"/>
      <c r="J308" s="208"/>
      <c r="K308" s="208"/>
      <c r="L308" s="208"/>
      <c r="M308" s="208"/>
      <c r="N308" s="208"/>
      <c r="O308" s="208"/>
      <c r="P308" s="208"/>
      <c r="Q308" s="208"/>
      <c r="R308" s="208"/>
      <c r="S308" s="208"/>
      <c r="T308" s="208"/>
      <c r="U308" s="208"/>
      <c r="V308" s="208"/>
      <c r="W308" s="208"/>
      <c r="X308" s="208"/>
      <c r="Y308" s="208"/>
      <c r="Z308" s="208"/>
      <c r="AA308" s="208"/>
    </row>
    <row xmlns:x14ac="http://schemas.microsoft.com/office/spreadsheetml/2009/9/ac" r="309" ht="15.75" x14ac:dyDescent="0.25">
      <c r="A309" s="208"/>
      <c r="B309" s="209"/>
      <c r="C309" s="208"/>
      <c r="D309" s="208"/>
      <c r="E309" s="208"/>
      <c r="F309" s="208"/>
      <c r="G309" s="208"/>
      <c r="H309" s="208"/>
      <c r="I309" s="208"/>
      <c r="J309" s="208"/>
      <c r="K309" s="208"/>
      <c r="L309" s="208"/>
      <c r="M309" s="208"/>
      <c r="N309" s="208"/>
      <c r="O309" s="208"/>
      <c r="P309" s="208"/>
      <c r="Q309" s="208"/>
      <c r="R309" s="208"/>
      <c r="S309" s="208"/>
      <c r="T309" s="208"/>
      <c r="U309" s="208"/>
      <c r="V309" s="208"/>
      <c r="W309" s="208"/>
      <c r="X309" s="208"/>
      <c r="Y309" s="208"/>
      <c r="Z309" s="208"/>
      <c r="AA309" s="208"/>
    </row>
    <row xmlns:x14ac="http://schemas.microsoft.com/office/spreadsheetml/2009/9/ac" r="310" ht="15.75" x14ac:dyDescent="0.25">
      <c r="A310" s="208"/>
      <c r="B310" s="209"/>
      <c r="C310" s="208"/>
      <c r="D310" s="208"/>
      <c r="E310" s="208"/>
      <c r="F310" s="208"/>
      <c r="G310" s="208"/>
      <c r="H310" s="208"/>
      <c r="I310" s="208"/>
      <c r="J310" s="208"/>
      <c r="K310" s="208"/>
      <c r="L310" s="208"/>
      <c r="M310" s="208"/>
      <c r="N310" s="208"/>
      <c r="O310" s="208"/>
      <c r="P310" s="208"/>
      <c r="Q310" s="208"/>
      <c r="R310" s="208"/>
      <c r="S310" s="208"/>
      <c r="T310" s="208"/>
      <c r="U310" s="208"/>
      <c r="V310" s="208"/>
      <c r="W310" s="208"/>
      <c r="X310" s="208"/>
      <c r="Y310" s="208"/>
      <c r="Z310" s="208"/>
      <c r="AA310" s="208"/>
    </row>
    <row xmlns:x14ac="http://schemas.microsoft.com/office/spreadsheetml/2009/9/ac" r="311" ht="15.75" x14ac:dyDescent="0.25">
      <c r="A311" s="208"/>
      <c r="B311" s="209"/>
      <c r="C311" s="208"/>
      <c r="D311" s="208"/>
      <c r="E311" s="208"/>
      <c r="F311" s="208"/>
      <c r="G311" s="208"/>
      <c r="H311" s="208"/>
      <c r="I311" s="208"/>
      <c r="J311" s="208"/>
      <c r="K311" s="208"/>
      <c r="L311" s="208"/>
      <c r="M311" s="208"/>
      <c r="N311" s="208"/>
      <c r="O311" s="208"/>
      <c r="P311" s="208"/>
      <c r="Q311" s="208"/>
      <c r="R311" s="208"/>
      <c r="S311" s="208"/>
      <c r="T311" s="208"/>
      <c r="U311" s="208"/>
      <c r="V311" s="208"/>
      <c r="W311" s="208"/>
      <c r="X311" s="208"/>
      <c r="Y311" s="208"/>
      <c r="Z311" s="208"/>
      <c r="AA311" s="208"/>
    </row>
    <row xmlns:x14ac="http://schemas.microsoft.com/office/spreadsheetml/2009/9/ac" r="312" ht="15.75" x14ac:dyDescent="0.25">
      <c r="A312" s="208"/>
      <c r="B312" s="209"/>
      <c r="C312" s="208"/>
      <c r="D312" s="208"/>
      <c r="E312" s="208"/>
      <c r="F312" s="208"/>
      <c r="G312" s="208"/>
      <c r="H312" s="208"/>
      <c r="I312" s="208"/>
      <c r="J312" s="208"/>
      <c r="K312" s="208"/>
      <c r="L312" s="208"/>
      <c r="M312" s="208"/>
      <c r="N312" s="208"/>
      <c r="O312" s="208"/>
      <c r="P312" s="208"/>
      <c r="Q312" s="208"/>
      <c r="R312" s="208"/>
      <c r="S312" s="208"/>
      <c r="T312" s="208"/>
      <c r="U312" s="208"/>
      <c r="V312" s="208"/>
      <c r="W312" s="208"/>
      <c r="X312" s="208"/>
      <c r="Y312" s="208"/>
      <c r="Z312" s="208"/>
      <c r="AA312" s="208"/>
    </row>
    <row xmlns:x14ac="http://schemas.microsoft.com/office/spreadsheetml/2009/9/ac" r="313" ht="15.75" x14ac:dyDescent="0.25">
      <c r="A313" s="208"/>
      <c r="B313" s="209"/>
      <c r="C313" s="208"/>
      <c r="D313" s="208"/>
      <c r="E313" s="208"/>
      <c r="F313" s="208"/>
      <c r="G313" s="208"/>
      <c r="H313" s="208"/>
      <c r="I313" s="208"/>
      <c r="J313" s="208"/>
      <c r="K313" s="208"/>
      <c r="L313" s="208"/>
      <c r="M313" s="208"/>
      <c r="N313" s="208"/>
      <c r="O313" s="208"/>
      <c r="P313" s="208"/>
      <c r="Q313" s="208"/>
      <c r="R313" s="208"/>
      <c r="S313" s="208"/>
      <c r="T313" s="208"/>
      <c r="U313" s="208"/>
      <c r="V313" s="208"/>
      <c r="W313" s="208"/>
      <c r="X313" s="208"/>
      <c r="Y313" s="208"/>
      <c r="Z313" s="208"/>
      <c r="AA313" s="208"/>
    </row>
    <row xmlns:x14ac="http://schemas.microsoft.com/office/spreadsheetml/2009/9/ac" r="314" ht="15.75" x14ac:dyDescent="0.25">
      <c r="A314" s="208"/>
      <c r="B314" s="209"/>
      <c r="C314" s="208"/>
      <c r="D314" s="208"/>
      <c r="E314" s="208"/>
      <c r="F314" s="208"/>
      <c r="G314" s="208"/>
      <c r="H314" s="208"/>
      <c r="I314" s="208"/>
      <c r="J314" s="208"/>
      <c r="K314" s="208"/>
      <c r="L314" s="208"/>
      <c r="M314" s="208"/>
      <c r="N314" s="208"/>
      <c r="O314" s="208"/>
      <c r="P314" s="208"/>
      <c r="Q314" s="208"/>
      <c r="R314" s="208"/>
      <c r="S314" s="208"/>
      <c r="T314" s="208"/>
      <c r="U314" s="208"/>
      <c r="V314" s="208"/>
      <c r="W314" s="208"/>
      <c r="X314" s="208"/>
      <c r="Y314" s="208"/>
      <c r="Z314" s="208"/>
      <c r="AA314" s="208"/>
    </row>
    <row xmlns:x14ac="http://schemas.microsoft.com/office/spreadsheetml/2009/9/ac" r="315" ht="15.75" x14ac:dyDescent="0.25">
      <c r="A315" s="208"/>
      <c r="B315" s="209"/>
      <c r="C315" s="208"/>
      <c r="D315" s="208"/>
      <c r="E315" s="208"/>
      <c r="F315" s="208"/>
      <c r="G315" s="208"/>
      <c r="H315" s="208"/>
      <c r="I315" s="208"/>
      <c r="J315" s="208"/>
      <c r="K315" s="208"/>
      <c r="L315" s="208"/>
      <c r="M315" s="208"/>
      <c r="N315" s="208"/>
      <c r="O315" s="208"/>
      <c r="P315" s="208"/>
      <c r="Q315" s="208"/>
      <c r="R315" s="208"/>
      <c r="S315" s="208"/>
      <c r="T315" s="208"/>
      <c r="U315" s="208"/>
      <c r="V315" s="208"/>
      <c r="W315" s="208"/>
      <c r="X315" s="208"/>
      <c r="Y315" s="208"/>
      <c r="Z315" s="208"/>
      <c r="AA315" s="208"/>
    </row>
    <row xmlns:x14ac="http://schemas.microsoft.com/office/spreadsheetml/2009/9/ac" r="316" ht="15.75" x14ac:dyDescent="0.25">
      <c r="A316" s="208"/>
      <c r="B316" s="209"/>
      <c r="C316" s="208"/>
      <c r="D316" s="208"/>
      <c r="E316" s="208"/>
      <c r="F316" s="208"/>
      <c r="G316" s="208"/>
      <c r="H316" s="208"/>
      <c r="I316" s="208"/>
      <c r="J316" s="208"/>
      <c r="K316" s="208"/>
      <c r="L316" s="208"/>
      <c r="M316" s="208"/>
      <c r="N316" s="208"/>
      <c r="O316" s="208"/>
      <c r="P316" s="208"/>
      <c r="Q316" s="208"/>
      <c r="R316" s="208"/>
      <c r="S316" s="208"/>
      <c r="T316" s="208"/>
      <c r="U316" s="208"/>
      <c r="V316" s="208"/>
      <c r="W316" s="208"/>
      <c r="X316" s="208"/>
      <c r="Y316" s="208"/>
      <c r="Z316" s="208"/>
      <c r="AA316" s="208"/>
    </row>
    <row xmlns:x14ac="http://schemas.microsoft.com/office/spreadsheetml/2009/9/ac" r="317" ht="15.75" x14ac:dyDescent="0.25">
      <c r="A317" s="208"/>
      <c r="B317" s="209"/>
      <c r="C317" s="208"/>
      <c r="D317" s="208"/>
      <c r="E317" s="208"/>
      <c r="F317" s="208"/>
      <c r="G317" s="208"/>
      <c r="H317" s="208"/>
      <c r="I317" s="208"/>
      <c r="J317" s="208"/>
      <c r="K317" s="208"/>
      <c r="L317" s="208"/>
      <c r="M317" s="208"/>
      <c r="N317" s="208"/>
      <c r="O317" s="208"/>
      <c r="P317" s="208"/>
      <c r="Q317" s="208"/>
      <c r="R317" s="208"/>
      <c r="S317" s="208"/>
      <c r="T317" s="208"/>
      <c r="U317" s="208"/>
      <c r="V317" s="208"/>
      <c r="W317" s="208"/>
      <c r="X317" s="208"/>
      <c r="Y317" s="208"/>
      <c r="Z317" s="208"/>
      <c r="AA317" s="208"/>
    </row>
    <row xmlns:x14ac="http://schemas.microsoft.com/office/spreadsheetml/2009/9/ac" r="318" ht="15.75" x14ac:dyDescent="0.25">
      <c r="A318" s="208"/>
      <c r="B318" s="209"/>
      <c r="C318" s="208"/>
      <c r="D318" s="208"/>
      <c r="E318" s="208"/>
      <c r="F318" s="208"/>
      <c r="G318" s="208"/>
      <c r="H318" s="208"/>
      <c r="I318" s="208"/>
      <c r="J318" s="208"/>
      <c r="K318" s="208"/>
      <c r="L318" s="208"/>
      <c r="M318" s="208"/>
      <c r="N318" s="208"/>
      <c r="O318" s="208"/>
      <c r="P318" s="208"/>
      <c r="Q318" s="208"/>
      <c r="R318" s="208"/>
      <c r="S318" s="208"/>
      <c r="T318" s="208"/>
      <c r="U318" s="208"/>
      <c r="V318" s="208"/>
      <c r="W318" s="208"/>
      <c r="X318" s="208"/>
      <c r="Y318" s="208"/>
      <c r="Z318" s="208"/>
      <c r="AA318" s="208"/>
    </row>
    <row xmlns:x14ac="http://schemas.microsoft.com/office/spreadsheetml/2009/9/ac" r="319" ht="15.75" x14ac:dyDescent="0.25">
      <c r="A319" s="208"/>
      <c r="B319" s="209"/>
      <c r="C319" s="208"/>
      <c r="D319" s="208"/>
      <c r="E319" s="208"/>
      <c r="F319" s="208"/>
      <c r="G319" s="208"/>
      <c r="H319" s="208"/>
      <c r="I319" s="208"/>
      <c r="J319" s="208"/>
      <c r="K319" s="208"/>
      <c r="L319" s="208"/>
      <c r="M319" s="208"/>
      <c r="N319" s="208"/>
      <c r="O319" s="208"/>
      <c r="P319" s="208"/>
      <c r="Q319" s="208"/>
      <c r="R319" s="208"/>
      <c r="S319" s="208"/>
      <c r="T319" s="208"/>
      <c r="U319" s="208"/>
      <c r="V319" s="208"/>
      <c r="W319" s="208"/>
      <c r="X319" s="208"/>
      <c r="Y319" s="208"/>
      <c r="Z319" s="208"/>
      <c r="AA319" s="208"/>
    </row>
    <row xmlns:x14ac="http://schemas.microsoft.com/office/spreadsheetml/2009/9/ac" r="320" ht="15.75" x14ac:dyDescent="0.25">
      <c r="A320" s="208"/>
      <c r="B320" s="209"/>
      <c r="C320" s="208"/>
      <c r="D320" s="208"/>
      <c r="E320" s="208"/>
      <c r="F320" s="208"/>
      <c r="G320" s="208"/>
      <c r="H320" s="208"/>
      <c r="I320" s="208"/>
      <c r="J320" s="208"/>
      <c r="K320" s="208"/>
      <c r="L320" s="208"/>
      <c r="M320" s="208"/>
      <c r="N320" s="208"/>
      <c r="O320" s="208"/>
      <c r="P320" s="208"/>
      <c r="Q320" s="208"/>
      <c r="R320" s="208"/>
      <c r="S320" s="208"/>
      <c r="T320" s="208"/>
      <c r="U320" s="208"/>
      <c r="V320" s="208"/>
      <c r="W320" s="208"/>
      <c r="X320" s="208"/>
      <c r="Y320" s="208"/>
      <c r="Z320" s="208"/>
      <c r="AA320" s="208"/>
    </row>
    <row xmlns:x14ac="http://schemas.microsoft.com/office/spreadsheetml/2009/9/ac" r="321" ht="15.75" x14ac:dyDescent="0.25">
      <c r="A321" s="208"/>
      <c r="B321" s="209"/>
      <c r="C321" s="208"/>
      <c r="D321" s="208"/>
      <c r="E321" s="208"/>
      <c r="F321" s="208"/>
      <c r="G321" s="208"/>
      <c r="H321" s="208"/>
      <c r="I321" s="208"/>
      <c r="J321" s="208"/>
      <c r="K321" s="208"/>
      <c r="L321" s="208"/>
      <c r="M321" s="208"/>
      <c r="N321" s="208"/>
      <c r="O321" s="208"/>
      <c r="P321" s="208"/>
      <c r="Q321" s="208"/>
      <c r="R321" s="208"/>
      <c r="S321" s="208"/>
      <c r="T321" s="208"/>
      <c r="U321" s="208"/>
      <c r="V321" s="208"/>
      <c r="W321" s="208"/>
      <c r="X321" s="208"/>
      <c r="Y321" s="208"/>
      <c r="Z321" s="208"/>
      <c r="AA321" s="208"/>
    </row>
    <row xmlns:x14ac="http://schemas.microsoft.com/office/spreadsheetml/2009/9/ac" r="322" ht="15.75" x14ac:dyDescent="0.25">
      <c r="A322" s="208"/>
      <c r="B322" s="209"/>
      <c r="C322" s="208"/>
      <c r="D322" s="208"/>
      <c r="E322" s="208"/>
      <c r="F322" s="208"/>
      <c r="G322" s="208"/>
      <c r="H322" s="208"/>
      <c r="I322" s="208"/>
      <c r="J322" s="208"/>
      <c r="K322" s="208"/>
      <c r="L322" s="208"/>
      <c r="M322" s="208"/>
      <c r="N322" s="208"/>
      <c r="O322" s="208"/>
      <c r="P322" s="208"/>
      <c r="Q322" s="208"/>
      <c r="R322" s="208"/>
      <c r="S322" s="208"/>
      <c r="T322" s="208"/>
      <c r="U322" s="208"/>
      <c r="V322" s="208"/>
      <c r="W322" s="208"/>
      <c r="X322" s="208"/>
      <c r="Y322" s="208"/>
      <c r="Z322" s="208"/>
      <c r="AA322" s="208"/>
    </row>
    <row xmlns:x14ac="http://schemas.microsoft.com/office/spreadsheetml/2009/9/ac" r="323" ht="15.75" x14ac:dyDescent="0.25">
      <c r="A323" s="208"/>
      <c r="B323" s="209"/>
      <c r="C323" s="208"/>
      <c r="D323" s="208"/>
      <c r="E323" s="208"/>
      <c r="F323" s="208"/>
      <c r="G323" s="208"/>
      <c r="H323" s="208"/>
      <c r="I323" s="208"/>
      <c r="J323" s="208"/>
      <c r="K323" s="208"/>
      <c r="L323" s="208"/>
      <c r="M323" s="208"/>
      <c r="N323" s="208"/>
      <c r="O323" s="208"/>
      <c r="P323" s="208"/>
      <c r="Q323" s="208"/>
      <c r="R323" s="208"/>
      <c r="S323" s="208"/>
      <c r="T323" s="208"/>
      <c r="U323" s="208"/>
      <c r="V323" s="208"/>
      <c r="W323" s="208"/>
      <c r="X323" s="208"/>
      <c r="Y323" s="208"/>
      <c r="Z323" s="208"/>
      <c r="AA323" s="208"/>
    </row>
    <row xmlns:x14ac="http://schemas.microsoft.com/office/spreadsheetml/2009/9/ac" r="324" ht="15.75" x14ac:dyDescent="0.25">
      <c r="A324" s="208"/>
      <c r="B324" s="209"/>
      <c r="C324" s="208"/>
      <c r="D324" s="208"/>
      <c r="E324" s="208"/>
      <c r="F324" s="208"/>
      <c r="G324" s="208"/>
      <c r="H324" s="208"/>
      <c r="I324" s="208"/>
      <c r="J324" s="208"/>
      <c r="K324" s="208"/>
      <c r="L324" s="208"/>
      <c r="M324" s="208"/>
      <c r="N324" s="208"/>
      <c r="O324" s="208"/>
      <c r="P324" s="208"/>
      <c r="Q324" s="208"/>
      <c r="R324" s="208"/>
      <c r="S324" s="208"/>
      <c r="T324" s="208"/>
      <c r="U324" s="208"/>
      <c r="V324" s="208"/>
      <c r="W324" s="208"/>
      <c r="X324" s="208"/>
      <c r="Y324" s="208"/>
      <c r="Z324" s="208"/>
      <c r="AA324" s="208"/>
    </row>
    <row xmlns:x14ac="http://schemas.microsoft.com/office/spreadsheetml/2009/9/ac" r="325" ht="15.75" x14ac:dyDescent="0.25">
      <c r="A325" s="208"/>
      <c r="B325" s="209"/>
      <c r="C325" s="208"/>
      <c r="D325" s="208"/>
      <c r="E325" s="208"/>
      <c r="F325" s="208"/>
      <c r="G325" s="208"/>
      <c r="H325" s="208"/>
      <c r="I325" s="208"/>
      <c r="J325" s="208"/>
      <c r="K325" s="208"/>
      <c r="L325" s="208"/>
      <c r="M325" s="208"/>
      <c r="N325" s="208"/>
      <c r="O325" s="208"/>
      <c r="P325" s="208"/>
      <c r="Q325" s="208"/>
      <c r="R325" s="208"/>
      <c r="S325" s="208"/>
      <c r="T325" s="208"/>
      <c r="U325" s="208"/>
      <c r="V325" s="208"/>
      <c r="W325" s="208"/>
      <c r="X325" s="208"/>
      <c r="Y325" s="208"/>
      <c r="Z325" s="208"/>
      <c r="AA325" s="208"/>
    </row>
    <row xmlns:x14ac="http://schemas.microsoft.com/office/spreadsheetml/2009/9/ac" r="326" ht="15.75" x14ac:dyDescent="0.25">
      <c r="A326" s="208"/>
      <c r="B326" s="209"/>
      <c r="C326" s="208"/>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row>
    <row xmlns:x14ac="http://schemas.microsoft.com/office/spreadsheetml/2009/9/ac" r="327" ht="15.75" x14ac:dyDescent="0.25">
      <c r="A327" s="208"/>
      <c r="B327" s="209"/>
      <c r="C327" s="208"/>
      <c r="D327" s="208"/>
      <c r="E327" s="208"/>
      <c r="F327" s="208"/>
      <c r="G327" s="208"/>
      <c r="H327" s="208"/>
      <c r="I327" s="208"/>
      <c r="J327" s="208"/>
      <c r="K327" s="208"/>
      <c r="L327" s="208"/>
      <c r="M327" s="208"/>
      <c r="N327" s="208"/>
      <c r="O327" s="208"/>
      <c r="P327" s="208"/>
      <c r="Q327" s="208"/>
      <c r="R327" s="208"/>
      <c r="S327" s="208"/>
      <c r="T327" s="208"/>
      <c r="U327" s="208"/>
      <c r="V327" s="208"/>
      <c r="W327" s="208"/>
      <c r="X327" s="208"/>
      <c r="Y327" s="208"/>
      <c r="Z327" s="208"/>
      <c r="AA327" s="208"/>
    </row>
    <row xmlns:x14ac="http://schemas.microsoft.com/office/spreadsheetml/2009/9/ac" r="328" ht="15.75" x14ac:dyDescent="0.25">
      <c r="A328" s="208"/>
      <c r="B328" s="209"/>
      <c r="C328" s="208"/>
      <c r="D328" s="208"/>
      <c r="E328" s="208"/>
      <c r="F328" s="208"/>
      <c r="G328" s="208"/>
      <c r="H328" s="208"/>
      <c r="I328" s="208"/>
      <c r="J328" s="208"/>
      <c r="K328" s="208"/>
      <c r="L328" s="208"/>
      <c r="M328" s="208"/>
      <c r="N328" s="208"/>
      <c r="O328" s="208"/>
      <c r="P328" s="208"/>
      <c r="Q328" s="208"/>
      <c r="R328" s="208"/>
      <c r="S328" s="208"/>
      <c r="T328" s="208"/>
      <c r="U328" s="208"/>
      <c r="V328" s="208"/>
      <c r="W328" s="208"/>
      <c r="X328" s="208"/>
      <c r="Y328" s="208"/>
      <c r="Z328" s="208"/>
      <c r="AA328" s="208"/>
    </row>
    <row xmlns:x14ac="http://schemas.microsoft.com/office/spreadsheetml/2009/9/ac" r="329" ht="15.75" x14ac:dyDescent="0.25">
      <c r="A329" s="208"/>
      <c r="B329" s="209"/>
      <c r="C329" s="208"/>
      <c r="D329" s="208"/>
      <c r="E329" s="208"/>
      <c r="F329" s="208"/>
      <c r="G329" s="208"/>
      <c r="H329" s="208"/>
      <c r="I329" s="208"/>
      <c r="J329" s="208"/>
      <c r="K329" s="208"/>
      <c r="L329" s="208"/>
      <c r="M329" s="208"/>
      <c r="N329" s="208"/>
      <c r="O329" s="208"/>
      <c r="P329" s="208"/>
      <c r="Q329" s="208"/>
      <c r="R329" s="208"/>
      <c r="S329" s="208"/>
      <c r="T329" s="208"/>
      <c r="U329" s="208"/>
      <c r="V329" s="208"/>
      <c r="W329" s="208"/>
      <c r="X329" s="208"/>
      <c r="Y329" s="208"/>
      <c r="Z329" s="208"/>
      <c r="AA329" s="208"/>
    </row>
    <row xmlns:x14ac="http://schemas.microsoft.com/office/spreadsheetml/2009/9/ac" r="330" ht="15.75" x14ac:dyDescent="0.25">
      <c r="A330" s="208"/>
      <c r="B330" s="209"/>
      <c r="C330" s="208"/>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c r="AA330" s="208"/>
    </row>
    <row xmlns:x14ac="http://schemas.microsoft.com/office/spreadsheetml/2009/9/ac" r="331" ht="15.75" x14ac:dyDescent="0.25">
      <c r="A331" s="208"/>
      <c r="B331" s="209"/>
      <c r="C331" s="208"/>
      <c r="D331" s="208"/>
      <c r="E331" s="208"/>
      <c r="F331" s="208"/>
      <c r="G331" s="208"/>
      <c r="H331" s="208"/>
      <c r="I331" s="208"/>
      <c r="J331" s="208"/>
      <c r="K331" s="208"/>
      <c r="L331" s="208"/>
      <c r="M331" s="208"/>
      <c r="N331" s="208"/>
      <c r="O331" s="208"/>
      <c r="P331" s="208"/>
      <c r="Q331" s="208"/>
      <c r="R331" s="208"/>
      <c r="S331" s="208"/>
      <c r="T331" s="208"/>
      <c r="U331" s="208"/>
      <c r="V331" s="208"/>
      <c r="W331" s="208"/>
      <c r="X331" s="208"/>
      <c r="Y331" s="208"/>
      <c r="Z331" s="208"/>
      <c r="AA331" s="208"/>
    </row>
    <row xmlns:x14ac="http://schemas.microsoft.com/office/spreadsheetml/2009/9/ac" r="332" ht="15.75" x14ac:dyDescent="0.25">
      <c r="A332" s="208"/>
      <c r="B332" s="209"/>
      <c r="C332" s="208"/>
      <c r="D332" s="208"/>
      <c r="E332" s="208"/>
      <c r="F332" s="208"/>
      <c r="G332" s="208"/>
      <c r="H332" s="208"/>
      <c r="I332" s="208"/>
      <c r="J332" s="208"/>
      <c r="K332" s="208"/>
      <c r="L332" s="208"/>
      <c r="M332" s="208"/>
      <c r="N332" s="208"/>
      <c r="O332" s="208"/>
      <c r="P332" s="208"/>
      <c r="Q332" s="208"/>
      <c r="R332" s="208"/>
      <c r="S332" s="208"/>
      <c r="T332" s="208"/>
      <c r="U332" s="208"/>
      <c r="V332" s="208"/>
      <c r="W332" s="208"/>
      <c r="X332" s="208"/>
      <c r="Y332" s="208"/>
      <c r="Z332" s="208"/>
      <c r="AA332" s="208"/>
    </row>
    <row xmlns:x14ac="http://schemas.microsoft.com/office/spreadsheetml/2009/9/ac" r="333" ht="15.75" x14ac:dyDescent="0.25">
      <c r="A333" s="208"/>
      <c r="B333" s="209"/>
      <c r="C333" s="208"/>
      <c r="D333" s="208"/>
      <c r="E333" s="208"/>
      <c r="F333" s="208"/>
      <c r="G333" s="208"/>
      <c r="H333" s="208"/>
      <c r="I333" s="208"/>
      <c r="J333" s="208"/>
      <c r="K333" s="208"/>
      <c r="L333" s="208"/>
      <c r="M333" s="208"/>
      <c r="N333" s="208"/>
      <c r="O333" s="208"/>
      <c r="P333" s="208"/>
      <c r="Q333" s="208"/>
      <c r="R333" s="208"/>
      <c r="S333" s="208"/>
      <c r="T333" s="208"/>
      <c r="U333" s="208"/>
      <c r="V333" s="208"/>
      <c r="W333" s="208"/>
      <c r="X333" s="208"/>
      <c r="Y333" s="208"/>
      <c r="Z333" s="208"/>
      <c r="AA333" s="208"/>
    </row>
    <row xmlns:x14ac="http://schemas.microsoft.com/office/spreadsheetml/2009/9/ac" r="334" ht="15.75" x14ac:dyDescent="0.25">
      <c r="A334" s="208"/>
      <c r="B334" s="209"/>
      <c r="C334" s="208"/>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c r="AA334" s="208"/>
    </row>
    <row xmlns:x14ac="http://schemas.microsoft.com/office/spreadsheetml/2009/9/ac" r="335" ht="15.75" x14ac:dyDescent="0.25">
      <c r="A335" s="208"/>
      <c r="B335" s="209"/>
      <c r="C335" s="208"/>
      <c r="D335" s="208"/>
      <c r="E335" s="208"/>
      <c r="F335" s="208"/>
      <c r="G335" s="208"/>
      <c r="H335" s="208"/>
      <c r="I335" s="208"/>
      <c r="J335" s="208"/>
      <c r="K335" s="208"/>
      <c r="L335" s="208"/>
      <c r="M335" s="208"/>
      <c r="N335" s="208"/>
      <c r="O335" s="208"/>
      <c r="P335" s="208"/>
      <c r="Q335" s="208"/>
      <c r="R335" s="208"/>
      <c r="S335" s="208"/>
      <c r="T335" s="208"/>
      <c r="U335" s="208"/>
      <c r="V335" s="208"/>
      <c r="W335" s="208"/>
      <c r="X335" s="208"/>
      <c r="Y335" s="208"/>
      <c r="Z335" s="208"/>
      <c r="AA335" s="208"/>
    </row>
    <row xmlns:x14ac="http://schemas.microsoft.com/office/spreadsheetml/2009/9/ac" r="336" ht="15.75" x14ac:dyDescent="0.25">
      <c r="A336" s="208"/>
      <c r="B336" s="209"/>
      <c r="C336" s="208"/>
      <c r="D336" s="208"/>
      <c r="E336" s="208"/>
      <c r="F336" s="208"/>
      <c r="G336" s="208"/>
      <c r="H336" s="208"/>
      <c r="I336" s="208"/>
      <c r="J336" s="208"/>
      <c r="K336" s="208"/>
      <c r="L336" s="208"/>
      <c r="M336" s="208"/>
      <c r="N336" s="208"/>
      <c r="O336" s="208"/>
      <c r="P336" s="208"/>
      <c r="Q336" s="208"/>
      <c r="R336" s="208"/>
      <c r="S336" s="208"/>
      <c r="T336" s="208"/>
      <c r="U336" s="208"/>
      <c r="V336" s="208"/>
      <c r="W336" s="208"/>
      <c r="X336" s="208"/>
      <c r="Y336" s="208"/>
      <c r="Z336" s="208"/>
      <c r="AA336" s="208"/>
    </row>
    <row xmlns:x14ac="http://schemas.microsoft.com/office/spreadsheetml/2009/9/ac" r="337" ht="15.75" x14ac:dyDescent="0.25">
      <c r="A337" s="208"/>
      <c r="B337" s="209"/>
      <c r="C337" s="208"/>
      <c r="D337" s="208"/>
      <c r="E337" s="208"/>
      <c r="F337" s="208"/>
      <c r="G337" s="208"/>
      <c r="H337" s="208"/>
      <c r="I337" s="208"/>
      <c r="J337" s="208"/>
      <c r="K337" s="208"/>
      <c r="L337" s="208"/>
      <c r="M337" s="208"/>
      <c r="N337" s="208"/>
      <c r="O337" s="208"/>
      <c r="P337" s="208"/>
      <c r="Q337" s="208"/>
      <c r="R337" s="208"/>
      <c r="S337" s="208"/>
      <c r="T337" s="208"/>
      <c r="U337" s="208"/>
      <c r="V337" s="208"/>
      <c r="W337" s="208"/>
      <c r="X337" s="208"/>
      <c r="Y337" s="208"/>
      <c r="Z337" s="208"/>
      <c r="AA337" s="208"/>
    </row>
    <row xmlns:x14ac="http://schemas.microsoft.com/office/spreadsheetml/2009/9/ac" r="338" ht="15.75" x14ac:dyDescent="0.25">
      <c r="A338" s="208"/>
      <c r="B338" s="209"/>
      <c r="C338" s="208"/>
      <c r="D338" s="208"/>
      <c r="E338" s="208"/>
      <c r="F338" s="208"/>
      <c r="G338" s="208"/>
      <c r="H338" s="208"/>
      <c r="I338" s="208"/>
      <c r="J338" s="208"/>
      <c r="K338" s="208"/>
      <c r="L338" s="208"/>
      <c r="M338" s="208"/>
      <c r="N338" s="208"/>
      <c r="O338" s="208"/>
      <c r="P338" s="208"/>
      <c r="Q338" s="208"/>
      <c r="R338" s="208"/>
      <c r="S338" s="208"/>
      <c r="T338" s="208"/>
      <c r="U338" s="208"/>
      <c r="V338" s="208"/>
      <c r="W338" s="208"/>
      <c r="X338" s="208"/>
      <c r="Y338" s="208"/>
      <c r="Z338" s="208"/>
      <c r="AA338" s="208"/>
    </row>
    <row xmlns:x14ac="http://schemas.microsoft.com/office/spreadsheetml/2009/9/ac" r="339" ht="15.75" x14ac:dyDescent="0.25">
      <c r="A339" s="208"/>
      <c r="B339" s="209"/>
      <c r="C339" s="208"/>
      <c r="D339" s="208"/>
      <c r="E339" s="208"/>
      <c r="F339" s="208"/>
      <c r="G339" s="208"/>
      <c r="H339" s="208"/>
      <c r="I339" s="208"/>
      <c r="J339" s="208"/>
      <c r="K339" s="208"/>
      <c r="L339" s="208"/>
      <c r="M339" s="208"/>
      <c r="N339" s="208"/>
      <c r="O339" s="208"/>
      <c r="P339" s="208"/>
      <c r="Q339" s="208"/>
      <c r="R339" s="208"/>
      <c r="S339" s="208"/>
      <c r="T339" s="208"/>
      <c r="U339" s="208"/>
      <c r="V339" s="208"/>
      <c r="W339" s="208"/>
      <c r="X339" s="208"/>
      <c r="Y339" s="208"/>
      <c r="Z339" s="208"/>
      <c r="AA339" s="208"/>
    </row>
    <row xmlns:x14ac="http://schemas.microsoft.com/office/spreadsheetml/2009/9/ac" r="340" ht="15.75" x14ac:dyDescent="0.25">
      <c r="A340" s="208"/>
      <c r="B340" s="209"/>
      <c r="C340" s="208"/>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c r="AA340" s="208"/>
    </row>
    <row xmlns:x14ac="http://schemas.microsoft.com/office/spreadsheetml/2009/9/ac" r="341" ht="15.75" x14ac:dyDescent="0.25">
      <c r="A341" s="208"/>
      <c r="B341" s="209"/>
      <c r="C341" s="208"/>
      <c r="D341" s="208"/>
      <c r="E341" s="208"/>
      <c r="F341" s="208"/>
      <c r="G341" s="208"/>
      <c r="H341" s="208"/>
      <c r="I341" s="208"/>
      <c r="J341" s="208"/>
      <c r="K341" s="208"/>
      <c r="L341" s="208"/>
      <c r="M341" s="208"/>
      <c r="N341" s="208"/>
      <c r="O341" s="208"/>
      <c r="P341" s="208"/>
      <c r="Q341" s="208"/>
      <c r="R341" s="208"/>
      <c r="S341" s="208"/>
      <c r="T341" s="208"/>
      <c r="U341" s="208"/>
      <c r="V341" s="208"/>
      <c r="W341" s="208"/>
      <c r="X341" s="208"/>
      <c r="Y341" s="208"/>
      <c r="Z341" s="208"/>
      <c r="AA341" s="208"/>
    </row>
    <row xmlns:x14ac="http://schemas.microsoft.com/office/spreadsheetml/2009/9/ac" r="342" ht="15.75" x14ac:dyDescent="0.25">
      <c r="A342" s="208"/>
      <c r="B342" s="209"/>
      <c r="C342" s="208"/>
      <c r="D342" s="208"/>
      <c r="E342" s="208"/>
      <c r="F342" s="208"/>
      <c r="G342" s="208"/>
      <c r="H342" s="208"/>
      <c r="I342" s="208"/>
      <c r="J342" s="208"/>
      <c r="K342" s="208"/>
      <c r="L342" s="208"/>
      <c r="M342" s="208"/>
      <c r="N342" s="208"/>
      <c r="O342" s="208"/>
      <c r="P342" s="208"/>
      <c r="Q342" s="208"/>
      <c r="R342" s="208"/>
      <c r="S342" s="208"/>
      <c r="T342" s="208"/>
      <c r="U342" s="208"/>
      <c r="V342" s="208"/>
      <c r="W342" s="208"/>
      <c r="X342" s="208"/>
      <c r="Y342" s="208"/>
      <c r="Z342" s="208"/>
      <c r="AA342" s="208"/>
    </row>
    <row xmlns:x14ac="http://schemas.microsoft.com/office/spreadsheetml/2009/9/ac" r="343" ht="15.75" x14ac:dyDescent="0.25">
      <c r="A343" s="208"/>
      <c r="B343" s="209"/>
      <c r="C343" s="208"/>
      <c r="D343" s="208"/>
      <c r="E343" s="208"/>
      <c r="F343" s="208"/>
      <c r="G343" s="208"/>
      <c r="H343" s="208"/>
      <c r="I343" s="208"/>
      <c r="J343" s="208"/>
      <c r="K343" s="208"/>
      <c r="L343" s="208"/>
      <c r="M343" s="208"/>
      <c r="N343" s="208"/>
      <c r="O343" s="208"/>
      <c r="P343" s="208"/>
      <c r="Q343" s="208"/>
      <c r="R343" s="208"/>
      <c r="S343" s="208"/>
      <c r="T343" s="208"/>
      <c r="U343" s="208"/>
      <c r="V343" s="208"/>
      <c r="W343" s="208"/>
      <c r="X343" s="208"/>
      <c r="Y343" s="208"/>
      <c r="Z343" s="208"/>
      <c r="AA343" s="208"/>
    </row>
    <row xmlns:x14ac="http://schemas.microsoft.com/office/spreadsheetml/2009/9/ac" r="344" ht="15.75" x14ac:dyDescent="0.25">
      <c r="A344" s="208"/>
      <c r="B344" s="209"/>
      <c r="C344" s="208"/>
      <c r="D344" s="208"/>
      <c r="E344" s="208"/>
      <c r="F344" s="208"/>
      <c r="G344" s="208"/>
      <c r="H344" s="208"/>
      <c r="I344" s="208"/>
      <c r="J344" s="208"/>
      <c r="K344" s="208"/>
      <c r="L344" s="208"/>
      <c r="M344" s="208"/>
      <c r="N344" s="208"/>
      <c r="O344" s="208"/>
      <c r="P344" s="208"/>
      <c r="Q344" s="208"/>
      <c r="R344" s="208"/>
      <c r="S344" s="208"/>
      <c r="T344" s="208"/>
      <c r="U344" s="208"/>
      <c r="V344" s="208"/>
      <c r="W344" s="208"/>
      <c r="X344" s="208"/>
      <c r="Y344" s="208"/>
      <c r="Z344" s="208"/>
      <c r="AA344" s="208"/>
    </row>
    <row xmlns:x14ac="http://schemas.microsoft.com/office/spreadsheetml/2009/9/ac" r="345" ht="15.75" x14ac:dyDescent="0.25">
      <c r="A345" s="208"/>
      <c r="B345" s="209"/>
      <c r="C345" s="208"/>
      <c r="D345" s="208"/>
      <c r="E345" s="208"/>
      <c r="F345" s="208"/>
      <c r="G345" s="208"/>
      <c r="H345" s="208"/>
      <c r="I345" s="208"/>
      <c r="J345" s="208"/>
      <c r="K345" s="208"/>
      <c r="L345" s="208"/>
      <c r="M345" s="208"/>
      <c r="N345" s="208"/>
      <c r="O345" s="208"/>
      <c r="P345" s="208"/>
      <c r="Q345" s="208"/>
      <c r="R345" s="208"/>
      <c r="S345" s="208"/>
      <c r="T345" s="208"/>
      <c r="U345" s="208"/>
      <c r="V345" s="208"/>
      <c r="W345" s="208"/>
      <c r="X345" s="208"/>
      <c r="Y345" s="208"/>
      <c r="Z345" s="208"/>
      <c r="AA345" s="208"/>
    </row>
    <row xmlns:x14ac="http://schemas.microsoft.com/office/spreadsheetml/2009/9/ac" r="346" ht="15.75" x14ac:dyDescent="0.25">
      <c r="A346" s="208"/>
      <c r="B346" s="209"/>
      <c r="C346" s="208"/>
      <c r="D346" s="208"/>
      <c r="E346" s="208"/>
      <c r="F346" s="208"/>
      <c r="G346" s="208"/>
      <c r="H346" s="208"/>
      <c r="I346" s="208"/>
      <c r="J346" s="208"/>
      <c r="K346" s="208"/>
      <c r="L346" s="208"/>
      <c r="M346" s="208"/>
      <c r="N346" s="208"/>
      <c r="O346" s="208"/>
      <c r="P346" s="208"/>
      <c r="Q346" s="208"/>
      <c r="R346" s="208"/>
      <c r="S346" s="208"/>
      <c r="T346" s="208"/>
      <c r="U346" s="208"/>
      <c r="V346" s="208"/>
      <c r="W346" s="208"/>
      <c r="X346" s="208"/>
      <c r="Y346" s="208"/>
      <c r="Z346" s="208"/>
      <c r="AA346" s="208"/>
    </row>
    <row xmlns:x14ac="http://schemas.microsoft.com/office/spreadsheetml/2009/9/ac" r="347" ht="15.75" x14ac:dyDescent="0.25">
      <c r="A347" s="208"/>
      <c r="B347" s="209"/>
      <c r="C347" s="208"/>
      <c r="D347" s="208"/>
      <c r="E347" s="208"/>
      <c r="F347" s="208"/>
      <c r="G347" s="208"/>
      <c r="H347" s="208"/>
      <c r="I347" s="208"/>
      <c r="J347" s="208"/>
      <c r="K347" s="208"/>
      <c r="L347" s="208"/>
      <c r="M347" s="208"/>
      <c r="N347" s="208"/>
      <c r="O347" s="208"/>
      <c r="P347" s="208"/>
      <c r="Q347" s="208"/>
      <c r="R347" s="208"/>
      <c r="S347" s="208"/>
      <c r="T347" s="208"/>
      <c r="U347" s="208"/>
      <c r="V347" s="208"/>
      <c r="W347" s="208"/>
      <c r="X347" s="208"/>
      <c r="Y347" s="208"/>
      <c r="Z347" s="208"/>
      <c r="AA347" s="208"/>
    </row>
    <row xmlns:x14ac="http://schemas.microsoft.com/office/spreadsheetml/2009/9/ac" r="348" ht="15.75" x14ac:dyDescent="0.25">
      <c r="A348" s="208"/>
      <c r="B348" s="209"/>
      <c r="C348" s="208"/>
      <c r="D348" s="208"/>
      <c r="E348" s="208"/>
      <c r="F348" s="208"/>
      <c r="G348" s="208"/>
      <c r="H348" s="208"/>
      <c r="I348" s="208"/>
      <c r="J348" s="208"/>
      <c r="K348" s="208"/>
      <c r="L348" s="208"/>
      <c r="M348" s="208"/>
      <c r="N348" s="208"/>
      <c r="O348" s="208"/>
      <c r="P348" s="208"/>
      <c r="Q348" s="208"/>
      <c r="R348" s="208"/>
      <c r="S348" s="208"/>
      <c r="T348" s="208"/>
      <c r="U348" s="208"/>
      <c r="V348" s="208"/>
      <c r="W348" s="208"/>
      <c r="X348" s="208"/>
      <c r="Y348" s="208"/>
      <c r="Z348" s="208"/>
      <c r="AA348" s="208"/>
    </row>
    <row xmlns:x14ac="http://schemas.microsoft.com/office/spreadsheetml/2009/9/ac" r="349" ht="15.75" x14ac:dyDescent="0.25">
      <c r="A349" s="208"/>
      <c r="B349" s="209"/>
      <c r="C349" s="208"/>
      <c r="D349" s="208"/>
      <c r="E349" s="208"/>
      <c r="F349" s="208"/>
      <c r="G349" s="208"/>
      <c r="H349" s="208"/>
      <c r="I349" s="208"/>
      <c r="J349" s="208"/>
      <c r="K349" s="208"/>
      <c r="L349" s="208"/>
      <c r="M349" s="208"/>
      <c r="N349" s="208"/>
      <c r="O349" s="208"/>
      <c r="P349" s="208"/>
      <c r="Q349" s="208"/>
      <c r="R349" s="208"/>
      <c r="S349" s="208"/>
      <c r="T349" s="208"/>
      <c r="U349" s="208"/>
      <c r="V349" s="208"/>
      <c r="W349" s="208"/>
      <c r="X349" s="208"/>
      <c r="Y349" s="208"/>
      <c r="Z349" s="208"/>
      <c r="AA349" s="208"/>
    </row>
    <row xmlns:x14ac="http://schemas.microsoft.com/office/spreadsheetml/2009/9/ac" r="350" ht="15.75" x14ac:dyDescent="0.25">
      <c r="A350" s="208"/>
      <c r="B350" s="209"/>
      <c r="C350" s="208"/>
      <c r="D350" s="208"/>
      <c r="E350" s="208"/>
      <c r="F350" s="208"/>
      <c r="G350" s="208"/>
      <c r="H350" s="208"/>
      <c r="I350" s="208"/>
      <c r="J350" s="208"/>
      <c r="K350" s="208"/>
      <c r="L350" s="208"/>
      <c r="M350" s="208"/>
      <c r="N350" s="208"/>
      <c r="O350" s="208"/>
      <c r="P350" s="208"/>
      <c r="Q350" s="208"/>
      <c r="R350" s="208"/>
      <c r="S350" s="208"/>
      <c r="T350" s="208"/>
      <c r="U350" s="208"/>
      <c r="V350" s="208"/>
      <c r="W350" s="208"/>
      <c r="X350" s="208"/>
      <c r="Y350" s="208"/>
      <c r="Z350" s="208"/>
      <c r="AA350" s="208"/>
    </row>
    <row xmlns:x14ac="http://schemas.microsoft.com/office/spreadsheetml/2009/9/ac" r="351" ht="15.75" x14ac:dyDescent="0.25">
      <c r="A351" s="208"/>
      <c r="B351" s="209"/>
      <c r="C351" s="208"/>
      <c r="D351" s="208"/>
      <c r="E351" s="208"/>
      <c r="F351" s="208"/>
      <c r="G351" s="208"/>
      <c r="H351" s="208"/>
      <c r="I351" s="208"/>
      <c r="J351" s="208"/>
      <c r="K351" s="208"/>
      <c r="L351" s="208"/>
      <c r="M351" s="208"/>
      <c r="N351" s="208"/>
      <c r="O351" s="208"/>
      <c r="P351" s="208"/>
      <c r="Q351" s="208"/>
      <c r="R351" s="208"/>
      <c r="S351" s="208"/>
      <c r="T351" s="208"/>
      <c r="U351" s="208"/>
      <c r="V351" s="208"/>
      <c r="W351" s="208"/>
      <c r="X351" s="208"/>
      <c r="Y351" s="208"/>
      <c r="Z351" s="208"/>
      <c r="AA351" s="208"/>
    </row>
    <row xmlns:x14ac="http://schemas.microsoft.com/office/spreadsheetml/2009/9/ac" r="352" ht="15.75" x14ac:dyDescent="0.25">
      <c r="A352" s="208"/>
      <c r="B352" s="209"/>
      <c r="C352" s="208"/>
      <c r="D352" s="208"/>
      <c r="E352" s="208"/>
      <c r="F352" s="208"/>
      <c r="G352" s="208"/>
      <c r="H352" s="208"/>
      <c r="I352" s="208"/>
      <c r="J352" s="208"/>
      <c r="K352" s="208"/>
      <c r="L352" s="208"/>
      <c r="M352" s="208"/>
      <c r="N352" s="208"/>
      <c r="O352" s="208"/>
      <c r="P352" s="208"/>
      <c r="Q352" s="208"/>
      <c r="R352" s="208"/>
      <c r="S352" s="208"/>
      <c r="T352" s="208"/>
      <c r="U352" s="208"/>
      <c r="V352" s="208"/>
      <c r="W352" s="208"/>
      <c r="X352" s="208"/>
      <c r="Y352" s="208"/>
      <c r="Z352" s="208"/>
      <c r="AA352" s="208"/>
    </row>
    <row xmlns:x14ac="http://schemas.microsoft.com/office/spreadsheetml/2009/9/ac" r="353" ht="15.75" x14ac:dyDescent="0.25">
      <c r="A353" s="208"/>
      <c r="B353" s="209"/>
      <c r="C353" s="208"/>
      <c r="D353" s="208"/>
      <c r="E353" s="208"/>
      <c r="F353" s="208"/>
      <c r="G353" s="208"/>
      <c r="H353" s="208"/>
      <c r="I353" s="208"/>
      <c r="J353" s="208"/>
      <c r="K353" s="208"/>
      <c r="L353" s="208"/>
      <c r="M353" s="208"/>
      <c r="N353" s="208"/>
      <c r="O353" s="208"/>
      <c r="P353" s="208"/>
      <c r="Q353" s="208"/>
      <c r="R353" s="208"/>
      <c r="S353" s="208"/>
      <c r="T353" s="208"/>
      <c r="U353" s="208"/>
      <c r="V353" s="208"/>
      <c r="W353" s="208"/>
      <c r="X353" s="208"/>
      <c r="Y353" s="208"/>
      <c r="Z353" s="208"/>
      <c r="AA353" s="208"/>
    </row>
    <row xmlns:x14ac="http://schemas.microsoft.com/office/spreadsheetml/2009/9/ac" r="354" ht="15.75" x14ac:dyDescent="0.25">
      <c r="A354" s="208"/>
      <c r="B354" s="209"/>
      <c r="C354" s="208"/>
      <c r="D354" s="208"/>
      <c r="E354" s="208"/>
      <c r="F354" s="208"/>
      <c r="G354" s="208"/>
      <c r="H354" s="208"/>
      <c r="I354" s="208"/>
      <c r="J354" s="208"/>
      <c r="K354" s="208"/>
      <c r="L354" s="208"/>
      <c r="M354" s="208"/>
      <c r="N354" s="208"/>
      <c r="O354" s="208"/>
      <c r="P354" s="208"/>
      <c r="Q354" s="208"/>
      <c r="R354" s="208"/>
      <c r="S354" s="208"/>
      <c r="T354" s="208"/>
      <c r="U354" s="208"/>
      <c r="V354" s="208"/>
      <c r="W354" s="208"/>
      <c r="X354" s="208"/>
      <c r="Y354" s="208"/>
      <c r="Z354" s="208"/>
      <c r="AA354" s="208"/>
    </row>
    <row xmlns:x14ac="http://schemas.microsoft.com/office/spreadsheetml/2009/9/ac" r="355" ht="15.75" x14ac:dyDescent="0.25">
      <c r="A355" s="208"/>
      <c r="B355" s="209"/>
      <c r="C355" s="208"/>
      <c r="D355" s="208"/>
      <c r="E355" s="208"/>
      <c r="F355" s="208"/>
      <c r="G355" s="208"/>
      <c r="H355" s="208"/>
      <c r="I355" s="208"/>
      <c r="J355" s="208"/>
      <c r="K355" s="208"/>
      <c r="L355" s="208"/>
      <c r="M355" s="208"/>
      <c r="N355" s="208"/>
      <c r="O355" s="208"/>
      <c r="P355" s="208"/>
      <c r="Q355" s="208"/>
      <c r="R355" s="208"/>
      <c r="S355" s="208"/>
      <c r="T355" s="208"/>
      <c r="U355" s="208"/>
      <c r="V355" s="208"/>
      <c r="W355" s="208"/>
      <c r="X355" s="208"/>
      <c r="Y355" s="208"/>
      <c r="Z355" s="208"/>
      <c r="AA355" s="208"/>
    </row>
    <row xmlns:x14ac="http://schemas.microsoft.com/office/spreadsheetml/2009/9/ac" r="356" ht="15.75" x14ac:dyDescent="0.25">
      <c r="A356" s="208"/>
      <c r="B356" s="209"/>
      <c r="C356" s="208"/>
      <c r="D356" s="208"/>
      <c r="E356" s="208"/>
      <c r="F356" s="208"/>
      <c r="G356" s="208"/>
      <c r="H356" s="208"/>
      <c r="I356" s="208"/>
      <c r="J356" s="208"/>
      <c r="K356" s="208"/>
      <c r="L356" s="208"/>
      <c r="M356" s="208"/>
      <c r="N356" s="208"/>
      <c r="O356" s="208"/>
      <c r="P356" s="208"/>
      <c r="Q356" s="208"/>
      <c r="R356" s="208"/>
      <c r="S356" s="208"/>
      <c r="T356" s="208"/>
      <c r="U356" s="208"/>
      <c r="V356" s="208"/>
      <c r="W356" s="208"/>
      <c r="X356" s="208"/>
      <c r="Y356" s="208"/>
      <c r="Z356" s="208"/>
      <c r="AA356" s="208"/>
    </row>
    <row xmlns:x14ac="http://schemas.microsoft.com/office/spreadsheetml/2009/9/ac" r="357" ht="15.75" x14ac:dyDescent="0.25">
      <c r="A357" s="208"/>
      <c r="B357" s="209"/>
      <c r="C357" s="208"/>
      <c r="D357" s="208"/>
      <c r="E357" s="208"/>
      <c r="F357" s="208"/>
      <c r="G357" s="208"/>
      <c r="H357" s="208"/>
      <c r="I357" s="208"/>
      <c r="J357" s="208"/>
      <c r="K357" s="208"/>
      <c r="L357" s="208"/>
      <c r="M357" s="208"/>
      <c r="N357" s="208"/>
      <c r="O357" s="208"/>
      <c r="P357" s="208"/>
      <c r="Q357" s="208"/>
      <c r="R357" s="208"/>
      <c r="S357" s="208"/>
      <c r="T357" s="208"/>
      <c r="U357" s="208"/>
      <c r="V357" s="208"/>
      <c r="W357" s="208"/>
      <c r="X357" s="208"/>
      <c r="Y357" s="208"/>
      <c r="Z357" s="208"/>
      <c r="AA357" s="208"/>
    </row>
    <row xmlns:x14ac="http://schemas.microsoft.com/office/spreadsheetml/2009/9/ac" r="358" ht="15.75" x14ac:dyDescent="0.25">
      <c r="A358" s="208"/>
      <c r="B358" s="209"/>
      <c r="C358" s="208"/>
      <c r="D358" s="208"/>
      <c r="E358" s="208"/>
      <c r="F358" s="208"/>
      <c r="G358" s="208"/>
      <c r="H358" s="208"/>
      <c r="I358" s="208"/>
      <c r="J358" s="208"/>
      <c r="K358" s="208"/>
      <c r="L358" s="208"/>
      <c r="M358" s="208"/>
      <c r="N358" s="208"/>
      <c r="O358" s="208"/>
      <c r="P358" s="208"/>
      <c r="Q358" s="208"/>
      <c r="R358" s="208"/>
      <c r="S358" s="208"/>
      <c r="T358" s="208"/>
      <c r="U358" s="208"/>
      <c r="V358" s="208"/>
      <c r="W358" s="208"/>
      <c r="X358" s="208"/>
      <c r="Y358" s="208"/>
      <c r="Z358" s="208"/>
      <c r="AA358" s="208"/>
    </row>
    <row xmlns:x14ac="http://schemas.microsoft.com/office/spreadsheetml/2009/9/ac" r="359" ht="15.75" x14ac:dyDescent="0.25">
      <c r="A359" s="208"/>
      <c r="B359" s="209"/>
      <c r="C359" s="208"/>
      <c r="D359" s="208"/>
      <c r="E359" s="208"/>
      <c r="F359" s="208"/>
      <c r="G359" s="208"/>
      <c r="H359" s="208"/>
      <c r="I359" s="208"/>
      <c r="J359" s="208"/>
      <c r="K359" s="208"/>
      <c r="L359" s="208"/>
      <c r="M359" s="208"/>
      <c r="N359" s="208"/>
      <c r="O359" s="208"/>
      <c r="P359" s="208"/>
      <c r="Q359" s="208"/>
      <c r="R359" s="208"/>
      <c r="S359" s="208"/>
      <c r="T359" s="208"/>
      <c r="U359" s="208"/>
      <c r="V359" s="208"/>
      <c r="W359" s="208"/>
      <c r="X359" s="208"/>
      <c r="Y359" s="208"/>
      <c r="Z359" s="208"/>
      <c r="AA359" s="208"/>
    </row>
    <row xmlns:x14ac="http://schemas.microsoft.com/office/spreadsheetml/2009/9/ac" r="360" ht="15.75" x14ac:dyDescent="0.25">
      <c r="A360" s="208"/>
      <c r="B360" s="209"/>
      <c r="C360" s="208"/>
      <c r="D360" s="208"/>
      <c r="E360" s="208"/>
      <c r="F360" s="208"/>
      <c r="G360" s="208"/>
      <c r="H360" s="208"/>
      <c r="I360" s="208"/>
      <c r="J360" s="208"/>
      <c r="K360" s="208"/>
      <c r="L360" s="208"/>
      <c r="M360" s="208"/>
      <c r="N360" s="208"/>
      <c r="O360" s="208"/>
      <c r="P360" s="208"/>
      <c r="Q360" s="208"/>
      <c r="R360" s="208"/>
      <c r="S360" s="208"/>
      <c r="T360" s="208"/>
      <c r="U360" s="208"/>
      <c r="V360" s="208"/>
      <c r="W360" s="208"/>
      <c r="X360" s="208"/>
      <c r="Y360" s="208"/>
      <c r="Z360" s="208"/>
      <c r="AA360" s="208"/>
    </row>
    <row xmlns:x14ac="http://schemas.microsoft.com/office/spreadsheetml/2009/9/ac" r="361" ht="15.75" x14ac:dyDescent="0.25">
      <c r="A361" s="208"/>
      <c r="B361" s="209"/>
      <c r="C361" s="208"/>
      <c r="D361" s="208"/>
      <c r="E361" s="208"/>
      <c r="F361" s="208"/>
      <c r="G361" s="208"/>
      <c r="H361" s="208"/>
      <c r="I361" s="208"/>
      <c r="J361" s="208"/>
      <c r="K361" s="208"/>
      <c r="L361" s="208"/>
      <c r="M361" s="208"/>
      <c r="N361" s="208"/>
      <c r="O361" s="208"/>
      <c r="P361" s="208"/>
      <c r="Q361" s="208"/>
      <c r="R361" s="208"/>
      <c r="S361" s="208"/>
      <c r="T361" s="208"/>
      <c r="U361" s="208"/>
      <c r="V361" s="208"/>
      <c r="W361" s="208"/>
      <c r="X361" s="208"/>
      <c r="Y361" s="208"/>
      <c r="Z361" s="208"/>
      <c r="AA361" s="208"/>
    </row>
    <row xmlns:x14ac="http://schemas.microsoft.com/office/spreadsheetml/2009/9/ac" r="362" ht="15.75" x14ac:dyDescent="0.25">
      <c r="A362" s="208"/>
      <c r="B362" s="209"/>
      <c r="C362" s="208"/>
      <c r="D362" s="208"/>
      <c r="E362" s="208"/>
      <c r="F362" s="208"/>
      <c r="G362" s="208"/>
      <c r="H362" s="208"/>
      <c r="I362" s="208"/>
      <c r="J362" s="208"/>
      <c r="K362" s="208"/>
      <c r="L362" s="208"/>
      <c r="M362" s="208"/>
      <c r="N362" s="208"/>
      <c r="O362" s="208"/>
      <c r="P362" s="208"/>
      <c r="Q362" s="208"/>
      <c r="R362" s="208"/>
      <c r="S362" s="208"/>
      <c r="T362" s="208"/>
      <c r="U362" s="208"/>
      <c r="V362" s="208"/>
      <c r="W362" s="208"/>
      <c r="X362" s="208"/>
      <c r="Y362" s="208"/>
      <c r="Z362" s="208"/>
      <c r="AA362" s="208"/>
    </row>
    <row xmlns:x14ac="http://schemas.microsoft.com/office/spreadsheetml/2009/9/ac" r="363" ht="15.75" x14ac:dyDescent="0.25">
      <c r="A363" s="208"/>
      <c r="B363" s="209"/>
      <c r="C363" s="208"/>
      <c r="D363" s="208"/>
      <c r="E363" s="208"/>
      <c r="F363" s="208"/>
      <c r="G363" s="208"/>
      <c r="H363" s="208"/>
      <c r="I363" s="208"/>
      <c r="J363" s="208"/>
      <c r="K363" s="208"/>
      <c r="L363" s="208"/>
      <c r="M363" s="208"/>
      <c r="N363" s="208"/>
      <c r="O363" s="208"/>
      <c r="P363" s="208"/>
      <c r="Q363" s="208"/>
      <c r="R363" s="208"/>
      <c r="S363" s="208"/>
      <c r="T363" s="208"/>
      <c r="U363" s="208"/>
      <c r="V363" s="208"/>
      <c r="W363" s="208"/>
      <c r="X363" s="208"/>
      <c r="Y363" s="208"/>
      <c r="Z363" s="208"/>
      <c r="AA363" s="208"/>
    </row>
    <row xmlns:x14ac="http://schemas.microsoft.com/office/spreadsheetml/2009/9/ac" r="364" ht="15.75" x14ac:dyDescent="0.25">
      <c r="A364" s="208"/>
      <c r="B364" s="209"/>
      <c r="C364" s="208"/>
      <c r="D364" s="208"/>
      <c r="E364" s="208"/>
      <c r="F364" s="208"/>
      <c r="G364" s="208"/>
      <c r="H364" s="208"/>
      <c r="I364" s="208"/>
      <c r="J364" s="208"/>
      <c r="K364" s="208"/>
      <c r="L364" s="208"/>
      <c r="M364" s="208"/>
      <c r="N364" s="208"/>
      <c r="O364" s="208"/>
      <c r="P364" s="208"/>
      <c r="Q364" s="208"/>
      <c r="R364" s="208"/>
      <c r="S364" s="208"/>
      <c r="T364" s="208"/>
      <c r="U364" s="208"/>
      <c r="V364" s="208"/>
      <c r="W364" s="208"/>
      <c r="X364" s="208"/>
      <c r="Y364" s="208"/>
      <c r="Z364" s="208"/>
      <c r="AA364" s="208"/>
    </row>
    <row xmlns:x14ac="http://schemas.microsoft.com/office/spreadsheetml/2009/9/ac" r="365" ht="15.75" x14ac:dyDescent="0.25">
      <c r="A365" s="208"/>
      <c r="B365" s="209"/>
      <c r="C365" s="208"/>
      <c r="D365" s="208"/>
      <c r="E365" s="208"/>
      <c r="F365" s="208"/>
      <c r="G365" s="208"/>
      <c r="H365" s="208"/>
      <c r="I365" s="208"/>
      <c r="J365" s="208"/>
      <c r="K365" s="208"/>
      <c r="L365" s="208"/>
      <c r="M365" s="208"/>
      <c r="N365" s="208"/>
      <c r="O365" s="208"/>
      <c r="P365" s="208"/>
      <c r="Q365" s="208"/>
      <c r="R365" s="208"/>
      <c r="S365" s="208"/>
      <c r="T365" s="208"/>
      <c r="U365" s="208"/>
      <c r="V365" s="208"/>
      <c r="W365" s="208"/>
      <c r="X365" s="208"/>
      <c r="Y365" s="208"/>
      <c r="Z365" s="208"/>
      <c r="AA365" s="208"/>
    </row>
    <row xmlns:x14ac="http://schemas.microsoft.com/office/spreadsheetml/2009/9/ac" r="366" ht="15.75" x14ac:dyDescent="0.25">
      <c r="A366" s="208"/>
      <c r="B366" s="209"/>
      <c r="C366" s="208"/>
      <c r="D366" s="208"/>
      <c r="E366" s="208"/>
      <c r="F366" s="208"/>
      <c r="G366" s="208"/>
      <c r="H366" s="208"/>
      <c r="I366" s="208"/>
      <c r="J366" s="208"/>
      <c r="K366" s="208"/>
      <c r="L366" s="208"/>
      <c r="M366" s="208"/>
      <c r="N366" s="208"/>
      <c r="O366" s="208"/>
      <c r="P366" s="208"/>
      <c r="Q366" s="208"/>
      <c r="R366" s="208"/>
      <c r="S366" s="208"/>
      <c r="T366" s="208"/>
      <c r="U366" s="208"/>
      <c r="V366" s="208"/>
      <c r="W366" s="208"/>
      <c r="X366" s="208"/>
      <c r="Y366" s="208"/>
      <c r="Z366" s="208"/>
      <c r="AA366" s="208"/>
    </row>
    <row xmlns:x14ac="http://schemas.microsoft.com/office/spreadsheetml/2009/9/ac" r="367" ht="15.75" x14ac:dyDescent="0.25">
      <c r="A367" s="208"/>
      <c r="B367" s="209"/>
      <c r="C367" s="208"/>
      <c r="D367" s="208"/>
      <c r="E367" s="208"/>
      <c r="F367" s="208"/>
      <c r="G367" s="208"/>
      <c r="H367" s="208"/>
      <c r="I367" s="208"/>
      <c r="J367" s="208"/>
      <c r="K367" s="208"/>
      <c r="L367" s="208"/>
      <c r="M367" s="208"/>
      <c r="N367" s="208"/>
      <c r="O367" s="208"/>
      <c r="P367" s="208"/>
      <c r="Q367" s="208"/>
      <c r="R367" s="208"/>
      <c r="S367" s="208"/>
      <c r="T367" s="208"/>
      <c r="U367" s="208"/>
      <c r="V367" s="208"/>
      <c r="W367" s="208"/>
      <c r="X367" s="208"/>
      <c r="Y367" s="208"/>
      <c r="Z367" s="208"/>
      <c r="AA367" s="208"/>
    </row>
    <row xmlns:x14ac="http://schemas.microsoft.com/office/spreadsheetml/2009/9/ac" r="368" ht="15.75" x14ac:dyDescent="0.25">
      <c r="A368" s="208"/>
      <c r="B368" s="209"/>
      <c r="C368" s="208"/>
      <c r="D368" s="208"/>
      <c r="E368" s="208"/>
      <c r="F368" s="208"/>
      <c r="G368" s="208"/>
      <c r="H368" s="208"/>
      <c r="I368" s="208"/>
      <c r="J368" s="208"/>
      <c r="K368" s="208"/>
      <c r="L368" s="208"/>
      <c r="M368" s="208"/>
      <c r="N368" s="208"/>
      <c r="O368" s="208"/>
      <c r="P368" s="208"/>
      <c r="Q368" s="208"/>
      <c r="R368" s="208"/>
      <c r="S368" s="208"/>
      <c r="T368" s="208"/>
      <c r="U368" s="208"/>
      <c r="V368" s="208"/>
      <c r="W368" s="208"/>
      <c r="X368" s="208"/>
      <c r="Y368" s="208"/>
      <c r="Z368" s="208"/>
      <c r="AA368" s="208"/>
    </row>
    <row xmlns:x14ac="http://schemas.microsoft.com/office/spreadsheetml/2009/9/ac" r="369" ht="15.75" x14ac:dyDescent="0.25">
      <c r="A369" s="208"/>
      <c r="B369" s="209"/>
      <c r="C369" s="208"/>
      <c r="D369" s="208"/>
      <c r="E369" s="208"/>
      <c r="F369" s="208"/>
      <c r="G369" s="208"/>
      <c r="H369" s="208"/>
      <c r="I369" s="208"/>
      <c r="J369" s="208"/>
      <c r="K369" s="208"/>
      <c r="L369" s="208"/>
      <c r="M369" s="208"/>
      <c r="N369" s="208"/>
      <c r="O369" s="208"/>
      <c r="P369" s="208"/>
      <c r="Q369" s="208"/>
      <c r="R369" s="208"/>
      <c r="S369" s="208"/>
      <c r="T369" s="208"/>
      <c r="U369" s="208"/>
      <c r="V369" s="208"/>
      <c r="W369" s="208"/>
      <c r="X369" s="208"/>
      <c r="Y369" s="208"/>
      <c r="Z369" s="208"/>
      <c r="AA369" s="208"/>
    </row>
    <row xmlns:x14ac="http://schemas.microsoft.com/office/spreadsheetml/2009/9/ac" r="370" ht="15.75" x14ac:dyDescent="0.25">
      <c r="A370" s="208"/>
      <c r="B370" s="209"/>
      <c r="C370" s="208"/>
      <c r="D370" s="208"/>
      <c r="E370" s="208"/>
      <c r="F370" s="208"/>
      <c r="G370" s="208"/>
      <c r="H370" s="208"/>
      <c r="I370" s="208"/>
      <c r="J370" s="208"/>
      <c r="K370" s="208"/>
      <c r="L370" s="208"/>
      <c r="M370" s="208"/>
      <c r="N370" s="208"/>
      <c r="O370" s="208"/>
      <c r="P370" s="208"/>
      <c r="Q370" s="208"/>
      <c r="R370" s="208"/>
      <c r="S370" s="208"/>
      <c r="T370" s="208"/>
      <c r="U370" s="208"/>
      <c r="V370" s="208"/>
      <c r="W370" s="208"/>
      <c r="X370" s="208"/>
      <c r="Y370" s="208"/>
      <c r="Z370" s="208"/>
      <c r="AA370" s="208"/>
    </row>
    <row xmlns:x14ac="http://schemas.microsoft.com/office/spreadsheetml/2009/9/ac" r="371" ht="15.75" x14ac:dyDescent="0.25">
      <c r="A371" s="208"/>
      <c r="B371" s="209"/>
      <c r="C371" s="208"/>
      <c r="D371" s="208"/>
      <c r="E371" s="208"/>
      <c r="F371" s="208"/>
      <c r="G371" s="208"/>
      <c r="H371" s="208"/>
      <c r="I371" s="208"/>
      <c r="J371" s="208"/>
      <c r="K371" s="208"/>
      <c r="L371" s="208"/>
      <c r="M371" s="208"/>
      <c r="N371" s="208"/>
      <c r="O371" s="208"/>
      <c r="P371" s="208"/>
      <c r="Q371" s="208"/>
      <c r="R371" s="208"/>
      <c r="S371" s="208"/>
      <c r="T371" s="208"/>
      <c r="U371" s="208"/>
      <c r="V371" s="208"/>
      <c r="W371" s="208"/>
      <c r="X371" s="208"/>
      <c r="Y371" s="208"/>
      <c r="Z371" s="208"/>
      <c r="AA371" s="208"/>
    </row>
    <row xmlns:x14ac="http://schemas.microsoft.com/office/spreadsheetml/2009/9/ac" r="372" ht="15.75" x14ac:dyDescent="0.25">
      <c r="A372" s="208"/>
      <c r="B372" s="209"/>
      <c r="C372" s="208"/>
      <c r="D372" s="208"/>
      <c r="E372" s="208"/>
      <c r="F372" s="208"/>
      <c r="G372" s="208"/>
      <c r="H372" s="208"/>
      <c r="I372" s="208"/>
      <c r="J372" s="208"/>
      <c r="K372" s="208"/>
      <c r="L372" s="208"/>
      <c r="M372" s="208"/>
      <c r="N372" s="208"/>
      <c r="O372" s="208"/>
      <c r="P372" s="208"/>
      <c r="Q372" s="208"/>
      <c r="R372" s="208"/>
      <c r="S372" s="208"/>
      <c r="T372" s="208"/>
      <c r="U372" s="208"/>
      <c r="V372" s="208"/>
      <c r="W372" s="208"/>
      <c r="X372" s="208"/>
      <c r="Y372" s="208"/>
      <c r="Z372" s="208"/>
      <c r="AA372" s="208"/>
    </row>
    <row xmlns:x14ac="http://schemas.microsoft.com/office/spreadsheetml/2009/9/ac" r="373" ht="15.75" x14ac:dyDescent="0.25">
      <c r="A373" s="208"/>
      <c r="B373" s="209"/>
      <c r="C373" s="208"/>
      <c r="D373" s="208"/>
      <c r="E373" s="208"/>
      <c r="F373" s="208"/>
      <c r="G373" s="208"/>
      <c r="H373" s="208"/>
      <c r="I373" s="208"/>
      <c r="J373" s="208"/>
      <c r="K373" s="208"/>
      <c r="L373" s="208"/>
      <c r="M373" s="208"/>
      <c r="N373" s="208"/>
      <c r="O373" s="208"/>
      <c r="P373" s="208"/>
      <c r="Q373" s="208"/>
      <c r="R373" s="208"/>
      <c r="S373" s="208"/>
      <c r="T373" s="208"/>
      <c r="U373" s="208"/>
      <c r="V373" s="208"/>
      <c r="W373" s="208"/>
      <c r="X373" s="208"/>
      <c r="Y373" s="208"/>
      <c r="Z373" s="208"/>
      <c r="AA373" s="208"/>
    </row>
    <row xmlns:x14ac="http://schemas.microsoft.com/office/spreadsheetml/2009/9/ac" r="374" ht="15.75" x14ac:dyDescent="0.25">
      <c r="A374" s="208"/>
      <c r="B374" s="209"/>
      <c r="C374" s="208"/>
      <c r="D374" s="208"/>
      <c r="E374" s="208"/>
      <c r="F374" s="208"/>
      <c r="G374" s="208"/>
      <c r="H374" s="208"/>
      <c r="I374" s="208"/>
      <c r="J374" s="208"/>
      <c r="K374" s="208"/>
      <c r="L374" s="208"/>
      <c r="M374" s="208"/>
      <c r="N374" s="208"/>
      <c r="O374" s="208"/>
      <c r="P374" s="208"/>
      <c r="Q374" s="208"/>
      <c r="R374" s="208"/>
      <c r="S374" s="208"/>
      <c r="T374" s="208"/>
      <c r="U374" s="208"/>
      <c r="V374" s="208"/>
      <c r="W374" s="208"/>
      <c r="X374" s="208"/>
      <c r="Y374" s="208"/>
      <c r="Z374" s="208"/>
      <c r="AA374" s="208"/>
    </row>
    <row xmlns:x14ac="http://schemas.microsoft.com/office/spreadsheetml/2009/9/ac" r="375" ht="15.75" x14ac:dyDescent="0.25">
      <c r="A375" s="208"/>
      <c r="B375" s="209"/>
      <c r="C375" s="208"/>
      <c r="D375" s="208"/>
      <c r="E375" s="208"/>
      <c r="F375" s="208"/>
      <c r="G375" s="208"/>
      <c r="H375" s="208"/>
      <c r="I375" s="208"/>
      <c r="J375" s="208"/>
      <c r="K375" s="208"/>
      <c r="L375" s="208"/>
      <c r="M375" s="208"/>
      <c r="N375" s="208"/>
      <c r="O375" s="208"/>
      <c r="P375" s="208"/>
      <c r="Q375" s="208"/>
      <c r="R375" s="208"/>
      <c r="S375" s="208"/>
      <c r="T375" s="208"/>
      <c r="U375" s="208"/>
      <c r="V375" s="208"/>
      <c r="W375" s="208"/>
      <c r="X375" s="208"/>
      <c r="Y375" s="208"/>
      <c r="Z375" s="208"/>
      <c r="AA375" s="208"/>
    </row>
    <row xmlns:x14ac="http://schemas.microsoft.com/office/spreadsheetml/2009/9/ac" r="376" ht="15.75" x14ac:dyDescent="0.25">
      <c r="A376" s="208"/>
      <c r="B376" s="209"/>
      <c r="C376" s="208"/>
      <c r="D376" s="208"/>
      <c r="E376" s="208"/>
      <c r="F376" s="208"/>
      <c r="G376" s="208"/>
      <c r="H376" s="208"/>
      <c r="I376" s="208"/>
      <c r="J376" s="208"/>
      <c r="K376" s="208"/>
      <c r="L376" s="208"/>
      <c r="M376" s="208"/>
      <c r="N376" s="208"/>
      <c r="O376" s="208"/>
      <c r="P376" s="208"/>
      <c r="Q376" s="208"/>
      <c r="R376" s="208"/>
      <c r="S376" s="208"/>
      <c r="T376" s="208"/>
      <c r="U376" s="208"/>
      <c r="V376" s="208"/>
      <c r="W376" s="208"/>
      <c r="X376" s="208"/>
      <c r="Y376" s="208"/>
      <c r="Z376" s="208"/>
      <c r="AA376" s="208"/>
    </row>
    <row xmlns:x14ac="http://schemas.microsoft.com/office/spreadsheetml/2009/9/ac" r="377" ht="15.75" x14ac:dyDescent="0.25">
      <c r="A377" s="208"/>
      <c r="B377" s="209"/>
      <c r="C377" s="208"/>
      <c r="D377" s="208"/>
      <c r="E377" s="208"/>
      <c r="F377" s="208"/>
      <c r="G377" s="208"/>
      <c r="H377" s="208"/>
      <c r="I377" s="208"/>
      <c r="J377" s="208"/>
      <c r="K377" s="208"/>
      <c r="L377" s="208"/>
      <c r="M377" s="208"/>
      <c r="N377" s="208"/>
      <c r="O377" s="208"/>
      <c r="P377" s="208"/>
      <c r="Q377" s="208"/>
      <c r="R377" s="208"/>
      <c r="S377" s="208"/>
      <c r="T377" s="208"/>
      <c r="U377" s="208"/>
      <c r="V377" s="208"/>
      <c r="W377" s="208"/>
      <c r="X377" s="208"/>
      <c r="Y377" s="208"/>
      <c r="Z377" s="208"/>
      <c r="AA377" s="208"/>
    </row>
    <row xmlns:x14ac="http://schemas.microsoft.com/office/spreadsheetml/2009/9/ac" r="378" ht="15.75" x14ac:dyDescent="0.25">
      <c r="A378" s="208"/>
      <c r="B378" s="209"/>
      <c r="C378" s="208"/>
      <c r="D378" s="208"/>
      <c r="E378" s="208"/>
      <c r="F378" s="208"/>
      <c r="G378" s="208"/>
      <c r="H378" s="208"/>
      <c r="I378" s="208"/>
      <c r="J378" s="208"/>
      <c r="K378" s="208"/>
      <c r="L378" s="208"/>
      <c r="M378" s="208"/>
      <c r="N378" s="208"/>
      <c r="O378" s="208"/>
      <c r="P378" s="208"/>
      <c r="Q378" s="208"/>
      <c r="R378" s="208"/>
      <c r="S378" s="208"/>
      <c r="T378" s="208"/>
      <c r="U378" s="208"/>
      <c r="V378" s="208"/>
      <c r="W378" s="208"/>
      <c r="X378" s="208"/>
      <c r="Y378" s="208"/>
      <c r="Z378" s="208"/>
      <c r="AA378" s="208"/>
    </row>
    <row xmlns:x14ac="http://schemas.microsoft.com/office/spreadsheetml/2009/9/ac" r="379" ht="15.75" x14ac:dyDescent="0.25">
      <c r="A379" s="208"/>
      <c r="B379" s="209"/>
      <c r="C379" s="208"/>
      <c r="D379" s="208"/>
      <c r="E379" s="208"/>
      <c r="F379" s="208"/>
      <c r="G379" s="208"/>
      <c r="H379" s="208"/>
      <c r="I379" s="208"/>
      <c r="J379" s="208"/>
      <c r="K379" s="208"/>
      <c r="L379" s="208"/>
      <c r="M379" s="208"/>
      <c r="N379" s="208"/>
      <c r="O379" s="208"/>
      <c r="P379" s="208"/>
      <c r="Q379" s="208"/>
      <c r="R379" s="208"/>
      <c r="S379" s="208"/>
      <c r="T379" s="208"/>
      <c r="U379" s="208"/>
      <c r="V379" s="208"/>
      <c r="W379" s="208"/>
      <c r="X379" s="208"/>
      <c r="Y379" s="208"/>
      <c r="Z379" s="208"/>
      <c r="AA379" s="208"/>
    </row>
    <row xmlns:x14ac="http://schemas.microsoft.com/office/spreadsheetml/2009/9/ac" r="380" ht="15.75" x14ac:dyDescent="0.25">
      <c r="A380" s="208"/>
      <c r="B380" s="209"/>
      <c r="C380" s="208"/>
      <c r="D380" s="208"/>
      <c r="E380" s="208"/>
      <c r="F380" s="208"/>
      <c r="G380" s="208"/>
      <c r="H380" s="208"/>
      <c r="I380" s="208"/>
      <c r="J380" s="208"/>
      <c r="K380" s="208"/>
      <c r="L380" s="208"/>
      <c r="M380" s="208"/>
      <c r="N380" s="208"/>
      <c r="O380" s="208"/>
      <c r="P380" s="208"/>
      <c r="Q380" s="208"/>
      <c r="R380" s="208"/>
      <c r="S380" s="208"/>
      <c r="T380" s="208"/>
      <c r="U380" s="208"/>
      <c r="V380" s="208"/>
      <c r="W380" s="208"/>
      <c r="X380" s="208"/>
      <c r="Y380" s="208"/>
      <c r="Z380" s="208"/>
      <c r="AA380" s="208"/>
    </row>
    <row xmlns:x14ac="http://schemas.microsoft.com/office/spreadsheetml/2009/9/ac" r="381" ht="15.75" x14ac:dyDescent="0.25">
      <c r="A381" s="208"/>
      <c r="B381" s="209"/>
      <c r="C381" s="208"/>
      <c r="D381" s="208"/>
      <c r="E381" s="208"/>
      <c r="F381" s="208"/>
      <c r="G381" s="208"/>
      <c r="H381" s="208"/>
      <c r="I381" s="208"/>
      <c r="J381" s="208"/>
      <c r="K381" s="208"/>
      <c r="L381" s="208"/>
      <c r="M381" s="208"/>
      <c r="N381" s="208"/>
      <c r="O381" s="208"/>
      <c r="P381" s="208"/>
      <c r="Q381" s="208"/>
      <c r="R381" s="208"/>
      <c r="S381" s="208"/>
      <c r="T381" s="208"/>
      <c r="U381" s="208"/>
      <c r="V381" s="208"/>
      <c r="W381" s="208"/>
      <c r="X381" s="208"/>
      <c r="Y381" s="208"/>
      <c r="Z381" s="208"/>
      <c r="AA381" s="208"/>
    </row>
    <row xmlns:x14ac="http://schemas.microsoft.com/office/spreadsheetml/2009/9/ac" r="382" ht="15.75" x14ac:dyDescent="0.25">
      <c r="A382" s="208"/>
      <c r="B382" s="209"/>
      <c r="C382" s="208"/>
      <c r="D382" s="208"/>
      <c r="E382" s="208"/>
      <c r="F382" s="208"/>
      <c r="G382" s="208"/>
      <c r="H382" s="208"/>
      <c r="I382" s="208"/>
      <c r="J382" s="208"/>
      <c r="K382" s="208"/>
      <c r="L382" s="208"/>
      <c r="M382" s="208"/>
      <c r="N382" s="208"/>
      <c r="O382" s="208"/>
      <c r="P382" s="208"/>
      <c r="Q382" s="208"/>
      <c r="R382" s="208"/>
      <c r="S382" s="208"/>
      <c r="T382" s="208"/>
      <c r="U382" s="208"/>
      <c r="V382" s="208"/>
      <c r="W382" s="208"/>
      <c r="X382" s="208"/>
      <c r="Y382" s="208"/>
      <c r="Z382" s="208"/>
      <c r="AA382" s="208"/>
    </row>
    <row xmlns:x14ac="http://schemas.microsoft.com/office/spreadsheetml/2009/9/ac" r="383" ht="15.75" x14ac:dyDescent="0.25">
      <c r="A383" s="208"/>
      <c r="B383" s="209"/>
      <c r="C383" s="208"/>
      <c r="D383" s="208"/>
      <c r="E383" s="208"/>
      <c r="F383" s="208"/>
      <c r="G383" s="208"/>
      <c r="H383" s="208"/>
      <c r="I383" s="208"/>
      <c r="J383" s="208"/>
      <c r="K383" s="208"/>
      <c r="L383" s="208"/>
      <c r="M383" s="208"/>
      <c r="N383" s="208"/>
      <c r="O383" s="208"/>
      <c r="P383" s="208"/>
      <c r="Q383" s="208"/>
      <c r="R383" s="208"/>
      <c r="S383" s="208"/>
      <c r="T383" s="208"/>
      <c r="U383" s="208"/>
      <c r="V383" s="208"/>
      <c r="W383" s="208"/>
      <c r="X383" s="208"/>
      <c r="Y383" s="208"/>
      <c r="Z383" s="208"/>
      <c r="AA383" s="208"/>
    </row>
    <row xmlns:x14ac="http://schemas.microsoft.com/office/spreadsheetml/2009/9/ac" r="384" ht="15.75" x14ac:dyDescent="0.25">
      <c r="A384" s="208"/>
      <c r="B384" s="209"/>
      <c r="C384" s="208"/>
      <c r="D384" s="208"/>
      <c r="E384" s="208"/>
      <c r="F384" s="208"/>
      <c r="G384" s="208"/>
      <c r="H384" s="208"/>
      <c r="I384" s="208"/>
      <c r="J384" s="208"/>
      <c r="K384" s="208"/>
      <c r="L384" s="208"/>
      <c r="M384" s="208"/>
      <c r="N384" s="208"/>
      <c r="O384" s="208"/>
      <c r="P384" s="208"/>
      <c r="Q384" s="208"/>
      <c r="R384" s="208"/>
      <c r="S384" s="208"/>
      <c r="T384" s="208"/>
      <c r="U384" s="208"/>
      <c r="V384" s="208"/>
      <c r="W384" s="208"/>
      <c r="X384" s="208"/>
      <c r="Y384" s="208"/>
      <c r="Z384" s="208"/>
      <c r="AA384" s="208"/>
    </row>
    <row xmlns:x14ac="http://schemas.microsoft.com/office/spreadsheetml/2009/9/ac" r="385" ht="15.75" x14ac:dyDescent="0.25">
      <c r="A385" s="208"/>
      <c r="B385" s="209"/>
      <c r="C385" s="208"/>
      <c r="D385" s="208"/>
      <c r="E385" s="208"/>
      <c r="F385" s="208"/>
      <c r="G385" s="208"/>
      <c r="H385" s="208"/>
      <c r="I385" s="208"/>
      <c r="J385" s="208"/>
      <c r="K385" s="208"/>
      <c r="L385" s="208"/>
      <c r="M385" s="208"/>
      <c r="N385" s="208"/>
      <c r="O385" s="208"/>
      <c r="P385" s="208"/>
      <c r="Q385" s="208"/>
      <c r="R385" s="208"/>
      <c r="S385" s="208"/>
      <c r="T385" s="208"/>
      <c r="U385" s="208"/>
      <c r="V385" s="208"/>
      <c r="W385" s="208"/>
      <c r="X385" s="208"/>
      <c r="Y385" s="208"/>
      <c r="Z385" s="208"/>
      <c r="AA385" s="208"/>
    </row>
    <row xmlns:x14ac="http://schemas.microsoft.com/office/spreadsheetml/2009/9/ac" r="386" ht="15.75" x14ac:dyDescent="0.25">
      <c r="A386" s="208"/>
      <c r="B386" s="209"/>
      <c r="C386" s="208"/>
      <c r="D386" s="208"/>
      <c r="E386" s="208"/>
      <c r="F386" s="208"/>
      <c r="G386" s="208"/>
      <c r="H386" s="208"/>
      <c r="I386" s="208"/>
      <c r="J386" s="208"/>
      <c r="K386" s="208"/>
      <c r="L386" s="208"/>
      <c r="M386" s="208"/>
      <c r="N386" s="208"/>
      <c r="O386" s="208"/>
      <c r="P386" s="208"/>
      <c r="Q386" s="208"/>
      <c r="R386" s="208"/>
      <c r="S386" s="208"/>
      <c r="T386" s="208"/>
      <c r="U386" s="208"/>
      <c r="V386" s="208"/>
      <c r="W386" s="208"/>
      <c r="X386" s="208"/>
      <c r="Y386" s="208"/>
      <c r="Z386" s="208"/>
      <c r="AA386" s="208"/>
    </row>
    <row xmlns:x14ac="http://schemas.microsoft.com/office/spreadsheetml/2009/9/ac" r="387" ht="15.75" x14ac:dyDescent="0.25">
      <c r="A387" s="208"/>
      <c r="B387" s="209"/>
      <c r="C387" s="208"/>
      <c r="D387" s="208"/>
      <c r="E387" s="208"/>
      <c r="F387" s="208"/>
      <c r="G387" s="208"/>
      <c r="H387" s="208"/>
      <c r="I387" s="208"/>
      <c r="J387" s="208"/>
      <c r="K387" s="208"/>
      <c r="L387" s="208"/>
      <c r="M387" s="208"/>
      <c r="N387" s="208"/>
      <c r="O387" s="208"/>
      <c r="P387" s="208"/>
      <c r="Q387" s="208"/>
      <c r="R387" s="208"/>
      <c r="S387" s="208"/>
      <c r="T387" s="208"/>
      <c r="U387" s="208"/>
      <c r="V387" s="208"/>
      <c r="W387" s="208"/>
      <c r="X387" s="208"/>
      <c r="Y387" s="208"/>
      <c r="Z387" s="208"/>
      <c r="AA387" s="208"/>
    </row>
    <row xmlns:x14ac="http://schemas.microsoft.com/office/spreadsheetml/2009/9/ac" r="388" ht="15.75" x14ac:dyDescent="0.25">
      <c r="A388" s="208"/>
      <c r="B388" s="209"/>
      <c r="C388" s="208"/>
      <c r="D388" s="208"/>
      <c r="E388" s="208"/>
      <c r="F388" s="208"/>
      <c r="G388" s="208"/>
      <c r="H388" s="208"/>
      <c r="I388" s="208"/>
      <c r="J388" s="208"/>
      <c r="K388" s="208"/>
      <c r="L388" s="208"/>
      <c r="M388" s="208"/>
      <c r="N388" s="208"/>
      <c r="O388" s="208"/>
      <c r="P388" s="208"/>
      <c r="Q388" s="208"/>
      <c r="R388" s="208"/>
      <c r="S388" s="208"/>
      <c r="T388" s="208"/>
      <c r="U388" s="208"/>
      <c r="V388" s="208"/>
      <c r="W388" s="208"/>
      <c r="X388" s="208"/>
      <c r="Y388" s="208"/>
      <c r="Z388" s="208"/>
      <c r="AA388" s="208"/>
    </row>
    <row xmlns:x14ac="http://schemas.microsoft.com/office/spreadsheetml/2009/9/ac" r="389" ht="15.75" x14ac:dyDescent="0.25">
      <c r="A389" s="208"/>
      <c r="B389" s="209"/>
      <c r="C389" s="208"/>
      <c r="D389" s="208"/>
      <c r="E389" s="208"/>
      <c r="F389" s="208"/>
      <c r="G389" s="208"/>
      <c r="H389" s="208"/>
      <c r="I389" s="208"/>
      <c r="J389" s="208"/>
      <c r="K389" s="208"/>
      <c r="L389" s="208"/>
      <c r="M389" s="208"/>
      <c r="N389" s="208"/>
      <c r="O389" s="208"/>
      <c r="P389" s="208"/>
      <c r="Q389" s="208"/>
      <c r="R389" s="208"/>
      <c r="S389" s="208"/>
      <c r="T389" s="208"/>
      <c r="U389" s="208"/>
      <c r="V389" s="208"/>
      <c r="W389" s="208"/>
      <c r="X389" s="208"/>
      <c r="Y389" s="208"/>
      <c r="Z389" s="208"/>
      <c r="AA389" s="208"/>
    </row>
    <row xmlns:x14ac="http://schemas.microsoft.com/office/spreadsheetml/2009/9/ac" r="390" ht="15.75" x14ac:dyDescent="0.25">
      <c r="A390" s="208"/>
      <c r="B390" s="209"/>
      <c r="C390" s="208"/>
      <c r="D390" s="208"/>
      <c r="E390" s="208"/>
      <c r="F390" s="208"/>
      <c r="G390" s="208"/>
      <c r="H390" s="208"/>
      <c r="I390" s="208"/>
      <c r="J390" s="208"/>
      <c r="K390" s="208"/>
      <c r="L390" s="208"/>
      <c r="M390" s="208"/>
      <c r="N390" s="208"/>
      <c r="O390" s="208"/>
      <c r="P390" s="208"/>
      <c r="Q390" s="208"/>
      <c r="R390" s="208"/>
      <c r="S390" s="208"/>
      <c r="T390" s="208"/>
      <c r="U390" s="208"/>
      <c r="V390" s="208"/>
      <c r="W390" s="208"/>
      <c r="X390" s="208"/>
      <c r="Y390" s="208"/>
      <c r="Z390" s="208"/>
      <c r="AA390" s="208"/>
    </row>
    <row xmlns:x14ac="http://schemas.microsoft.com/office/spreadsheetml/2009/9/ac" r="391" ht="15.75" x14ac:dyDescent="0.25">
      <c r="A391" s="208"/>
      <c r="B391" s="209"/>
      <c r="C391" s="208"/>
      <c r="D391" s="208"/>
      <c r="E391" s="208"/>
      <c r="F391" s="208"/>
      <c r="G391" s="208"/>
      <c r="H391" s="208"/>
      <c r="I391" s="208"/>
      <c r="J391" s="208"/>
      <c r="K391" s="208"/>
      <c r="L391" s="208"/>
      <c r="M391" s="208"/>
      <c r="N391" s="208"/>
      <c r="O391" s="208"/>
      <c r="P391" s="208"/>
      <c r="Q391" s="208"/>
      <c r="R391" s="208"/>
      <c r="S391" s="208"/>
      <c r="T391" s="208"/>
      <c r="U391" s="208"/>
      <c r="V391" s="208"/>
      <c r="W391" s="208"/>
      <c r="X391" s="208"/>
      <c r="Y391" s="208"/>
      <c r="Z391" s="208"/>
      <c r="AA391" s="208"/>
    </row>
    <row xmlns:x14ac="http://schemas.microsoft.com/office/spreadsheetml/2009/9/ac" r="392" ht="15.75" x14ac:dyDescent="0.25">
      <c r="A392" s="208"/>
      <c r="B392" s="209"/>
      <c r="C392" s="208"/>
      <c r="D392" s="208"/>
      <c r="E392" s="208"/>
      <c r="F392" s="208"/>
      <c r="G392" s="208"/>
      <c r="H392" s="208"/>
      <c r="I392" s="208"/>
      <c r="J392" s="208"/>
      <c r="K392" s="208"/>
      <c r="L392" s="208"/>
      <c r="M392" s="208"/>
      <c r="N392" s="208"/>
      <c r="O392" s="208"/>
      <c r="P392" s="208"/>
      <c r="Q392" s="208"/>
      <c r="R392" s="208"/>
      <c r="S392" s="208"/>
      <c r="T392" s="208"/>
      <c r="U392" s="208"/>
      <c r="V392" s="208"/>
      <c r="W392" s="208"/>
      <c r="X392" s="208"/>
      <c r="Y392" s="208"/>
      <c r="Z392" s="208"/>
      <c r="AA392" s="208"/>
    </row>
    <row xmlns:x14ac="http://schemas.microsoft.com/office/spreadsheetml/2009/9/ac" r="393" ht="15.75" x14ac:dyDescent="0.25">
      <c r="A393" s="208"/>
      <c r="B393" s="209"/>
      <c r="C393" s="208"/>
      <c r="D393" s="208"/>
      <c r="E393" s="208"/>
      <c r="F393" s="208"/>
      <c r="G393" s="208"/>
      <c r="H393" s="208"/>
      <c r="I393" s="208"/>
      <c r="J393" s="208"/>
      <c r="K393" s="208"/>
      <c r="L393" s="208"/>
      <c r="M393" s="208"/>
      <c r="N393" s="208"/>
      <c r="O393" s="208"/>
      <c r="P393" s="208"/>
      <c r="Q393" s="208"/>
      <c r="R393" s="208"/>
      <c r="S393" s="208"/>
      <c r="T393" s="208"/>
      <c r="U393" s="208"/>
      <c r="V393" s="208"/>
      <c r="W393" s="208"/>
      <c r="X393" s="208"/>
      <c r="Y393" s="208"/>
      <c r="Z393" s="208"/>
      <c r="AA393" s="208"/>
    </row>
    <row xmlns:x14ac="http://schemas.microsoft.com/office/spreadsheetml/2009/9/ac" r="394" ht="15.75" x14ac:dyDescent="0.25">
      <c r="A394" s="208"/>
      <c r="B394" s="209"/>
      <c r="C394" s="208"/>
      <c r="D394" s="208"/>
      <c r="E394" s="208"/>
      <c r="F394" s="208"/>
      <c r="G394" s="208"/>
      <c r="H394" s="208"/>
      <c r="I394" s="208"/>
      <c r="J394" s="208"/>
      <c r="K394" s="208"/>
      <c r="L394" s="208"/>
      <c r="M394" s="208"/>
      <c r="N394" s="208"/>
      <c r="O394" s="208"/>
      <c r="P394" s="208"/>
      <c r="Q394" s="208"/>
      <c r="R394" s="208"/>
      <c r="S394" s="208"/>
      <c r="T394" s="208"/>
      <c r="U394" s="208"/>
      <c r="V394" s="208"/>
      <c r="W394" s="208"/>
      <c r="X394" s="208"/>
      <c r="Y394" s="208"/>
      <c r="Z394" s="208"/>
      <c r="AA394" s="208"/>
    </row>
    <row xmlns:x14ac="http://schemas.microsoft.com/office/spreadsheetml/2009/9/ac" r="395" ht="15.75" x14ac:dyDescent="0.25">
      <c r="A395" s="208"/>
      <c r="B395" s="209"/>
      <c r="C395" s="208"/>
      <c r="D395" s="208"/>
      <c r="E395" s="208"/>
      <c r="F395" s="208"/>
      <c r="G395" s="208"/>
      <c r="H395" s="208"/>
      <c r="I395" s="208"/>
      <c r="J395" s="208"/>
      <c r="K395" s="208"/>
      <c r="L395" s="208"/>
      <c r="M395" s="208"/>
      <c r="N395" s="208"/>
      <c r="O395" s="208"/>
      <c r="P395" s="208"/>
      <c r="Q395" s="208"/>
      <c r="R395" s="208"/>
      <c r="S395" s="208"/>
      <c r="T395" s="208"/>
      <c r="U395" s="208"/>
      <c r="V395" s="208"/>
      <c r="W395" s="208"/>
      <c r="X395" s="208"/>
      <c r="Y395" s="208"/>
      <c r="Z395" s="208"/>
      <c r="AA395" s="208"/>
    </row>
    <row xmlns:x14ac="http://schemas.microsoft.com/office/spreadsheetml/2009/9/ac" r="396" ht="15.75" x14ac:dyDescent="0.25">
      <c r="A396" s="208"/>
      <c r="B396" s="209"/>
      <c r="C396" s="208"/>
      <c r="D396" s="208"/>
      <c r="E396" s="208"/>
      <c r="F396" s="208"/>
      <c r="G396" s="208"/>
      <c r="H396" s="208"/>
      <c r="I396" s="208"/>
      <c r="J396" s="208"/>
      <c r="K396" s="208"/>
      <c r="L396" s="208"/>
      <c r="M396" s="208"/>
      <c r="N396" s="208"/>
      <c r="O396" s="208"/>
      <c r="P396" s="208"/>
      <c r="Q396" s="208"/>
      <c r="R396" s="208"/>
      <c r="S396" s="208"/>
      <c r="T396" s="208"/>
      <c r="U396" s="208"/>
      <c r="V396" s="208"/>
      <c r="W396" s="208"/>
      <c r="X396" s="208"/>
      <c r="Y396" s="208"/>
      <c r="Z396" s="208"/>
      <c r="AA396" s="208"/>
    </row>
    <row xmlns:x14ac="http://schemas.microsoft.com/office/spreadsheetml/2009/9/ac" r="397" ht="15.75" x14ac:dyDescent="0.25">
      <c r="A397" s="208"/>
      <c r="B397" s="209"/>
      <c r="C397" s="208"/>
      <c r="D397" s="208"/>
      <c r="E397" s="208"/>
      <c r="F397" s="208"/>
      <c r="G397" s="208"/>
      <c r="H397" s="208"/>
      <c r="I397" s="208"/>
      <c r="J397" s="208"/>
      <c r="K397" s="208"/>
      <c r="L397" s="208"/>
      <c r="M397" s="208"/>
      <c r="N397" s="208"/>
      <c r="O397" s="208"/>
      <c r="P397" s="208"/>
      <c r="Q397" s="208"/>
      <c r="R397" s="208"/>
      <c r="S397" s="208"/>
      <c r="T397" s="208"/>
      <c r="U397" s="208"/>
      <c r="V397" s="208"/>
      <c r="W397" s="208"/>
      <c r="X397" s="208"/>
      <c r="Y397" s="208"/>
      <c r="Z397" s="208"/>
      <c r="AA397" s="208"/>
    </row>
    <row xmlns:x14ac="http://schemas.microsoft.com/office/spreadsheetml/2009/9/ac" r="398" ht="15.75" x14ac:dyDescent="0.25">
      <c r="A398" s="208"/>
      <c r="B398" s="209"/>
      <c r="C398" s="208"/>
      <c r="D398" s="208"/>
      <c r="E398" s="208"/>
      <c r="F398" s="208"/>
      <c r="G398" s="208"/>
      <c r="H398" s="208"/>
      <c r="I398" s="208"/>
      <c r="J398" s="208"/>
      <c r="K398" s="208"/>
      <c r="L398" s="208"/>
      <c r="M398" s="208"/>
      <c r="N398" s="208"/>
      <c r="O398" s="208"/>
      <c r="P398" s="208"/>
      <c r="Q398" s="208"/>
      <c r="R398" s="208"/>
      <c r="S398" s="208"/>
      <c r="T398" s="208"/>
      <c r="U398" s="208"/>
      <c r="V398" s="208"/>
      <c r="W398" s="208"/>
      <c r="X398" s="208"/>
      <c r="Y398" s="208"/>
      <c r="Z398" s="208"/>
      <c r="AA398" s="208"/>
    </row>
    <row xmlns:x14ac="http://schemas.microsoft.com/office/spreadsheetml/2009/9/ac" r="399" ht="15.75" x14ac:dyDescent="0.25">
      <c r="A399" s="208"/>
      <c r="B399" s="209"/>
      <c r="C399" s="208"/>
      <c r="D399" s="208"/>
      <c r="E399" s="208"/>
      <c r="F399" s="208"/>
      <c r="G399" s="208"/>
      <c r="H399" s="208"/>
      <c r="I399" s="208"/>
      <c r="J399" s="208"/>
      <c r="K399" s="208"/>
      <c r="L399" s="208"/>
      <c r="M399" s="208"/>
      <c r="N399" s="208"/>
      <c r="O399" s="208"/>
      <c r="P399" s="208"/>
      <c r="Q399" s="208"/>
      <c r="R399" s="208"/>
      <c r="S399" s="208"/>
      <c r="T399" s="208"/>
      <c r="U399" s="208"/>
      <c r="V399" s="208"/>
      <c r="W399" s="208"/>
      <c r="X399" s="208"/>
      <c r="Y399" s="208"/>
      <c r="Z399" s="208"/>
      <c r="AA399" s="208"/>
    </row>
    <row xmlns:x14ac="http://schemas.microsoft.com/office/spreadsheetml/2009/9/ac" r="400" ht="15.75" x14ac:dyDescent="0.25">
      <c r="A400" s="208"/>
      <c r="B400" s="209"/>
      <c r="C400" s="208"/>
      <c r="D400" s="208"/>
      <c r="E400" s="208"/>
      <c r="F400" s="208"/>
      <c r="G400" s="208"/>
      <c r="H400" s="208"/>
      <c r="I400" s="208"/>
      <c r="J400" s="208"/>
      <c r="K400" s="208"/>
      <c r="L400" s="208"/>
      <c r="M400" s="208"/>
      <c r="N400" s="208"/>
      <c r="O400" s="208"/>
      <c r="P400" s="208"/>
      <c r="Q400" s="208"/>
      <c r="R400" s="208"/>
      <c r="S400" s="208"/>
      <c r="T400" s="208"/>
      <c r="U400" s="208"/>
      <c r="V400" s="208"/>
      <c r="W400" s="208"/>
      <c r="X400" s="208"/>
      <c r="Y400" s="208"/>
      <c r="Z400" s="208"/>
      <c r="AA400" s="208"/>
    </row>
    <row xmlns:x14ac="http://schemas.microsoft.com/office/spreadsheetml/2009/9/ac" r="401" ht="15.75" x14ac:dyDescent="0.25">
      <c r="A401" s="208"/>
      <c r="B401" s="209"/>
      <c r="C401" s="208"/>
      <c r="D401" s="208"/>
      <c r="E401" s="208"/>
      <c r="F401" s="208"/>
      <c r="G401" s="208"/>
      <c r="H401" s="208"/>
      <c r="I401" s="208"/>
      <c r="J401" s="208"/>
      <c r="K401" s="208"/>
      <c r="L401" s="208"/>
      <c r="M401" s="208"/>
      <c r="N401" s="208"/>
      <c r="O401" s="208"/>
      <c r="P401" s="208"/>
      <c r="Q401" s="208"/>
      <c r="R401" s="208"/>
      <c r="S401" s="208"/>
      <c r="T401" s="208"/>
      <c r="U401" s="208"/>
      <c r="V401" s="208"/>
      <c r="W401" s="208"/>
      <c r="X401" s="208"/>
      <c r="Y401" s="208"/>
      <c r="Z401" s="208"/>
      <c r="AA401" s="208"/>
    </row>
    <row xmlns:x14ac="http://schemas.microsoft.com/office/spreadsheetml/2009/9/ac" r="402" ht="15.75" x14ac:dyDescent="0.25">
      <c r="A402" s="208"/>
      <c r="B402" s="209"/>
      <c r="C402" s="208"/>
      <c r="D402" s="208"/>
      <c r="E402" s="208"/>
      <c r="F402" s="208"/>
      <c r="G402" s="208"/>
      <c r="H402" s="208"/>
      <c r="I402" s="208"/>
      <c r="J402" s="208"/>
      <c r="K402" s="208"/>
      <c r="L402" s="208"/>
      <c r="M402" s="208"/>
      <c r="N402" s="208"/>
      <c r="O402" s="208"/>
      <c r="P402" s="208"/>
      <c r="Q402" s="208"/>
      <c r="R402" s="208"/>
      <c r="S402" s="208"/>
      <c r="T402" s="208"/>
      <c r="U402" s="208"/>
      <c r="V402" s="208"/>
      <c r="W402" s="208"/>
      <c r="X402" s="208"/>
      <c r="Y402" s="208"/>
      <c r="Z402" s="208"/>
      <c r="AA402" s="208"/>
    </row>
    <row xmlns:x14ac="http://schemas.microsoft.com/office/spreadsheetml/2009/9/ac" r="403" ht="15.75" x14ac:dyDescent="0.25">
      <c r="A403" s="208"/>
      <c r="B403" s="209"/>
      <c r="C403" s="208"/>
      <c r="D403" s="208"/>
      <c r="E403" s="208"/>
      <c r="F403" s="208"/>
      <c r="G403" s="208"/>
      <c r="H403" s="208"/>
      <c r="I403" s="208"/>
      <c r="J403" s="208"/>
      <c r="K403" s="208"/>
      <c r="L403" s="208"/>
      <c r="M403" s="208"/>
      <c r="N403" s="208"/>
      <c r="O403" s="208"/>
      <c r="P403" s="208"/>
      <c r="Q403" s="208"/>
      <c r="R403" s="208"/>
      <c r="S403" s="208"/>
      <c r="T403" s="208"/>
      <c r="U403" s="208"/>
      <c r="V403" s="208"/>
      <c r="W403" s="208"/>
      <c r="X403" s="208"/>
      <c r="Y403" s="208"/>
      <c r="Z403" s="208"/>
      <c r="AA403" s="208"/>
    </row>
    <row xmlns:x14ac="http://schemas.microsoft.com/office/spreadsheetml/2009/9/ac" r="404" ht="15.75" x14ac:dyDescent="0.25">
      <c r="A404" s="208"/>
      <c r="B404" s="209"/>
      <c r="C404" s="208"/>
      <c r="D404" s="208"/>
      <c r="E404" s="208"/>
      <c r="F404" s="208"/>
      <c r="G404" s="208"/>
      <c r="H404" s="208"/>
      <c r="I404" s="208"/>
      <c r="J404" s="208"/>
      <c r="K404" s="208"/>
      <c r="L404" s="208"/>
      <c r="M404" s="208"/>
      <c r="N404" s="208"/>
      <c r="O404" s="208"/>
      <c r="P404" s="208"/>
      <c r="Q404" s="208"/>
      <c r="R404" s="208"/>
      <c r="S404" s="208"/>
      <c r="T404" s="208"/>
      <c r="U404" s="208"/>
      <c r="V404" s="208"/>
      <c r="W404" s="208"/>
      <c r="X404" s="208"/>
      <c r="Y404" s="208"/>
      <c r="Z404" s="208"/>
      <c r="AA404" s="208"/>
    </row>
    <row xmlns:x14ac="http://schemas.microsoft.com/office/spreadsheetml/2009/9/ac" r="405" ht="15.75" x14ac:dyDescent="0.25">
      <c r="A405" s="208"/>
      <c r="B405" s="209"/>
      <c r="C405" s="208"/>
      <c r="D405" s="208"/>
      <c r="E405" s="208"/>
      <c r="F405" s="208"/>
      <c r="G405" s="208"/>
      <c r="H405" s="208"/>
      <c r="I405" s="208"/>
      <c r="J405" s="208"/>
      <c r="K405" s="208"/>
      <c r="L405" s="208"/>
      <c r="M405" s="208"/>
      <c r="N405" s="208"/>
      <c r="O405" s="208"/>
      <c r="P405" s="208"/>
      <c r="Q405" s="208"/>
      <c r="R405" s="208"/>
      <c r="S405" s="208"/>
      <c r="T405" s="208"/>
      <c r="U405" s="208"/>
      <c r="V405" s="208"/>
      <c r="W405" s="208"/>
      <c r="X405" s="208"/>
      <c r="Y405" s="208"/>
      <c r="Z405" s="208"/>
      <c r="AA405" s="208"/>
    </row>
    <row xmlns:x14ac="http://schemas.microsoft.com/office/spreadsheetml/2009/9/ac" r="406" ht="15.75" x14ac:dyDescent="0.25">
      <c r="A406" s="208"/>
      <c r="B406" s="209"/>
      <c r="C406" s="208"/>
      <c r="D406" s="208"/>
      <c r="E406" s="208"/>
      <c r="F406" s="208"/>
      <c r="G406" s="208"/>
      <c r="H406" s="208"/>
      <c r="I406" s="208"/>
      <c r="J406" s="208"/>
      <c r="K406" s="208"/>
      <c r="L406" s="208"/>
      <c r="M406" s="208"/>
      <c r="N406" s="208"/>
      <c r="O406" s="208"/>
      <c r="P406" s="208"/>
      <c r="Q406" s="208"/>
      <c r="R406" s="208"/>
      <c r="S406" s="208"/>
      <c r="T406" s="208"/>
      <c r="U406" s="208"/>
      <c r="V406" s="208"/>
      <c r="W406" s="208"/>
      <c r="X406" s="208"/>
      <c r="Y406" s="208"/>
      <c r="Z406" s="208"/>
      <c r="AA406" s="208"/>
    </row>
    <row xmlns:x14ac="http://schemas.microsoft.com/office/spreadsheetml/2009/9/ac" r="407" ht="15.75" x14ac:dyDescent="0.25">
      <c r="A407" s="208"/>
      <c r="B407" s="209"/>
      <c r="C407" s="208"/>
      <c r="D407" s="208"/>
      <c r="E407" s="208"/>
      <c r="F407" s="208"/>
      <c r="G407" s="208"/>
      <c r="H407" s="208"/>
      <c r="I407" s="208"/>
      <c r="J407" s="208"/>
      <c r="K407" s="208"/>
      <c r="L407" s="208"/>
      <c r="M407" s="208"/>
      <c r="N407" s="208"/>
      <c r="O407" s="208"/>
      <c r="P407" s="208"/>
      <c r="Q407" s="208"/>
      <c r="R407" s="208"/>
      <c r="S407" s="208"/>
      <c r="T407" s="208"/>
      <c r="U407" s="208"/>
      <c r="V407" s="208"/>
      <c r="W407" s="208"/>
      <c r="X407" s="208"/>
      <c r="Y407" s="208"/>
      <c r="Z407" s="208"/>
      <c r="AA407" s="208"/>
    </row>
    <row xmlns:x14ac="http://schemas.microsoft.com/office/spreadsheetml/2009/9/ac" r="408" ht="15.75" x14ac:dyDescent="0.25">
      <c r="A408" s="208"/>
      <c r="B408" s="209"/>
      <c r="C408" s="208"/>
      <c r="D408" s="208"/>
      <c r="E408" s="208"/>
      <c r="F408" s="208"/>
      <c r="G408" s="208"/>
      <c r="H408" s="208"/>
      <c r="I408" s="208"/>
      <c r="J408" s="208"/>
      <c r="K408" s="208"/>
      <c r="L408" s="208"/>
      <c r="M408" s="208"/>
      <c r="N408" s="208"/>
      <c r="O408" s="208"/>
      <c r="P408" s="208"/>
      <c r="Q408" s="208"/>
      <c r="R408" s="208"/>
      <c r="S408" s="208"/>
      <c r="T408" s="208"/>
      <c r="U408" s="208"/>
      <c r="V408" s="208"/>
      <c r="W408" s="208"/>
      <c r="X408" s="208"/>
      <c r="Y408" s="208"/>
      <c r="Z408" s="208"/>
      <c r="AA408" s="208"/>
    </row>
    <row xmlns:x14ac="http://schemas.microsoft.com/office/spreadsheetml/2009/9/ac" r="409" ht="15.75" x14ac:dyDescent="0.25">
      <c r="A409" s="208"/>
      <c r="B409" s="209"/>
      <c r="C409" s="208"/>
      <c r="D409" s="208"/>
      <c r="E409" s="208"/>
      <c r="F409" s="208"/>
      <c r="G409" s="208"/>
      <c r="H409" s="208"/>
      <c r="I409" s="208"/>
      <c r="J409" s="208"/>
      <c r="K409" s="208"/>
      <c r="L409" s="208"/>
      <c r="M409" s="208"/>
      <c r="N409" s="208"/>
      <c r="O409" s="208"/>
      <c r="P409" s="208"/>
      <c r="Q409" s="208"/>
      <c r="R409" s="208"/>
      <c r="S409" s="208"/>
      <c r="T409" s="208"/>
      <c r="U409" s="208"/>
      <c r="V409" s="208"/>
      <c r="W409" s="208"/>
      <c r="X409" s="208"/>
      <c r="Y409" s="208"/>
      <c r="Z409" s="208"/>
      <c r="AA409" s="208"/>
    </row>
    <row xmlns:x14ac="http://schemas.microsoft.com/office/spreadsheetml/2009/9/ac" r="410" ht="15.75" x14ac:dyDescent="0.25">
      <c r="A410" s="208"/>
      <c r="B410" s="209"/>
      <c r="C410" s="208"/>
      <c r="D410" s="208"/>
      <c r="E410" s="208"/>
      <c r="F410" s="208"/>
      <c r="G410" s="208"/>
      <c r="H410" s="208"/>
      <c r="I410" s="208"/>
      <c r="J410" s="208"/>
      <c r="K410" s="208"/>
      <c r="L410" s="208"/>
      <c r="M410" s="208"/>
      <c r="N410" s="208"/>
      <c r="O410" s="208"/>
      <c r="P410" s="208"/>
      <c r="Q410" s="208"/>
      <c r="R410" s="208"/>
      <c r="S410" s="208"/>
      <c r="T410" s="208"/>
      <c r="U410" s="208"/>
      <c r="V410" s="208"/>
      <c r="W410" s="208"/>
      <c r="X410" s="208"/>
      <c r="Y410" s="208"/>
      <c r="Z410" s="208"/>
      <c r="AA410" s="208"/>
    </row>
    <row xmlns:x14ac="http://schemas.microsoft.com/office/spreadsheetml/2009/9/ac" r="411" ht="15.75" x14ac:dyDescent="0.25">
      <c r="A411" s="208"/>
      <c r="B411" s="209"/>
      <c r="C411" s="208"/>
      <c r="D411" s="208"/>
      <c r="E411" s="208"/>
      <c r="F411" s="208"/>
      <c r="G411" s="208"/>
      <c r="H411" s="208"/>
      <c r="I411" s="208"/>
      <c r="J411" s="208"/>
      <c r="K411" s="208"/>
      <c r="L411" s="208"/>
      <c r="M411" s="208"/>
      <c r="N411" s="208"/>
      <c r="O411" s="208"/>
      <c r="P411" s="208"/>
      <c r="Q411" s="208"/>
      <c r="R411" s="208"/>
      <c r="S411" s="208"/>
      <c r="T411" s="208"/>
      <c r="U411" s="208"/>
      <c r="V411" s="208"/>
      <c r="W411" s="208"/>
      <c r="X411" s="208"/>
      <c r="Y411" s="208"/>
      <c r="Z411" s="208"/>
      <c r="AA411" s="208"/>
    </row>
    <row xmlns:x14ac="http://schemas.microsoft.com/office/spreadsheetml/2009/9/ac" r="412" ht="15.75" x14ac:dyDescent="0.25">
      <c r="A412" s="208"/>
      <c r="B412" s="209"/>
      <c r="C412" s="208"/>
      <c r="D412" s="208"/>
      <c r="E412" s="208"/>
      <c r="F412" s="208"/>
      <c r="G412" s="208"/>
      <c r="H412" s="208"/>
      <c r="I412" s="208"/>
      <c r="J412" s="208"/>
      <c r="K412" s="208"/>
      <c r="L412" s="208"/>
      <c r="M412" s="208"/>
      <c r="N412" s="208"/>
      <c r="O412" s="208"/>
      <c r="P412" s="208"/>
      <c r="Q412" s="208"/>
      <c r="R412" s="208"/>
      <c r="S412" s="208"/>
      <c r="T412" s="208"/>
      <c r="U412" s="208"/>
      <c r="V412" s="208"/>
      <c r="W412" s="208"/>
      <c r="X412" s="208"/>
      <c r="Y412" s="208"/>
      <c r="Z412" s="208"/>
      <c r="AA412" s="208"/>
    </row>
    <row xmlns:x14ac="http://schemas.microsoft.com/office/spreadsheetml/2009/9/ac" r="413" ht="15.75" x14ac:dyDescent="0.25">
      <c r="A413" s="208"/>
      <c r="B413" s="209"/>
      <c r="C413" s="208"/>
      <c r="D413" s="208"/>
      <c r="E413" s="208"/>
      <c r="F413" s="208"/>
      <c r="G413" s="208"/>
      <c r="H413" s="208"/>
      <c r="I413" s="208"/>
      <c r="J413" s="208"/>
      <c r="K413" s="208"/>
      <c r="L413" s="208"/>
      <c r="M413" s="208"/>
      <c r="N413" s="208"/>
      <c r="O413" s="208"/>
      <c r="P413" s="208"/>
      <c r="Q413" s="208"/>
      <c r="R413" s="208"/>
      <c r="S413" s="208"/>
      <c r="T413" s="208"/>
      <c r="U413" s="208"/>
      <c r="V413" s="208"/>
      <c r="W413" s="208"/>
      <c r="X413" s="208"/>
      <c r="Y413" s="208"/>
      <c r="Z413" s="208"/>
      <c r="AA413" s="208"/>
    </row>
    <row xmlns:x14ac="http://schemas.microsoft.com/office/spreadsheetml/2009/9/ac" r="414" ht="15.75" x14ac:dyDescent="0.25">
      <c r="A414" s="208"/>
      <c r="B414" s="209"/>
      <c r="C414" s="208"/>
      <c r="D414" s="208"/>
      <c r="E414" s="208"/>
      <c r="F414" s="208"/>
      <c r="G414" s="208"/>
      <c r="H414" s="208"/>
      <c r="I414" s="208"/>
      <c r="J414" s="208"/>
      <c r="K414" s="208"/>
      <c r="L414" s="208"/>
      <c r="M414" s="208"/>
      <c r="N414" s="208"/>
      <c r="O414" s="208"/>
      <c r="P414" s="208"/>
      <c r="Q414" s="208"/>
      <c r="R414" s="208"/>
      <c r="S414" s="208"/>
      <c r="T414" s="208"/>
      <c r="U414" s="208"/>
      <c r="V414" s="208"/>
      <c r="W414" s="208"/>
      <c r="X414" s="208"/>
      <c r="Y414" s="208"/>
      <c r="Z414" s="208"/>
      <c r="AA414" s="208"/>
    </row>
    <row xmlns:x14ac="http://schemas.microsoft.com/office/spreadsheetml/2009/9/ac" r="415" ht="15.75" x14ac:dyDescent="0.25">
      <c r="A415" s="208"/>
      <c r="B415" s="209"/>
      <c r="C415" s="208"/>
      <c r="D415" s="208"/>
      <c r="E415" s="208"/>
      <c r="F415" s="208"/>
      <c r="G415" s="208"/>
      <c r="H415" s="208"/>
      <c r="I415" s="208"/>
      <c r="J415" s="208"/>
      <c r="K415" s="208"/>
      <c r="L415" s="208"/>
      <c r="M415" s="208"/>
      <c r="N415" s="208"/>
      <c r="O415" s="208"/>
      <c r="P415" s="208"/>
      <c r="Q415" s="208"/>
      <c r="R415" s="208"/>
      <c r="S415" s="208"/>
      <c r="T415" s="208"/>
      <c r="U415" s="208"/>
      <c r="V415" s="208"/>
      <c r="W415" s="208"/>
      <c r="X415" s="208"/>
      <c r="Y415" s="208"/>
      <c r="Z415" s="208"/>
      <c r="AA415" s="208"/>
    </row>
    <row xmlns:x14ac="http://schemas.microsoft.com/office/spreadsheetml/2009/9/ac" r="416" ht="15.75" x14ac:dyDescent="0.25">
      <c r="A416" s="208"/>
      <c r="B416" s="209"/>
      <c r="C416" s="208"/>
      <c r="D416" s="208"/>
      <c r="E416" s="208"/>
      <c r="F416" s="208"/>
      <c r="G416" s="208"/>
      <c r="H416" s="208"/>
      <c r="I416" s="208"/>
      <c r="J416" s="208"/>
      <c r="K416" s="208"/>
      <c r="L416" s="208"/>
      <c r="M416" s="208"/>
      <c r="N416" s="208"/>
      <c r="O416" s="208"/>
      <c r="P416" s="208"/>
      <c r="Q416" s="208"/>
      <c r="R416" s="208"/>
      <c r="S416" s="208"/>
      <c r="T416" s="208"/>
      <c r="U416" s="208"/>
      <c r="V416" s="208"/>
      <c r="W416" s="208"/>
      <c r="X416" s="208"/>
      <c r="Y416" s="208"/>
      <c r="Z416" s="208"/>
      <c r="AA416" s="208"/>
    </row>
    <row xmlns:x14ac="http://schemas.microsoft.com/office/spreadsheetml/2009/9/ac" r="417" ht="15.75" x14ac:dyDescent="0.25">
      <c r="A417" s="208"/>
      <c r="B417" s="209"/>
      <c r="C417" s="208"/>
      <c r="D417" s="208"/>
      <c r="E417" s="208"/>
      <c r="F417" s="208"/>
      <c r="G417" s="208"/>
      <c r="H417" s="208"/>
      <c r="I417" s="208"/>
      <c r="J417" s="208"/>
      <c r="K417" s="208"/>
      <c r="L417" s="208"/>
      <c r="M417" s="208"/>
      <c r="N417" s="208"/>
      <c r="O417" s="208"/>
      <c r="P417" s="208"/>
      <c r="Q417" s="208"/>
      <c r="R417" s="208"/>
      <c r="S417" s="208"/>
      <c r="T417" s="208"/>
      <c r="U417" s="208"/>
      <c r="V417" s="208"/>
      <c r="W417" s="208"/>
      <c r="X417" s="208"/>
      <c r="Y417" s="208"/>
      <c r="Z417" s="208"/>
      <c r="AA417" s="208"/>
    </row>
    <row xmlns:x14ac="http://schemas.microsoft.com/office/spreadsheetml/2009/9/ac" r="418" ht="15.75" x14ac:dyDescent="0.25">
      <c r="A418" s="208"/>
      <c r="B418" s="209"/>
      <c r="C418" s="208"/>
      <c r="D418" s="208"/>
      <c r="E418" s="208"/>
      <c r="F418" s="208"/>
      <c r="G418" s="208"/>
      <c r="H418" s="208"/>
      <c r="I418" s="208"/>
      <c r="J418" s="208"/>
      <c r="K418" s="208"/>
      <c r="L418" s="208"/>
      <c r="M418" s="208"/>
      <c r="N418" s="208"/>
      <c r="O418" s="208"/>
      <c r="P418" s="208"/>
      <c r="Q418" s="208"/>
      <c r="R418" s="208"/>
      <c r="S418" s="208"/>
      <c r="T418" s="208"/>
      <c r="U418" s="208"/>
      <c r="V418" s="208"/>
      <c r="W418" s="208"/>
      <c r="X418" s="208"/>
      <c r="Y418" s="208"/>
      <c r="Z418" s="208"/>
      <c r="AA418" s="208"/>
    </row>
    <row xmlns:x14ac="http://schemas.microsoft.com/office/spreadsheetml/2009/9/ac" r="419" ht="15.75" x14ac:dyDescent="0.25">
      <c r="A419" s="208"/>
      <c r="B419" s="209"/>
      <c r="C419" s="208"/>
      <c r="D419" s="208"/>
      <c r="E419" s="208"/>
      <c r="F419" s="208"/>
      <c r="G419" s="208"/>
      <c r="H419" s="208"/>
      <c r="I419" s="208"/>
      <c r="J419" s="208"/>
      <c r="K419" s="208"/>
      <c r="L419" s="208"/>
      <c r="M419" s="208"/>
      <c r="N419" s="208"/>
      <c r="O419" s="208"/>
      <c r="P419" s="208"/>
      <c r="Q419" s="208"/>
      <c r="R419" s="208"/>
      <c r="S419" s="208"/>
      <c r="T419" s="208"/>
      <c r="U419" s="208"/>
      <c r="V419" s="208"/>
      <c r="W419" s="208"/>
      <c r="X419" s="208"/>
      <c r="Y419" s="208"/>
      <c r="Z419" s="208"/>
      <c r="AA419" s="208"/>
    </row>
    <row xmlns:x14ac="http://schemas.microsoft.com/office/spreadsheetml/2009/9/ac" r="420" ht="15.75" x14ac:dyDescent="0.25">
      <c r="A420" s="208"/>
      <c r="B420" s="209"/>
      <c r="C420" s="208"/>
      <c r="D420" s="208"/>
      <c r="E420" s="208"/>
      <c r="F420" s="208"/>
      <c r="G420" s="208"/>
      <c r="H420" s="208"/>
      <c r="I420" s="208"/>
      <c r="J420" s="208"/>
      <c r="K420" s="208"/>
      <c r="L420" s="208"/>
      <c r="M420" s="208"/>
      <c r="N420" s="208"/>
      <c r="O420" s="208"/>
      <c r="P420" s="208"/>
      <c r="Q420" s="208"/>
      <c r="R420" s="208"/>
      <c r="S420" s="208"/>
      <c r="T420" s="208"/>
      <c r="U420" s="208"/>
      <c r="V420" s="208"/>
      <c r="W420" s="208"/>
      <c r="X420" s="208"/>
      <c r="Y420" s="208"/>
      <c r="Z420" s="208"/>
      <c r="AA420" s="208"/>
    </row>
    <row xmlns:x14ac="http://schemas.microsoft.com/office/spreadsheetml/2009/9/ac" r="421" ht="15.75" x14ac:dyDescent="0.25">
      <c r="A421" s="208"/>
      <c r="B421" s="209"/>
      <c r="C421" s="208"/>
      <c r="D421" s="208"/>
      <c r="E421" s="208"/>
      <c r="F421" s="208"/>
      <c r="G421" s="208"/>
      <c r="H421" s="208"/>
      <c r="I421" s="208"/>
      <c r="J421" s="208"/>
      <c r="K421" s="208"/>
      <c r="L421" s="208"/>
      <c r="M421" s="208"/>
      <c r="N421" s="208"/>
      <c r="O421" s="208"/>
      <c r="P421" s="208"/>
      <c r="Q421" s="208"/>
      <c r="R421" s="208"/>
      <c r="S421" s="208"/>
      <c r="T421" s="208"/>
      <c r="U421" s="208"/>
      <c r="V421" s="208"/>
      <c r="W421" s="208"/>
      <c r="X421" s="208"/>
      <c r="Y421" s="208"/>
      <c r="Z421" s="208"/>
      <c r="AA421" s="208"/>
    </row>
    <row xmlns:x14ac="http://schemas.microsoft.com/office/spreadsheetml/2009/9/ac" r="422" ht="15.75" x14ac:dyDescent="0.25">
      <c r="A422" s="208"/>
      <c r="B422" s="209"/>
      <c r="C422" s="208"/>
      <c r="D422" s="208"/>
      <c r="E422" s="208"/>
      <c r="F422" s="208"/>
      <c r="G422" s="208"/>
      <c r="H422" s="208"/>
      <c r="I422" s="208"/>
      <c r="J422" s="208"/>
      <c r="K422" s="208"/>
      <c r="L422" s="208"/>
      <c r="M422" s="208"/>
      <c r="N422" s="208"/>
      <c r="O422" s="208"/>
      <c r="P422" s="208"/>
      <c r="Q422" s="208"/>
      <c r="R422" s="208"/>
      <c r="S422" s="208"/>
      <c r="T422" s="208"/>
      <c r="U422" s="208"/>
      <c r="V422" s="208"/>
      <c r="W422" s="208"/>
      <c r="X422" s="208"/>
      <c r="Y422" s="208"/>
      <c r="Z422" s="208"/>
      <c r="AA422" s="208"/>
    </row>
    <row xmlns:x14ac="http://schemas.microsoft.com/office/spreadsheetml/2009/9/ac" r="423" ht="15.75" x14ac:dyDescent="0.25">
      <c r="A423" s="208"/>
      <c r="B423" s="209"/>
      <c r="C423" s="208"/>
      <c r="D423" s="208"/>
      <c r="E423" s="208"/>
      <c r="F423" s="208"/>
      <c r="G423" s="208"/>
      <c r="H423" s="208"/>
      <c r="I423" s="208"/>
      <c r="J423" s="208"/>
      <c r="K423" s="208"/>
      <c r="L423" s="208"/>
      <c r="M423" s="208"/>
      <c r="N423" s="208"/>
      <c r="O423" s="208"/>
      <c r="P423" s="208"/>
      <c r="Q423" s="208"/>
      <c r="R423" s="208"/>
      <c r="S423" s="208"/>
      <c r="T423" s="208"/>
      <c r="U423" s="208"/>
      <c r="V423" s="208"/>
      <c r="W423" s="208"/>
      <c r="X423" s="208"/>
      <c r="Y423" s="208"/>
      <c r="Z423" s="208"/>
      <c r="AA423" s="208"/>
    </row>
    <row xmlns:x14ac="http://schemas.microsoft.com/office/spreadsheetml/2009/9/ac" r="424" ht="15.75" x14ac:dyDescent="0.25">
      <c r="A424" s="208"/>
      <c r="B424" s="209"/>
      <c r="C424" s="208"/>
      <c r="D424" s="208"/>
      <c r="E424" s="208"/>
      <c r="F424" s="208"/>
      <c r="G424" s="208"/>
      <c r="H424" s="208"/>
      <c r="I424" s="208"/>
      <c r="J424" s="208"/>
      <c r="K424" s="208"/>
      <c r="L424" s="208"/>
      <c r="M424" s="208"/>
      <c r="N424" s="208"/>
      <c r="O424" s="208"/>
      <c r="P424" s="208"/>
      <c r="Q424" s="208"/>
      <c r="R424" s="208"/>
      <c r="S424" s="208"/>
      <c r="T424" s="208"/>
      <c r="U424" s="208"/>
      <c r="V424" s="208"/>
      <c r="W424" s="208"/>
      <c r="X424" s="208"/>
      <c r="Y424" s="208"/>
      <c r="Z424" s="208"/>
      <c r="AA424" s="208"/>
    </row>
    <row xmlns:x14ac="http://schemas.microsoft.com/office/spreadsheetml/2009/9/ac" r="425" ht="15.75" x14ac:dyDescent="0.25">
      <c r="A425" s="208"/>
      <c r="B425" s="209"/>
      <c r="C425" s="208"/>
      <c r="D425" s="208"/>
      <c r="E425" s="208"/>
      <c r="F425" s="208"/>
      <c r="G425" s="208"/>
      <c r="H425" s="208"/>
      <c r="I425" s="208"/>
      <c r="J425" s="208"/>
      <c r="K425" s="208"/>
      <c r="L425" s="208"/>
      <c r="M425" s="208"/>
      <c r="N425" s="208"/>
      <c r="O425" s="208"/>
      <c r="P425" s="208"/>
      <c r="Q425" s="208"/>
      <c r="R425" s="208"/>
      <c r="S425" s="208"/>
      <c r="T425" s="208"/>
      <c r="U425" s="208"/>
      <c r="V425" s="208"/>
      <c r="W425" s="208"/>
      <c r="X425" s="208"/>
      <c r="Y425" s="208"/>
      <c r="Z425" s="208"/>
      <c r="AA425" s="208"/>
    </row>
    <row xmlns:x14ac="http://schemas.microsoft.com/office/spreadsheetml/2009/9/ac" r="426" ht="15.75" x14ac:dyDescent="0.25">
      <c r="A426" s="208"/>
      <c r="B426" s="209"/>
      <c r="C426" s="208"/>
      <c r="D426" s="208"/>
      <c r="E426" s="208"/>
      <c r="F426" s="208"/>
      <c r="G426" s="208"/>
      <c r="H426" s="208"/>
      <c r="I426" s="208"/>
      <c r="J426" s="208"/>
      <c r="K426" s="208"/>
      <c r="L426" s="208"/>
      <c r="M426" s="208"/>
      <c r="N426" s="208"/>
      <c r="O426" s="208"/>
      <c r="P426" s="208"/>
      <c r="Q426" s="208"/>
      <c r="R426" s="208"/>
      <c r="S426" s="208"/>
      <c r="T426" s="208"/>
      <c r="U426" s="208"/>
      <c r="V426" s="208"/>
      <c r="W426" s="208"/>
      <c r="X426" s="208"/>
      <c r="Y426" s="208"/>
      <c r="Z426" s="208"/>
      <c r="AA426" s="208"/>
    </row>
    <row xmlns:x14ac="http://schemas.microsoft.com/office/spreadsheetml/2009/9/ac" r="427" ht="15.75" x14ac:dyDescent="0.25">
      <c r="A427" s="208"/>
      <c r="B427" s="209"/>
      <c r="C427" s="208"/>
      <c r="D427" s="208"/>
      <c r="E427" s="208"/>
      <c r="F427" s="208"/>
      <c r="G427" s="208"/>
      <c r="H427" s="208"/>
      <c r="I427" s="208"/>
      <c r="J427" s="208"/>
      <c r="K427" s="208"/>
      <c r="L427" s="208"/>
      <c r="M427" s="208"/>
      <c r="N427" s="208"/>
      <c r="O427" s="208"/>
      <c r="P427" s="208"/>
      <c r="Q427" s="208"/>
      <c r="R427" s="208"/>
      <c r="S427" s="208"/>
      <c r="T427" s="208"/>
      <c r="U427" s="208"/>
      <c r="V427" s="208"/>
      <c r="W427" s="208"/>
      <c r="X427" s="208"/>
      <c r="Y427" s="208"/>
      <c r="Z427" s="208"/>
      <c r="AA427" s="208"/>
    </row>
    <row xmlns:x14ac="http://schemas.microsoft.com/office/spreadsheetml/2009/9/ac" r="428" ht="15.75" x14ac:dyDescent="0.25">
      <c r="A428" s="208"/>
      <c r="B428" s="209"/>
      <c r="C428" s="208"/>
      <c r="D428" s="208"/>
      <c r="E428" s="208"/>
      <c r="F428" s="208"/>
      <c r="G428" s="208"/>
      <c r="H428" s="208"/>
      <c r="I428" s="208"/>
      <c r="J428" s="208"/>
      <c r="K428" s="208"/>
      <c r="L428" s="208"/>
      <c r="M428" s="208"/>
      <c r="N428" s="208"/>
      <c r="O428" s="208"/>
      <c r="P428" s="208"/>
      <c r="Q428" s="208"/>
      <c r="R428" s="208"/>
      <c r="S428" s="208"/>
      <c r="T428" s="208"/>
      <c r="U428" s="208"/>
      <c r="V428" s="208"/>
      <c r="W428" s="208"/>
      <c r="X428" s="208"/>
      <c r="Y428" s="208"/>
      <c r="Z428" s="208"/>
      <c r="AA428" s="208"/>
    </row>
    <row xmlns:x14ac="http://schemas.microsoft.com/office/spreadsheetml/2009/9/ac" r="429" ht="15.75" x14ac:dyDescent="0.25">
      <c r="A429" s="208"/>
      <c r="B429" s="209"/>
      <c r="C429" s="208"/>
      <c r="D429" s="208"/>
      <c r="E429" s="208"/>
      <c r="F429" s="208"/>
      <c r="G429" s="208"/>
      <c r="H429" s="208"/>
      <c r="I429" s="208"/>
      <c r="J429" s="208"/>
      <c r="K429" s="208"/>
      <c r="L429" s="208"/>
      <c r="M429" s="208"/>
      <c r="N429" s="208"/>
      <c r="O429" s="208"/>
      <c r="P429" s="208"/>
      <c r="Q429" s="208"/>
      <c r="R429" s="208"/>
      <c r="S429" s="208"/>
      <c r="T429" s="208"/>
      <c r="U429" s="208"/>
      <c r="V429" s="208"/>
      <c r="W429" s="208"/>
      <c r="X429" s="208"/>
      <c r="Y429" s="208"/>
      <c r="Z429" s="208"/>
      <c r="AA429" s="208"/>
    </row>
    <row xmlns:x14ac="http://schemas.microsoft.com/office/spreadsheetml/2009/9/ac" r="430" ht="15.75" x14ac:dyDescent="0.25">
      <c r="A430" s="208"/>
      <c r="B430" s="209"/>
      <c r="C430" s="208"/>
      <c r="D430" s="208"/>
      <c r="E430" s="208"/>
      <c r="F430" s="208"/>
      <c r="G430" s="208"/>
      <c r="H430" s="208"/>
      <c r="I430" s="208"/>
      <c r="J430" s="208"/>
      <c r="K430" s="208"/>
      <c r="L430" s="208"/>
      <c r="M430" s="208"/>
      <c r="N430" s="208"/>
      <c r="O430" s="208"/>
      <c r="P430" s="208"/>
      <c r="Q430" s="208"/>
      <c r="R430" s="208"/>
      <c r="S430" s="208"/>
      <c r="T430" s="208"/>
      <c r="U430" s="208"/>
      <c r="V430" s="208"/>
      <c r="W430" s="208"/>
      <c r="X430" s="208"/>
      <c r="Y430" s="208"/>
      <c r="Z430" s="208"/>
      <c r="AA430" s="208"/>
    </row>
    <row xmlns:x14ac="http://schemas.microsoft.com/office/spreadsheetml/2009/9/ac" r="431" ht="15.75" x14ac:dyDescent="0.25">
      <c r="A431" s="208"/>
      <c r="B431" s="209"/>
      <c r="C431" s="208"/>
      <c r="D431" s="208"/>
      <c r="E431" s="208"/>
      <c r="F431" s="208"/>
      <c r="G431" s="208"/>
      <c r="H431" s="208"/>
      <c r="I431" s="208"/>
      <c r="J431" s="208"/>
      <c r="K431" s="208"/>
      <c r="L431" s="208"/>
      <c r="M431" s="208"/>
      <c r="N431" s="208"/>
      <c r="O431" s="208"/>
      <c r="P431" s="208"/>
      <c r="Q431" s="208"/>
      <c r="R431" s="208"/>
      <c r="S431" s="208"/>
      <c r="T431" s="208"/>
      <c r="U431" s="208"/>
      <c r="V431" s="208"/>
      <c r="W431" s="208"/>
      <c r="X431" s="208"/>
      <c r="Y431" s="208"/>
      <c r="Z431" s="208"/>
      <c r="AA431" s="208"/>
    </row>
    <row xmlns:x14ac="http://schemas.microsoft.com/office/spreadsheetml/2009/9/ac" r="432" ht="15.75" x14ac:dyDescent="0.25">
      <c r="A432" s="208"/>
      <c r="B432" s="209"/>
      <c r="C432" s="208"/>
      <c r="D432" s="208"/>
      <c r="E432" s="208"/>
      <c r="F432" s="208"/>
      <c r="G432" s="208"/>
      <c r="H432" s="208"/>
      <c r="I432" s="208"/>
      <c r="J432" s="208"/>
      <c r="K432" s="208"/>
      <c r="L432" s="208"/>
      <c r="M432" s="208"/>
      <c r="N432" s="208"/>
      <c r="O432" s="208"/>
      <c r="P432" s="208"/>
      <c r="Q432" s="208"/>
      <c r="R432" s="208"/>
      <c r="S432" s="208"/>
      <c r="T432" s="208"/>
      <c r="U432" s="208"/>
      <c r="V432" s="208"/>
      <c r="W432" s="208"/>
      <c r="X432" s="208"/>
      <c r="Y432" s="208"/>
      <c r="Z432" s="208"/>
      <c r="AA432" s="208"/>
    </row>
    <row xmlns:x14ac="http://schemas.microsoft.com/office/spreadsheetml/2009/9/ac" r="433" ht="15.75" x14ac:dyDescent="0.25">
      <c r="A433" s="208"/>
      <c r="B433" s="209"/>
      <c r="C433" s="208"/>
      <c r="D433" s="208"/>
      <c r="E433" s="208"/>
      <c r="F433" s="208"/>
      <c r="G433" s="208"/>
      <c r="H433" s="208"/>
      <c r="I433" s="208"/>
      <c r="J433" s="208"/>
      <c r="K433" s="208"/>
      <c r="L433" s="208"/>
      <c r="M433" s="208"/>
      <c r="N433" s="208"/>
      <c r="O433" s="208"/>
      <c r="P433" s="208"/>
      <c r="Q433" s="208"/>
      <c r="R433" s="208"/>
      <c r="S433" s="208"/>
      <c r="T433" s="208"/>
      <c r="U433" s="208"/>
      <c r="V433" s="208"/>
      <c r="W433" s="208"/>
      <c r="X433" s="208"/>
      <c r="Y433" s="208"/>
      <c r="Z433" s="208"/>
      <c r="AA433" s="208"/>
    </row>
    <row xmlns:x14ac="http://schemas.microsoft.com/office/spreadsheetml/2009/9/ac" r="434" ht="15.75" x14ac:dyDescent="0.25">
      <c r="A434" s="208"/>
      <c r="B434" s="209"/>
      <c r="C434" s="208"/>
      <c r="D434" s="208"/>
      <c r="E434" s="208"/>
      <c r="F434" s="208"/>
      <c r="G434" s="208"/>
      <c r="H434" s="208"/>
      <c r="I434" s="208"/>
      <c r="J434" s="208"/>
      <c r="K434" s="208"/>
      <c r="L434" s="208"/>
      <c r="M434" s="208"/>
      <c r="N434" s="208"/>
      <c r="O434" s="208"/>
      <c r="P434" s="208"/>
      <c r="Q434" s="208"/>
      <c r="R434" s="208"/>
      <c r="S434" s="208"/>
      <c r="T434" s="208"/>
      <c r="U434" s="208"/>
      <c r="V434" s="208"/>
      <c r="W434" s="208"/>
      <c r="X434" s="208"/>
      <c r="Y434" s="208"/>
      <c r="Z434" s="208"/>
      <c r="AA434" s="208"/>
    </row>
    <row xmlns:x14ac="http://schemas.microsoft.com/office/spreadsheetml/2009/9/ac" r="435" ht="15.75" x14ac:dyDescent="0.25">
      <c r="A435" s="208"/>
      <c r="B435" s="209"/>
      <c r="C435" s="208"/>
      <c r="D435" s="208"/>
      <c r="E435" s="208"/>
      <c r="F435" s="208"/>
      <c r="G435" s="208"/>
      <c r="H435" s="208"/>
      <c r="I435" s="208"/>
      <c r="J435" s="208"/>
      <c r="K435" s="208"/>
      <c r="L435" s="208"/>
      <c r="M435" s="208"/>
      <c r="N435" s="208"/>
      <c r="O435" s="208"/>
      <c r="P435" s="208"/>
      <c r="Q435" s="208"/>
      <c r="R435" s="208"/>
      <c r="S435" s="208"/>
      <c r="T435" s="208"/>
      <c r="U435" s="208"/>
      <c r="V435" s="208"/>
      <c r="W435" s="208"/>
      <c r="X435" s="208"/>
      <c r="Y435" s="208"/>
      <c r="Z435" s="208"/>
      <c r="AA435" s="208"/>
    </row>
    <row xmlns:x14ac="http://schemas.microsoft.com/office/spreadsheetml/2009/9/ac" r="436" ht="15.75" x14ac:dyDescent="0.25">
      <c r="A436" s="208"/>
      <c r="B436" s="209"/>
      <c r="C436" s="208"/>
      <c r="D436" s="208"/>
      <c r="E436" s="208"/>
      <c r="F436" s="208"/>
      <c r="G436" s="208"/>
      <c r="H436" s="208"/>
      <c r="I436" s="208"/>
      <c r="J436" s="208"/>
      <c r="K436" s="208"/>
      <c r="L436" s="208"/>
      <c r="M436" s="208"/>
      <c r="N436" s="208"/>
      <c r="O436" s="208"/>
      <c r="P436" s="208"/>
      <c r="Q436" s="208"/>
      <c r="R436" s="208"/>
      <c r="S436" s="208"/>
      <c r="T436" s="208"/>
      <c r="U436" s="208"/>
      <c r="V436" s="208"/>
      <c r="W436" s="208"/>
      <c r="X436" s="208"/>
      <c r="Y436" s="208"/>
      <c r="Z436" s="208"/>
      <c r="AA436" s="208"/>
    </row>
    <row xmlns:x14ac="http://schemas.microsoft.com/office/spreadsheetml/2009/9/ac" r="437" ht="15.75" x14ac:dyDescent="0.25">
      <c r="A437" s="208"/>
      <c r="B437" s="209"/>
      <c r="C437" s="208"/>
      <c r="D437" s="208"/>
      <c r="E437" s="208"/>
      <c r="F437" s="208"/>
      <c r="G437" s="208"/>
      <c r="H437" s="208"/>
      <c r="I437" s="208"/>
      <c r="J437" s="208"/>
      <c r="K437" s="208"/>
      <c r="L437" s="208"/>
      <c r="M437" s="208"/>
      <c r="N437" s="208"/>
      <c r="O437" s="208"/>
      <c r="P437" s="208"/>
      <c r="Q437" s="208"/>
      <c r="R437" s="208"/>
      <c r="S437" s="208"/>
      <c r="T437" s="208"/>
      <c r="U437" s="208"/>
      <c r="V437" s="208"/>
      <c r="W437" s="208"/>
      <c r="X437" s="208"/>
      <c r="Y437" s="208"/>
      <c r="Z437" s="208"/>
      <c r="AA437" s="208"/>
    </row>
    <row xmlns:x14ac="http://schemas.microsoft.com/office/spreadsheetml/2009/9/ac" r="438" ht="15.75" x14ac:dyDescent="0.25">
      <c r="A438" s="208"/>
      <c r="B438" s="209"/>
      <c r="C438" s="208"/>
      <c r="D438" s="208"/>
      <c r="E438" s="208"/>
      <c r="F438" s="208"/>
      <c r="G438" s="208"/>
      <c r="H438" s="208"/>
      <c r="I438" s="208"/>
      <c r="J438" s="208"/>
      <c r="K438" s="208"/>
      <c r="L438" s="208"/>
      <c r="M438" s="208"/>
      <c r="N438" s="208"/>
      <c r="O438" s="208"/>
      <c r="P438" s="208"/>
      <c r="Q438" s="208"/>
      <c r="R438" s="208"/>
      <c r="S438" s="208"/>
      <c r="T438" s="208"/>
      <c r="U438" s="208"/>
      <c r="V438" s="208"/>
      <c r="W438" s="208"/>
      <c r="X438" s="208"/>
      <c r="Y438" s="208"/>
      <c r="Z438" s="208"/>
      <c r="AA438" s="208"/>
    </row>
    <row xmlns:x14ac="http://schemas.microsoft.com/office/spreadsheetml/2009/9/ac" r="439" ht="15.75" x14ac:dyDescent="0.25">
      <c r="A439" s="208"/>
      <c r="B439" s="209"/>
      <c r="C439" s="208"/>
      <c r="D439" s="208"/>
      <c r="E439" s="208"/>
      <c r="F439" s="208"/>
      <c r="G439" s="208"/>
      <c r="H439" s="208"/>
      <c r="I439" s="208"/>
      <c r="J439" s="208"/>
      <c r="K439" s="208"/>
      <c r="L439" s="208"/>
      <c r="M439" s="208"/>
      <c r="N439" s="208"/>
      <c r="O439" s="208"/>
      <c r="P439" s="208"/>
      <c r="Q439" s="208"/>
      <c r="R439" s="208"/>
      <c r="S439" s="208"/>
      <c r="T439" s="208"/>
      <c r="U439" s="208"/>
      <c r="V439" s="208"/>
      <c r="W439" s="208"/>
      <c r="X439" s="208"/>
      <c r="Y439" s="208"/>
      <c r="Z439" s="208"/>
      <c r="AA439" s="208"/>
    </row>
    <row xmlns:x14ac="http://schemas.microsoft.com/office/spreadsheetml/2009/9/ac" r="440" ht="15.75" x14ac:dyDescent="0.25">
      <c r="A440" s="208"/>
      <c r="B440" s="209"/>
      <c r="C440" s="208"/>
      <c r="D440" s="208"/>
      <c r="E440" s="208"/>
      <c r="F440" s="208"/>
      <c r="G440" s="208"/>
      <c r="H440" s="208"/>
      <c r="I440" s="208"/>
      <c r="J440" s="208"/>
      <c r="K440" s="208"/>
      <c r="L440" s="208"/>
      <c r="M440" s="208"/>
      <c r="N440" s="208"/>
      <c r="O440" s="208"/>
      <c r="P440" s="208"/>
      <c r="Q440" s="208"/>
      <c r="R440" s="208"/>
      <c r="S440" s="208"/>
      <c r="T440" s="208"/>
      <c r="U440" s="208"/>
      <c r="V440" s="208"/>
      <c r="W440" s="208"/>
      <c r="X440" s="208"/>
      <c r="Y440" s="208"/>
      <c r="Z440" s="208"/>
      <c r="AA440" s="208"/>
    </row>
    <row xmlns:x14ac="http://schemas.microsoft.com/office/spreadsheetml/2009/9/ac" r="441" ht="15.75" x14ac:dyDescent="0.25">
      <c r="A441" s="208"/>
      <c r="B441" s="209"/>
      <c r="C441" s="208"/>
      <c r="D441" s="208"/>
      <c r="E441" s="208"/>
      <c r="F441" s="208"/>
      <c r="G441" s="208"/>
      <c r="H441" s="208"/>
      <c r="I441" s="208"/>
      <c r="J441" s="208"/>
      <c r="K441" s="208"/>
      <c r="L441" s="208"/>
      <c r="M441" s="208"/>
      <c r="N441" s="208"/>
      <c r="O441" s="208"/>
      <c r="P441" s="208"/>
      <c r="Q441" s="208"/>
      <c r="R441" s="208"/>
      <c r="S441" s="208"/>
      <c r="T441" s="208"/>
      <c r="U441" s="208"/>
      <c r="V441" s="208"/>
      <c r="W441" s="208"/>
      <c r="X441" s="208"/>
      <c r="Y441" s="208"/>
      <c r="Z441" s="208"/>
      <c r="AA441" s="208"/>
    </row>
    <row xmlns:x14ac="http://schemas.microsoft.com/office/spreadsheetml/2009/9/ac" r="442" ht="15.75" x14ac:dyDescent="0.25">
      <c r="A442" s="208"/>
      <c r="B442" s="209"/>
      <c r="C442" s="208"/>
      <c r="D442" s="208"/>
      <c r="E442" s="208"/>
      <c r="F442" s="208"/>
      <c r="G442" s="208"/>
      <c r="H442" s="208"/>
      <c r="I442" s="208"/>
      <c r="J442" s="208"/>
      <c r="K442" s="208"/>
      <c r="L442" s="208"/>
      <c r="M442" s="208"/>
      <c r="N442" s="208"/>
      <c r="O442" s="208"/>
      <c r="P442" s="208"/>
      <c r="Q442" s="208"/>
      <c r="R442" s="208"/>
      <c r="S442" s="208"/>
      <c r="T442" s="208"/>
      <c r="U442" s="208"/>
      <c r="V442" s="208"/>
      <c r="W442" s="208"/>
      <c r="X442" s="208"/>
      <c r="Y442" s="208"/>
      <c r="Z442" s="208"/>
      <c r="AA442" s="208"/>
    </row>
    <row xmlns:x14ac="http://schemas.microsoft.com/office/spreadsheetml/2009/9/ac" r="443" ht="15.75" x14ac:dyDescent="0.25">
      <c r="A443" s="208"/>
      <c r="B443" s="209"/>
      <c r="C443" s="208"/>
      <c r="D443" s="208"/>
      <c r="E443" s="208"/>
      <c r="F443" s="208"/>
      <c r="G443" s="208"/>
      <c r="H443" s="208"/>
      <c r="I443" s="208"/>
      <c r="J443" s="208"/>
      <c r="K443" s="208"/>
      <c r="L443" s="208"/>
      <c r="M443" s="208"/>
      <c r="N443" s="208"/>
      <c r="O443" s="208"/>
      <c r="P443" s="208"/>
      <c r="Q443" s="208"/>
      <c r="R443" s="208"/>
      <c r="S443" s="208"/>
      <c r="T443" s="208"/>
      <c r="U443" s="208"/>
      <c r="V443" s="208"/>
      <c r="W443" s="208"/>
      <c r="X443" s="208"/>
      <c r="Y443" s="208"/>
      <c r="Z443" s="208"/>
      <c r="AA443" s="208"/>
    </row>
    <row xmlns:x14ac="http://schemas.microsoft.com/office/spreadsheetml/2009/9/ac" r="444" ht="15.75" x14ac:dyDescent="0.25">
      <c r="A444" s="208"/>
      <c r="B444" s="209"/>
      <c r="C444" s="208"/>
      <c r="D444" s="208"/>
      <c r="E444" s="208"/>
      <c r="F444" s="208"/>
      <c r="G444" s="208"/>
      <c r="H444" s="208"/>
      <c r="I444" s="208"/>
      <c r="J444" s="208"/>
      <c r="K444" s="208"/>
      <c r="L444" s="208"/>
      <c r="M444" s="208"/>
      <c r="N444" s="208"/>
      <c r="O444" s="208"/>
      <c r="P444" s="208"/>
      <c r="Q444" s="208"/>
      <c r="R444" s="208"/>
      <c r="S444" s="208"/>
      <c r="T444" s="208"/>
      <c r="U444" s="208"/>
      <c r="V444" s="208"/>
      <c r="W444" s="208"/>
      <c r="X444" s="208"/>
      <c r="Y444" s="208"/>
      <c r="Z444" s="208"/>
      <c r="AA444" s="208"/>
    </row>
    <row xmlns:x14ac="http://schemas.microsoft.com/office/spreadsheetml/2009/9/ac" r="445" ht="15.75" x14ac:dyDescent="0.25">
      <c r="A445" s="208"/>
      <c r="B445" s="209"/>
      <c r="C445" s="208"/>
      <c r="D445" s="208"/>
      <c r="E445" s="208"/>
      <c r="F445" s="208"/>
      <c r="G445" s="208"/>
      <c r="H445" s="208"/>
      <c r="I445" s="208"/>
      <c r="J445" s="208"/>
      <c r="K445" s="208"/>
      <c r="L445" s="208"/>
      <c r="M445" s="208"/>
      <c r="N445" s="208"/>
      <c r="O445" s="208"/>
      <c r="P445" s="208"/>
      <c r="Q445" s="208"/>
      <c r="R445" s="208"/>
      <c r="S445" s="208"/>
      <c r="T445" s="208"/>
      <c r="U445" s="208"/>
      <c r="V445" s="208"/>
      <c r="W445" s="208"/>
      <c r="X445" s="208"/>
      <c r="Y445" s="208"/>
      <c r="Z445" s="208"/>
      <c r="AA445" s="208"/>
    </row>
    <row xmlns:x14ac="http://schemas.microsoft.com/office/spreadsheetml/2009/9/ac" r="446" ht="15.75" x14ac:dyDescent="0.25">
      <c r="A446" s="208"/>
      <c r="B446" s="209"/>
      <c r="C446" s="208"/>
      <c r="D446" s="208"/>
      <c r="E446" s="208"/>
      <c r="F446" s="208"/>
      <c r="G446" s="208"/>
      <c r="H446" s="208"/>
      <c r="I446" s="208"/>
      <c r="J446" s="208"/>
      <c r="K446" s="208"/>
      <c r="L446" s="208"/>
      <c r="M446" s="208"/>
      <c r="N446" s="208"/>
      <c r="O446" s="208"/>
      <c r="P446" s="208"/>
      <c r="Q446" s="208"/>
      <c r="R446" s="208"/>
      <c r="S446" s="208"/>
      <c r="T446" s="208"/>
      <c r="U446" s="208"/>
      <c r="V446" s="208"/>
      <c r="W446" s="208"/>
      <c r="X446" s="208"/>
      <c r="Y446" s="208"/>
      <c r="Z446" s="208"/>
      <c r="AA446" s="208"/>
    </row>
    <row xmlns:x14ac="http://schemas.microsoft.com/office/spreadsheetml/2009/9/ac" r="447" ht="15.75" x14ac:dyDescent="0.25">
      <c r="A447" s="208"/>
      <c r="B447" s="209"/>
      <c r="C447" s="208"/>
      <c r="D447" s="208"/>
      <c r="E447" s="208"/>
      <c r="F447" s="208"/>
      <c r="G447" s="208"/>
      <c r="H447" s="208"/>
      <c r="I447" s="208"/>
      <c r="J447" s="208"/>
      <c r="K447" s="208"/>
      <c r="L447" s="208"/>
      <c r="M447" s="208"/>
      <c r="N447" s="208"/>
      <c r="O447" s="208"/>
      <c r="P447" s="208"/>
      <c r="Q447" s="208"/>
      <c r="R447" s="208"/>
      <c r="S447" s="208"/>
      <c r="T447" s="208"/>
      <c r="U447" s="208"/>
      <c r="V447" s="208"/>
      <c r="W447" s="208"/>
      <c r="X447" s="208"/>
      <c r="Y447" s="208"/>
      <c r="Z447" s="208"/>
      <c r="AA447" s="208"/>
    </row>
    <row xmlns:x14ac="http://schemas.microsoft.com/office/spreadsheetml/2009/9/ac" r="448" ht="15.75" x14ac:dyDescent="0.25">
      <c r="A448" s="208"/>
      <c r="B448" s="209"/>
      <c r="C448" s="208"/>
      <c r="D448" s="208"/>
      <c r="E448" s="208"/>
      <c r="F448" s="208"/>
      <c r="G448" s="208"/>
      <c r="H448" s="208"/>
      <c r="I448" s="208"/>
      <c r="J448" s="208"/>
      <c r="K448" s="208"/>
      <c r="L448" s="208"/>
      <c r="M448" s="208"/>
      <c r="N448" s="208"/>
      <c r="O448" s="208"/>
      <c r="P448" s="208"/>
      <c r="Q448" s="208"/>
      <c r="R448" s="208"/>
      <c r="S448" s="208"/>
      <c r="T448" s="208"/>
      <c r="U448" s="208"/>
      <c r="V448" s="208"/>
      <c r="W448" s="208"/>
      <c r="X448" s="208"/>
      <c r="Y448" s="208"/>
      <c r="Z448" s="208"/>
      <c r="AA448" s="208"/>
    </row>
    <row xmlns:x14ac="http://schemas.microsoft.com/office/spreadsheetml/2009/9/ac" r="449" ht="15.75" x14ac:dyDescent="0.25">
      <c r="A449" s="208"/>
      <c r="B449" s="209"/>
      <c r="C449" s="208"/>
      <c r="D449" s="208"/>
      <c r="E449" s="208"/>
      <c r="F449" s="208"/>
      <c r="G449" s="208"/>
      <c r="H449" s="208"/>
      <c r="I449" s="208"/>
      <c r="J449" s="208"/>
      <c r="K449" s="208"/>
      <c r="L449" s="208"/>
      <c r="M449" s="208"/>
      <c r="N449" s="208"/>
      <c r="O449" s="208"/>
      <c r="P449" s="208"/>
      <c r="Q449" s="208"/>
      <c r="R449" s="208"/>
      <c r="S449" s="208"/>
      <c r="T449" s="208"/>
      <c r="U449" s="208"/>
      <c r="V449" s="208"/>
      <c r="W449" s="208"/>
      <c r="X449" s="208"/>
      <c r="Y449" s="208"/>
      <c r="Z449" s="208"/>
      <c r="AA449" s="208"/>
    </row>
    <row xmlns:x14ac="http://schemas.microsoft.com/office/spreadsheetml/2009/9/ac" r="450" ht="15.75" x14ac:dyDescent="0.25">
      <c r="A450" s="208"/>
      <c r="B450" s="209"/>
      <c r="C450" s="208"/>
      <c r="D450" s="208"/>
      <c r="E450" s="208"/>
      <c r="F450" s="208"/>
      <c r="G450" s="208"/>
      <c r="H450" s="208"/>
      <c r="I450" s="208"/>
      <c r="J450" s="208"/>
      <c r="K450" s="208"/>
      <c r="L450" s="208"/>
      <c r="M450" s="208"/>
      <c r="N450" s="208"/>
      <c r="O450" s="208"/>
      <c r="P450" s="208"/>
      <c r="Q450" s="208"/>
      <c r="R450" s="208"/>
      <c r="S450" s="208"/>
      <c r="T450" s="208"/>
      <c r="U450" s="208"/>
      <c r="V450" s="208"/>
      <c r="W450" s="208"/>
      <c r="X450" s="208"/>
      <c r="Y450" s="208"/>
      <c r="Z450" s="208"/>
      <c r="AA450" s="208"/>
    </row>
    <row xmlns:x14ac="http://schemas.microsoft.com/office/spreadsheetml/2009/9/ac" r="451" ht="15.75" x14ac:dyDescent="0.25">
      <c r="A451" s="208"/>
      <c r="B451" s="209"/>
      <c r="C451" s="208"/>
      <c r="D451" s="208"/>
      <c r="E451" s="208"/>
      <c r="F451" s="208"/>
      <c r="G451" s="208"/>
      <c r="H451" s="208"/>
      <c r="I451" s="208"/>
      <c r="J451" s="208"/>
      <c r="K451" s="208"/>
      <c r="L451" s="208"/>
      <c r="M451" s="208"/>
      <c r="N451" s="208"/>
      <c r="O451" s="208"/>
      <c r="P451" s="208"/>
      <c r="Q451" s="208"/>
      <c r="R451" s="208"/>
      <c r="S451" s="208"/>
      <c r="T451" s="208"/>
      <c r="U451" s="208"/>
      <c r="V451" s="208"/>
      <c r="W451" s="208"/>
      <c r="X451" s="208"/>
      <c r="Y451" s="208"/>
      <c r="Z451" s="208"/>
      <c r="AA451" s="208"/>
    </row>
    <row xmlns:x14ac="http://schemas.microsoft.com/office/spreadsheetml/2009/9/ac" r="452" ht="15.75" x14ac:dyDescent="0.25">
      <c r="A452" s="208"/>
      <c r="B452" s="209"/>
      <c r="C452" s="208"/>
      <c r="D452" s="208"/>
      <c r="E452" s="208"/>
      <c r="F452" s="208"/>
      <c r="G452" s="208"/>
      <c r="H452" s="208"/>
      <c r="I452" s="208"/>
      <c r="J452" s="208"/>
      <c r="K452" s="208"/>
      <c r="L452" s="208"/>
      <c r="M452" s="208"/>
      <c r="N452" s="208"/>
      <c r="O452" s="208"/>
      <c r="P452" s="208"/>
      <c r="Q452" s="208"/>
      <c r="R452" s="208"/>
      <c r="S452" s="208"/>
      <c r="T452" s="208"/>
      <c r="U452" s="208"/>
      <c r="V452" s="208"/>
      <c r="W452" s="208"/>
      <c r="X452" s="208"/>
      <c r="Y452" s="208"/>
      <c r="Z452" s="208"/>
      <c r="AA452" s="208"/>
    </row>
    <row xmlns:x14ac="http://schemas.microsoft.com/office/spreadsheetml/2009/9/ac" r="453" ht="15.75" x14ac:dyDescent="0.25">
      <c r="A453" s="208"/>
      <c r="B453" s="209"/>
      <c r="C453" s="208"/>
      <c r="D453" s="208"/>
      <c r="E453" s="208"/>
      <c r="F453" s="208"/>
      <c r="G453" s="208"/>
      <c r="H453" s="208"/>
      <c r="I453" s="208"/>
      <c r="J453" s="208"/>
      <c r="K453" s="208"/>
      <c r="L453" s="208"/>
      <c r="M453" s="208"/>
      <c r="N453" s="208"/>
      <c r="O453" s="208"/>
      <c r="P453" s="208"/>
      <c r="Q453" s="208"/>
      <c r="R453" s="208"/>
      <c r="S453" s="208"/>
      <c r="T453" s="208"/>
      <c r="U453" s="208"/>
      <c r="V453" s="208"/>
      <c r="W453" s="208"/>
      <c r="X453" s="208"/>
      <c r="Y453" s="208"/>
      <c r="Z453" s="208"/>
      <c r="AA453" s="208"/>
    </row>
    <row xmlns:x14ac="http://schemas.microsoft.com/office/spreadsheetml/2009/9/ac" r="454" ht="15.75" x14ac:dyDescent="0.25">
      <c r="A454" s="208"/>
      <c r="B454" s="209"/>
      <c r="C454" s="208"/>
      <c r="D454" s="208"/>
      <c r="E454" s="208"/>
      <c r="F454" s="208"/>
      <c r="G454" s="208"/>
      <c r="H454" s="208"/>
      <c r="I454" s="208"/>
      <c r="J454" s="208"/>
      <c r="K454" s="208"/>
      <c r="L454" s="208"/>
      <c r="M454" s="208"/>
      <c r="N454" s="208"/>
      <c r="O454" s="208"/>
      <c r="P454" s="208"/>
      <c r="Q454" s="208"/>
      <c r="R454" s="208"/>
      <c r="S454" s="208"/>
      <c r="T454" s="208"/>
      <c r="U454" s="208"/>
      <c r="V454" s="208"/>
      <c r="W454" s="208"/>
      <c r="X454" s="208"/>
      <c r="Y454" s="208"/>
      <c r="Z454" s="208"/>
      <c r="AA454" s="208"/>
    </row>
    <row xmlns:x14ac="http://schemas.microsoft.com/office/spreadsheetml/2009/9/ac" r="455" ht="15.75" x14ac:dyDescent="0.25">
      <c r="A455" s="208"/>
      <c r="B455" s="209"/>
      <c r="C455" s="208"/>
      <c r="D455" s="208"/>
      <c r="E455" s="208"/>
      <c r="F455" s="208"/>
      <c r="G455" s="208"/>
      <c r="H455" s="208"/>
      <c r="I455" s="208"/>
      <c r="J455" s="208"/>
      <c r="K455" s="208"/>
      <c r="L455" s="208"/>
      <c r="M455" s="208"/>
      <c r="N455" s="208"/>
      <c r="O455" s="208"/>
      <c r="P455" s="208"/>
      <c r="Q455" s="208"/>
      <c r="R455" s="208"/>
      <c r="S455" s="208"/>
      <c r="T455" s="208"/>
      <c r="U455" s="208"/>
      <c r="V455" s="208"/>
      <c r="W455" s="208"/>
      <c r="X455" s="208"/>
      <c r="Y455" s="208"/>
      <c r="Z455" s="208"/>
      <c r="AA455" s="208"/>
    </row>
    <row xmlns:x14ac="http://schemas.microsoft.com/office/spreadsheetml/2009/9/ac" r="456" ht="15.75" x14ac:dyDescent="0.25">
      <c r="A456" s="208"/>
      <c r="B456" s="209"/>
      <c r="C456" s="208"/>
      <c r="D456" s="208"/>
      <c r="E456" s="208"/>
      <c r="F456" s="208"/>
      <c r="G456" s="208"/>
      <c r="H456" s="208"/>
      <c r="I456" s="208"/>
      <c r="J456" s="208"/>
      <c r="K456" s="208"/>
      <c r="L456" s="208"/>
      <c r="M456" s="208"/>
      <c r="N456" s="208"/>
      <c r="O456" s="208"/>
      <c r="P456" s="208"/>
      <c r="Q456" s="208"/>
      <c r="R456" s="208"/>
      <c r="S456" s="208"/>
      <c r="T456" s="208"/>
      <c r="U456" s="208"/>
      <c r="V456" s="208"/>
      <c r="W456" s="208"/>
      <c r="X456" s="208"/>
      <c r="Y456" s="208"/>
      <c r="Z456" s="208"/>
      <c r="AA456" s="208"/>
    </row>
    <row xmlns:x14ac="http://schemas.microsoft.com/office/spreadsheetml/2009/9/ac" r="457" ht="15.75" x14ac:dyDescent="0.25">
      <c r="A457" s="208"/>
      <c r="B457" s="209"/>
      <c r="C457" s="208"/>
      <c r="D457" s="208"/>
      <c r="E457" s="208"/>
      <c r="F457" s="208"/>
      <c r="G457" s="208"/>
      <c r="H457" s="208"/>
      <c r="I457" s="208"/>
      <c r="J457" s="208"/>
      <c r="K457" s="208"/>
      <c r="L457" s="208"/>
      <c r="M457" s="208"/>
      <c r="N457" s="208"/>
      <c r="O457" s="208"/>
      <c r="P457" s="208"/>
      <c r="Q457" s="208"/>
      <c r="R457" s="208"/>
      <c r="S457" s="208"/>
      <c r="T457" s="208"/>
      <c r="U457" s="208"/>
      <c r="V457" s="208"/>
      <c r="W457" s="208"/>
      <c r="X457" s="208"/>
      <c r="Y457" s="208"/>
      <c r="Z457" s="208"/>
      <c r="AA457" s="208"/>
    </row>
    <row xmlns:x14ac="http://schemas.microsoft.com/office/spreadsheetml/2009/9/ac" r="458" ht="15.75" x14ac:dyDescent="0.25">
      <c r="A458" s="208"/>
      <c r="B458" s="209"/>
      <c r="C458" s="208"/>
      <c r="D458" s="208"/>
      <c r="E458" s="208"/>
      <c r="F458" s="208"/>
      <c r="G458" s="208"/>
      <c r="H458" s="208"/>
      <c r="I458" s="208"/>
      <c r="J458" s="208"/>
      <c r="K458" s="208"/>
      <c r="L458" s="208"/>
      <c r="M458" s="208"/>
      <c r="N458" s="208"/>
      <c r="O458" s="208"/>
      <c r="P458" s="208"/>
      <c r="Q458" s="208"/>
      <c r="R458" s="208"/>
      <c r="S458" s="208"/>
      <c r="T458" s="208"/>
      <c r="U458" s="208"/>
      <c r="V458" s="208"/>
      <c r="W458" s="208"/>
      <c r="X458" s="208"/>
      <c r="Y458" s="208"/>
      <c r="Z458" s="208"/>
      <c r="AA458" s="208"/>
    </row>
    <row xmlns:x14ac="http://schemas.microsoft.com/office/spreadsheetml/2009/9/ac" r="459" ht="15.75" x14ac:dyDescent="0.25">
      <c r="A459" s="208"/>
      <c r="B459" s="209"/>
      <c r="C459" s="208"/>
      <c r="D459" s="208"/>
      <c r="E459" s="208"/>
      <c r="F459" s="208"/>
      <c r="G459" s="208"/>
      <c r="H459" s="208"/>
      <c r="I459" s="208"/>
      <c r="J459" s="208"/>
      <c r="K459" s="208"/>
      <c r="L459" s="208"/>
      <c r="M459" s="208"/>
      <c r="N459" s="208"/>
      <c r="O459" s="208"/>
      <c r="P459" s="208"/>
      <c r="Q459" s="208"/>
      <c r="R459" s="208"/>
      <c r="S459" s="208"/>
      <c r="T459" s="208"/>
      <c r="U459" s="208"/>
      <c r="V459" s="208"/>
      <c r="W459" s="208"/>
      <c r="X459" s="208"/>
      <c r="Y459" s="208"/>
      <c r="Z459" s="208"/>
      <c r="AA459" s="208"/>
    </row>
    <row xmlns:x14ac="http://schemas.microsoft.com/office/spreadsheetml/2009/9/ac" r="460" ht="15.75" x14ac:dyDescent="0.25">
      <c r="A460" s="208"/>
      <c r="B460" s="209"/>
      <c r="C460" s="208"/>
      <c r="D460" s="208"/>
      <c r="E460" s="208"/>
      <c r="F460" s="208"/>
      <c r="G460" s="208"/>
      <c r="H460" s="208"/>
      <c r="I460" s="208"/>
      <c r="J460" s="208"/>
      <c r="K460" s="208"/>
      <c r="L460" s="208"/>
      <c r="M460" s="208"/>
      <c r="N460" s="208"/>
      <c r="O460" s="208"/>
      <c r="P460" s="208"/>
      <c r="Q460" s="208"/>
      <c r="R460" s="208"/>
      <c r="S460" s="208"/>
      <c r="T460" s="208"/>
      <c r="U460" s="208"/>
      <c r="V460" s="208"/>
      <c r="W460" s="208"/>
      <c r="X460" s="208"/>
      <c r="Y460" s="208"/>
      <c r="Z460" s="208"/>
      <c r="AA460" s="208"/>
    </row>
    <row xmlns:x14ac="http://schemas.microsoft.com/office/spreadsheetml/2009/9/ac" r="461" ht="15.75" x14ac:dyDescent="0.25">
      <c r="A461" s="208"/>
      <c r="B461" s="209"/>
      <c r="C461" s="208"/>
      <c r="D461" s="208"/>
      <c r="E461" s="208"/>
      <c r="F461" s="208"/>
      <c r="G461" s="208"/>
      <c r="H461" s="208"/>
      <c r="I461" s="208"/>
      <c r="J461" s="208"/>
      <c r="K461" s="208"/>
      <c r="L461" s="208"/>
      <c r="M461" s="208"/>
      <c r="N461" s="208"/>
      <c r="O461" s="208"/>
      <c r="P461" s="208"/>
      <c r="Q461" s="208"/>
      <c r="R461" s="208"/>
      <c r="S461" s="208"/>
      <c r="T461" s="208"/>
      <c r="U461" s="208"/>
      <c r="V461" s="208"/>
      <c r="W461" s="208"/>
      <c r="X461" s="208"/>
      <c r="Y461" s="208"/>
      <c r="Z461" s="208"/>
      <c r="AA461" s="208"/>
    </row>
    <row xmlns:x14ac="http://schemas.microsoft.com/office/spreadsheetml/2009/9/ac" r="462" ht="15.75" x14ac:dyDescent="0.25">
      <c r="A462" s="208"/>
      <c r="B462" s="209"/>
      <c r="C462" s="208"/>
      <c r="D462" s="208"/>
      <c r="E462" s="208"/>
      <c r="F462" s="208"/>
      <c r="G462" s="208"/>
      <c r="H462" s="208"/>
      <c r="I462" s="208"/>
      <c r="J462" s="208"/>
      <c r="K462" s="208"/>
      <c r="L462" s="208"/>
      <c r="M462" s="208"/>
      <c r="N462" s="208"/>
      <c r="O462" s="208"/>
      <c r="P462" s="208"/>
      <c r="Q462" s="208"/>
      <c r="R462" s="208"/>
      <c r="S462" s="208"/>
      <c r="T462" s="208"/>
      <c r="U462" s="208"/>
      <c r="V462" s="208"/>
      <c r="W462" s="208"/>
      <c r="X462" s="208"/>
      <c r="Y462" s="208"/>
      <c r="Z462" s="208"/>
      <c r="AA462" s="208"/>
    </row>
    <row xmlns:x14ac="http://schemas.microsoft.com/office/spreadsheetml/2009/9/ac" r="463" ht="15.75" x14ac:dyDescent="0.25">
      <c r="A463" s="208"/>
      <c r="B463" s="209"/>
      <c r="C463" s="208"/>
      <c r="D463" s="208"/>
      <c r="E463" s="208"/>
      <c r="F463" s="208"/>
      <c r="G463" s="208"/>
      <c r="H463" s="208"/>
      <c r="I463" s="208"/>
      <c r="J463" s="208"/>
      <c r="K463" s="208"/>
      <c r="L463" s="208"/>
      <c r="M463" s="208"/>
      <c r="N463" s="208"/>
      <c r="O463" s="208"/>
      <c r="P463" s="208"/>
      <c r="Q463" s="208"/>
      <c r="R463" s="208"/>
      <c r="S463" s="208"/>
      <c r="T463" s="208"/>
      <c r="U463" s="208"/>
      <c r="V463" s="208"/>
      <c r="W463" s="208"/>
      <c r="X463" s="208"/>
      <c r="Y463" s="208"/>
      <c r="Z463" s="208"/>
      <c r="AA463" s="208"/>
    </row>
    <row xmlns:x14ac="http://schemas.microsoft.com/office/spreadsheetml/2009/9/ac" r="464" ht="15.75" x14ac:dyDescent="0.25">
      <c r="A464" s="208"/>
      <c r="B464" s="209"/>
      <c r="C464" s="208"/>
      <c r="D464" s="208"/>
      <c r="E464" s="208"/>
      <c r="F464" s="208"/>
      <c r="G464" s="208"/>
      <c r="H464" s="208"/>
      <c r="I464" s="208"/>
      <c r="J464" s="208"/>
      <c r="K464" s="208"/>
      <c r="L464" s="208"/>
      <c r="M464" s="208"/>
      <c r="N464" s="208"/>
      <c r="O464" s="208"/>
      <c r="P464" s="208"/>
      <c r="Q464" s="208"/>
      <c r="R464" s="208"/>
      <c r="S464" s="208"/>
      <c r="T464" s="208"/>
      <c r="U464" s="208"/>
      <c r="V464" s="208"/>
      <c r="W464" s="208"/>
      <c r="X464" s="208"/>
      <c r="Y464" s="208"/>
      <c r="Z464" s="208"/>
      <c r="AA464" s="208"/>
    </row>
    <row xmlns:x14ac="http://schemas.microsoft.com/office/spreadsheetml/2009/9/ac" r="465" ht="15.75" x14ac:dyDescent="0.25">
      <c r="A465" s="208"/>
      <c r="B465" s="209"/>
      <c r="C465" s="208"/>
      <c r="D465" s="208"/>
      <c r="E465" s="208"/>
      <c r="F465" s="208"/>
      <c r="G465" s="208"/>
      <c r="H465" s="208"/>
      <c r="I465" s="208"/>
      <c r="J465" s="208"/>
      <c r="K465" s="208"/>
      <c r="L465" s="208"/>
      <c r="M465" s="208"/>
      <c r="N465" s="208"/>
      <c r="O465" s="208"/>
      <c r="P465" s="208"/>
      <c r="Q465" s="208"/>
      <c r="R465" s="208"/>
      <c r="S465" s="208"/>
      <c r="T465" s="208"/>
      <c r="U465" s="208"/>
      <c r="V465" s="208"/>
      <c r="W465" s="208"/>
      <c r="X465" s="208"/>
      <c r="Y465" s="208"/>
      <c r="Z465" s="208"/>
      <c r="AA465" s="208"/>
    </row>
    <row xmlns:x14ac="http://schemas.microsoft.com/office/spreadsheetml/2009/9/ac" r="466" ht="15.75" x14ac:dyDescent="0.25">
      <c r="A466" s="208"/>
      <c r="B466" s="209"/>
      <c r="C466" s="208"/>
      <c r="D466" s="208"/>
      <c r="E466" s="208"/>
      <c r="F466" s="208"/>
      <c r="G466" s="208"/>
      <c r="H466" s="208"/>
      <c r="I466" s="208"/>
      <c r="J466" s="208"/>
      <c r="K466" s="208"/>
      <c r="L466" s="208"/>
      <c r="M466" s="208"/>
      <c r="N466" s="208"/>
      <c r="O466" s="208"/>
      <c r="P466" s="208"/>
      <c r="Q466" s="208"/>
      <c r="R466" s="208"/>
      <c r="S466" s="208"/>
      <c r="T466" s="208"/>
      <c r="U466" s="208"/>
      <c r="V466" s="208"/>
      <c r="W466" s="208"/>
      <c r="X466" s="208"/>
      <c r="Y466" s="208"/>
      <c r="Z466" s="208"/>
      <c r="AA466" s="208"/>
    </row>
    <row xmlns:x14ac="http://schemas.microsoft.com/office/spreadsheetml/2009/9/ac" r="467" ht="15.75" x14ac:dyDescent="0.25">
      <c r="A467" s="208"/>
      <c r="B467" s="209"/>
      <c r="C467" s="208"/>
      <c r="D467" s="208"/>
      <c r="E467" s="208"/>
      <c r="F467" s="208"/>
      <c r="G467" s="208"/>
      <c r="H467" s="208"/>
      <c r="I467" s="208"/>
      <c r="J467" s="208"/>
      <c r="K467" s="208"/>
      <c r="L467" s="208"/>
      <c r="M467" s="208"/>
      <c r="N467" s="208"/>
      <c r="O467" s="208"/>
      <c r="P467" s="208"/>
      <c r="Q467" s="208"/>
      <c r="R467" s="208"/>
      <c r="S467" s="208"/>
      <c r="T467" s="208"/>
      <c r="U467" s="208"/>
      <c r="V467" s="208"/>
      <c r="W467" s="208"/>
      <c r="X467" s="208"/>
      <c r="Y467" s="208"/>
      <c r="Z467" s="208"/>
      <c r="AA467" s="208"/>
    </row>
    <row xmlns:x14ac="http://schemas.microsoft.com/office/spreadsheetml/2009/9/ac" r="468" ht="15.75" x14ac:dyDescent="0.25">
      <c r="A468" s="208"/>
      <c r="B468" s="209"/>
      <c r="C468" s="208"/>
      <c r="D468" s="208"/>
      <c r="E468" s="208"/>
      <c r="F468" s="208"/>
      <c r="G468" s="208"/>
      <c r="H468" s="208"/>
      <c r="I468" s="208"/>
      <c r="J468" s="208"/>
      <c r="K468" s="208"/>
      <c r="L468" s="208"/>
      <c r="M468" s="208"/>
      <c r="N468" s="208"/>
      <c r="O468" s="208"/>
      <c r="P468" s="208"/>
      <c r="Q468" s="208"/>
      <c r="R468" s="208"/>
      <c r="S468" s="208"/>
      <c r="T468" s="208"/>
      <c r="U468" s="208"/>
      <c r="V468" s="208"/>
      <c r="W468" s="208"/>
      <c r="X468" s="208"/>
      <c r="Y468" s="208"/>
      <c r="Z468" s="208"/>
      <c r="AA468" s="208"/>
    </row>
    <row xmlns:x14ac="http://schemas.microsoft.com/office/spreadsheetml/2009/9/ac" r="469" ht="15.75" x14ac:dyDescent="0.25">
      <c r="A469" s="208"/>
      <c r="B469" s="209"/>
      <c r="C469" s="208"/>
      <c r="D469" s="208"/>
      <c r="E469" s="208"/>
      <c r="F469" s="208"/>
      <c r="G469" s="208"/>
      <c r="H469" s="208"/>
      <c r="I469" s="208"/>
      <c r="J469" s="208"/>
      <c r="K469" s="208"/>
      <c r="L469" s="208"/>
      <c r="M469" s="208"/>
      <c r="N469" s="208"/>
      <c r="O469" s="208"/>
      <c r="P469" s="208"/>
      <c r="Q469" s="208"/>
      <c r="R469" s="208"/>
      <c r="S469" s="208"/>
      <c r="T469" s="208"/>
      <c r="U469" s="208"/>
      <c r="V469" s="208"/>
      <c r="W469" s="208"/>
      <c r="X469" s="208"/>
      <c r="Y469" s="208"/>
      <c r="Z469" s="208"/>
      <c r="AA469" s="208"/>
    </row>
    <row xmlns:x14ac="http://schemas.microsoft.com/office/spreadsheetml/2009/9/ac" r="470" ht="15.75" x14ac:dyDescent="0.25">
      <c r="A470" s="208"/>
      <c r="B470" s="209"/>
      <c r="C470" s="208"/>
      <c r="D470" s="208"/>
      <c r="E470" s="208"/>
      <c r="F470" s="208"/>
      <c r="G470" s="208"/>
      <c r="H470" s="208"/>
      <c r="I470" s="208"/>
      <c r="J470" s="208"/>
      <c r="K470" s="208"/>
      <c r="L470" s="208"/>
      <c r="M470" s="208"/>
      <c r="N470" s="208"/>
      <c r="O470" s="208"/>
      <c r="P470" s="208"/>
      <c r="Q470" s="208"/>
      <c r="R470" s="208"/>
      <c r="S470" s="208"/>
      <c r="T470" s="208"/>
      <c r="U470" s="208"/>
      <c r="V470" s="208"/>
      <c r="W470" s="208"/>
      <c r="X470" s="208"/>
      <c r="Y470" s="208"/>
      <c r="Z470" s="208"/>
      <c r="AA470" s="208"/>
    </row>
    <row xmlns:x14ac="http://schemas.microsoft.com/office/spreadsheetml/2009/9/ac" r="471" ht="15.75" x14ac:dyDescent="0.25">
      <c r="A471" s="208"/>
      <c r="B471" s="209"/>
      <c r="C471" s="208"/>
      <c r="D471" s="208"/>
      <c r="E471" s="208"/>
      <c r="F471" s="208"/>
      <c r="G471" s="208"/>
      <c r="H471" s="208"/>
      <c r="I471" s="208"/>
      <c r="J471" s="208"/>
      <c r="K471" s="208"/>
      <c r="L471" s="208"/>
      <c r="M471" s="208"/>
      <c r="N471" s="208"/>
      <c r="O471" s="208"/>
      <c r="P471" s="208"/>
      <c r="Q471" s="208"/>
      <c r="R471" s="208"/>
      <c r="S471" s="208"/>
      <c r="T471" s="208"/>
      <c r="U471" s="208"/>
      <c r="V471" s="208"/>
      <c r="W471" s="208"/>
      <c r="X471" s="208"/>
      <c r="Y471" s="208"/>
      <c r="Z471" s="208"/>
      <c r="AA471" s="208"/>
    </row>
    <row xmlns:x14ac="http://schemas.microsoft.com/office/spreadsheetml/2009/9/ac" r="472" ht="15.75" x14ac:dyDescent="0.25">
      <c r="A472" s="208"/>
      <c r="B472" s="209"/>
      <c r="C472" s="208"/>
      <c r="D472" s="208"/>
      <c r="E472" s="208"/>
      <c r="F472" s="208"/>
      <c r="G472" s="208"/>
      <c r="H472" s="208"/>
      <c r="I472" s="208"/>
      <c r="J472" s="208"/>
      <c r="K472" s="208"/>
      <c r="L472" s="208"/>
      <c r="M472" s="208"/>
      <c r="N472" s="208"/>
      <c r="O472" s="208"/>
      <c r="P472" s="208"/>
      <c r="Q472" s="208"/>
      <c r="R472" s="208"/>
      <c r="S472" s="208"/>
      <c r="T472" s="208"/>
      <c r="U472" s="208"/>
      <c r="V472" s="208"/>
      <c r="W472" s="208"/>
      <c r="X472" s="208"/>
      <c r="Y472" s="208"/>
      <c r="Z472" s="208"/>
      <c r="AA472" s="208"/>
    </row>
    <row xmlns:x14ac="http://schemas.microsoft.com/office/spreadsheetml/2009/9/ac" r="473" ht="15.75" x14ac:dyDescent="0.25">
      <c r="A473" s="208"/>
      <c r="B473" s="209"/>
      <c r="C473" s="208"/>
      <c r="D473" s="208"/>
      <c r="E473" s="208"/>
      <c r="F473" s="208"/>
      <c r="G473" s="208"/>
      <c r="H473" s="208"/>
      <c r="I473" s="208"/>
      <c r="J473" s="208"/>
      <c r="K473" s="208"/>
      <c r="L473" s="208"/>
      <c r="M473" s="208"/>
      <c r="N473" s="208"/>
      <c r="O473" s="208"/>
      <c r="P473" s="208"/>
      <c r="Q473" s="208"/>
      <c r="R473" s="208"/>
      <c r="S473" s="208"/>
      <c r="T473" s="208"/>
      <c r="U473" s="208"/>
      <c r="V473" s="208"/>
      <c r="W473" s="208"/>
      <c r="X473" s="208"/>
      <c r="Y473" s="208"/>
      <c r="Z473" s="208"/>
      <c r="AA473" s="208"/>
    </row>
    <row xmlns:x14ac="http://schemas.microsoft.com/office/spreadsheetml/2009/9/ac" r="474" ht="15.75" x14ac:dyDescent="0.25">
      <c r="A474" s="208"/>
      <c r="B474" s="209"/>
      <c r="C474" s="208"/>
      <c r="D474" s="208"/>
      <c r="E474" s="208"/>
      <c r="F474" s="208"/>
      <c r="G474" s="208"/>
      <c r="H474" s="208"/>
      <c r="I474" s="208"/>
      <c r="J474" s="208"/>
      <c r="K474" s="208"/>
      <c r="L474" s="208"/>
      <c r="M474" s="208"/>
      <c r="N474" s="208"/>
      <c r="O474" s="208"/>
      <c r="P474" s="208"/>
      <c r="Q474" s="208"/>
      <c r="R474" s="208"/>
      <c r="S474" s="208"/>
      <c r="T474" s="208"/>
      <c r="U474" s="208"/>
      <c r="V474" s="208"/>
      <c r="W474" s="208"/>
      <c r="X474" s="208"/>
      <c r="Y474" s="208"/>
      <c r="Z474" s="208"/>
      <c r="AA474" s="208"/>
    </row>
    <row xmlns:x14ac="http://schemas.microsoft.com/office/spreadsheetml/2009/9/ac" r="475" ht="15.75" x14ac:dyDescent="0.25">
      <c r="A475" s="208"/>
      <c r="B475" s="209"/>
      <c r="C475" s="208"/>
      <c r="D475" s="208"/>
      <c r="E475" s="208"/>
      <c r="F475" s="208"/>
      <c r="G475" s="208"/>
      <c r="H475" s="208"/>
      <c r="I475" s="208"/>
      <c r="J475" s="208"/>
      <c r="K475" s="208"/>
      <c r="L475" s="208"/>
      <c r="M475" s="208"/>
      <c r="N475" s="208"/>
      <c r="O475" s="208"/>
      <c r="P475" s="208"/>
      <c r="Q475" s="208"/>
      <c r="R475" s="208"/>
      <c r="S475" s="208"/>
      <c r="T475" s="208"/>
      <c r="U475" s="208"/>
      <c r="V475" s="208"/>
      <c r="W475" s="208"/>
      <c r="X475" s="208"/>
      <c r="Y475" s="208"/>
      <c r="Z475" s="208"/>
      <c r="AA475" s="208"/>
    </row>
    <row xmlns:x14ac="http://schemas.microsoft.com/office/spreadsheetml/2009/9/ac" r="476" ht="15.75" x14ac:dyDescent="0.25">
      <c r="A476" s="208"/>
      <c r="B476" s="209"/>
      <c r="C476" s="208"/>
      <c r="D476" s="208"/>
      <c r="E476" s="208"/>
      <c r="F476" s="208"/>
      <c r="G476" s="208"/>
      <c r="H476" s="208"/>
      <c r="I476" s="208"/>
      <c r="J476" s="208"/>
      <c r="K476" s="208"/>
      <c r="L476" s="208"/>
      <c r="M476" s="208"/>
      <c r="N476" s="208"/>
      <c r="O476" s="208"/>
      <c r="P476" s="208"/>
      <c r="Q476" s="208"/>
      <c r="R476" s="208"/>
      <c r="S476" s="208"/>
      <c r="T476" s="208"/>
      <c r="U476" s="208"/>
      <c r="V476" s="208"/>
      <c r="W476" s="208"/>
      <c r="X476" s="208"/>
      <c r="Y476" s="208"/>
      <c r="Z476" s="208"/>
      <c r="AA476" s="208"/>
    </row>
    <row xmlns:x14ac="http://schemas.microsoft.com/office/spreadsheetml/2009/9/ac" r="477" ht="15.75" x14ac:dyDescent="0.25">
      <c r="A477" s="208"/>
      <c r="B477" s="209"/>
      <c r="C477" s="208"/>
      <c r="D477" s="208"/>
      <c r="E477" s="208"/>
      <c r="F477" s="208"/>
      <c r="G477" s="208"/>
      <c r="H477" s="208"/>
      <c r="I477" s="208"/>
      <c r="J477" s="208"/>
      <c r="K477" s="208"/>
      <c r="L477" s="208"/>
      <c r="M477" s="208"/>
      <c r="N477" s="208"/>
      <c r="O477" s="208"/>
      <c r="P477" s="208"/>
      <c r="Q477" s="208"/>
      <c r="R477" s="208"/>
      <c r="S477" s="208"/>
      <c r="T477" s="208"/>
      <c r="U477" s="208"/>
      <c r="V477" s="208"/>
      <c r="W477" s="208"/>
      <c r="X477" s="208"/>
      <c r="Y477" s="208"/>
      <c r="Z477" s="208"/>
      <c r="AA477" s="208"/>
    </row>
    <row xmlns:x14ac="http://schemas.microsoft.com/office/spreadsheetml/2009/9/ac" r="478" ht="15.75" x14ac:dyDescent="0.25">
      <c r="A478" s="208"/>
      <c r="B478" s="209"/>
      <c r="C478" s="208"/>
      <c r="D478" s="208"/>
      <c r="E478" s="208"/>
      <c r="F478" s="208"/>
      <c r="G478" s="208"/>
      <c r="H478" s="208"/>
      <c r="I478" s="208"/>
      <c r="J478" s="208"/>
      <c r="K478" s="208"/>
      <c r="L478" s="208"/>
      <c r="M478" s="208"/>
      <c r="N478" s="208"/>
      <c r="O478" s="208"/>
      <c r="P478" s="208"/>
      <c r="Q478" s="208"/>
      <c r="R478" s="208"/>
      <c r="S478" s="208"/>
      <c r="T478" s="208"/>
      <c r="U478" s="208"/>
      <c r="V478" s="208"/>
      <c r="W478" s="208"/>
      <c r="X478" s="208"/>
      <c r="Y478" s="208"/>
      <c r="Z478" s="208"/>
      <c r="AA478" s="208"/>
    </row>
    <row xmlns:x14ac="http://schemas.microsoft.com/office/spreadsheetml/2009/9/ac" r="479" ht="15.75" x14ac:dyDescent="0.25">
      <c r="A479" s="208"/>
      <c r="B479" s="209"/>
      <c r="C479" s="208"/>
      <c r="D479" s="208"/>
      <c r="E479" s="208"/>
      <c r="F479" s="208"/>
      <c r="G479" s="208"/>
      <c r="H479" s="208"/>
      <c r="I479" s="208"/>
      <c r="J479" s="208"/>
      <c r="K479" s="208"/>
      <c r="L479" s="208"/>
      <c r="M479" s="208"/>
      <c r="N479" s="208"/>
      <c r="O479" s="208"/>
      <c r="P479" s="208"/>
      <c r="Q479" s="208"/>
      <c r="R479" s="208"/>
      <c r="S479" s="208"/>
      <c r="T479" s="208"/>
      <c r="U479" s="208"/>
      <c r="V479" s="208"/>
      <c r="W479" s="208"/>
      <c r="X479" s="208"/>
      <c r="Y479" s="208"/>
      <c r="Z479" s="208"/>
      <c r="AA479" s="208"/>
    </row>
    <row xmlns:x14ac="http://schemas.microsoft.com/office/spreadsheetml/2009/9/ac" r="480" ht="15.75" x14ac:dyDescent="0.25">
      <c r="A480" s="208"/>
      <c r="B480" s="209"/>
      <c r="C480" s="208"/>
      <c r="D480" s="208"/>
      <c r="E480" s="208"/>
      <c r="F480" s="208"/>
      <c r="G480" s="208"/>
      <c r="H480" s="208"/>
      <c r="I480" s="208"/>
      <c r="J480" s="208"/>
      <c r="K480" s="208"/>
      <c r="L480" s="208"/>
      <c r="M480" s="208"/>
      <c r="N480" s="208"/>
      <c r="O480" s="208"/>
      <c r="P480" s="208"/>
      <c r="Q480" s="208"/>
      <c r="R480" s="208"/>
      <c r="S480" s="208"/>
      <c r="T480" s="208"/>
      <c r="U480" s="208"/>
      <c r="V480" s="208"/>
      <c r="W480" s="208"/>
      <c r="X480" s="208"/>
      <c r="Y480" s="208"/>
      <c r="Z480" s="208"/>
      <c r="AA480" s="208"/>
    </row>
    <row xmlns:x14ac="http://schemas.microsoft.com/office/spreadsheetml/2009/9/ac" r="481" ht="15.75" x14ac:dyDescent="0.25">
      <c r="A481" s="208"/>
      <c r="B481" s="209"/>
      <c r="C481" s="208"/>
      <c r="D481" s="208"/>
      <c r="E481" s="208"/>
      <c r="F481" s="208"/>
      <c r="G481" s="208"/>
      <c r="H481" s="208"/>
      <c r="I481" s="208"/>
      <c r="J481" s="208"/>
      <c r="K481" s="208"/>
      <c r="L481" s="208"/>
      <c r="M481" s="208"/>
      <c r="N481" s="208"/>
      <c r="O481" s="208"/>
      <c r="P481" s="208"/>
      <c r="Q481" s="208"/>
      <c r="R481" s="208"/>
      <c r="S481" s="208"/>
      <c r="T481" s="208"/>
      <c r="U481" s="208"/>
      <c r="V481" s="208"/>
      <c r="W481" s="208"/>
      <c r="X481" s="208"/>
      <c r="Y481" s="208"/>
      <c r="Z481" s="208"/>
      <c r="AA481" s="208"/>
    </row>
    <row xmlns:x14ac="http://schemas.microsoft.com/office/spreadsheetml/2009/9/ac" r="482" ht="15.75" x14ac:dyDescent="0.25">
      <c r="A482" s="208"/>
      <c r="B482" s="209"/>
      <c r="C482" s="208"/>
      <c r="D482" s="208"/>
      <c r="E482" s="208"/>
      <c r="F482" s="208"/>
      <c r="G482" s="208"/>
      <c r="H482" s="208"/>
      <c r="I482" s="208"/>
      <c r="J482" s="208"/>
      <c r="K482" s="208"/>
      <c r="L482" s="208"/>
      <c r="M482" s="208"/>
      <c r="N482" s="208"/>
      <c r="O482" s="208"/>
      <c r="P482" s="208"/>
      <c r="Q482" s="208"/>
      <c r="R482" s="208"/>
      <c r="S482" s="208"/>
      <c r="T482" s="208"/>
      <c r="U482" s="208"/>
      <c r="V482" s="208"/>
      <c r="W482" s="208"/>
      <c r="X482" s="208"/>
      <c r="Y482" s="208"/>
      <c r="Z482" s="208"/>
      <c r="AA482" s="208"/>
    </row>
    <row xmlns:x14ac="http://schemas.microsoft.com/office/spreadsheetml/2009/9/ac" r="483" ht="15.75" x14ac:dyDescent="0.25">
      <c r="A483" s="208"/>
      <c r="B483" s="209"/>
      <c r="C483" s="208"/>
      <c r="D483" s="208"/>
      <c r="E483" s="208"/>
      <c r="F483" s="208"/>
      <c r="G483" s="208"/>
      <c r="H483" s="208"/>
      <c r="I483" s="208"/>
      <c r="J483" s="208"/>
      <c r="K483" s="208"/>
      <c r="L483" s="208"/>
      <c r="M483" s="208"/>
      <c r="N483" s="208"/>
      <c r="O483" s="208"/>
      <c r="P483" s="208"/>
      <c r="Q483" s="208"/>
      <c r="R483" s="208"/>
      <c r="S483" s="208"/>
      <c r="T483" s="208"/>
      <c r="U483" s="208"/>
      <c r="V483" s="208"/>
      <c r="W483" s="208"/>
      <c r="X483" s="208"/>
      <c r="Y483" s="208"/>
      <c r="Z483" s="208"/>
      <c r="AA483" s="208"/>
    </row>
    <row xmlns:x14ac="http://schemas.microsoft.com/office/spreadsheetml/2009/9/ac" r="484" ht="15.75" x14ac:dyDescent="0.25">
      <c r="A484" s="208"/>
      <c r="B484" s="209"/>
      <c r="C484" s="208"/>
      <c r="D484" s="208"/>
      <c r="E484" s="208"/>
      <c r="F484" s="208"/>
      <c r="G484" s="208"/>
      <c r="H484" s="208"/>
      <c r="I484" s="208"/>
      <c r="J484" s="208"/>
      <c r="K484" s="208"/>
      <c r="L484" s="208"/>
      <c r="M484" s="208"/>
      <c r="N484" s="208"/>
      <c r="O484" s="208"/>
      <c r="P484" s="208"/>
      <c r="Q484" s="208"/>
      <c r="R484" s="208"/>
      <c r="S484" s="208"/>
      <c r="T484" s="208"/>
      <c r="U484" s="208"/>
      <c r="V484" s="208"/>
      <c r="W484" s="208"/>
      <c r="X484" s="208"/>
      <c r="Y484" s="208"/>
      <c r="Z484" s="208"/>
      <c r="AA484" s="208"/>
    </row>
    <row xmlns:x14ac="http://schemas.microsoft.com/office/spreadsheetml/2009/9/ac" r="485" ht="15.75" x14ac:dyDescent="0.25">
      <c r="A485" s="208"/>
      <c r="B485" s="209"/>
      <c r="C485" s="208"/>
      <c r="D485" s="208"/>
      <c r="E485" s="208"/>
      <c r="F485" s="208"/>
      <c r="G485" s="208"/>
      <c r="H485" s="208"/>
      <c r="I485" s="208"/>
      <c r="J485" s="208"/>
      <c r="K485" s="208"/>
      <c r="L485" s="208"/>
      <c r="M485" s="208"/>
      <c r="N485" s="208"/>
      <c r="O485" s="208"/>
      <c r="P485" s="208"/>
      <c r="Q485" s="208"/>
      <c r="R485" s="208"/>
      <c r="S485" s="208"/>
      <c r="T485" s="208"/>
      <c r="U485" s="208"/>
      <c r="V485" s="208"/>
      <c r="W485" s="208"/>
      <c r="X485" s="208"/>
      <c r="Y485" s="208"/>
      <c r="Z485" s="208"/>
      <c r="AA485" s="208"/>
    </row>
    <row xmlns:x14ac="http://schemas.microsoft.com/office/spreadsheetml/2009/9/ac" r="486" ht="15.75" x14ac:dyDescent="0.25">
      <c r="A486" s="208"/>
      <c r="B486" s="209"/>
      <c r="C486" s="208"/>
      <c r="D486" s="208"/>
      <c r="E486" s="208"/>
      <c r="F486" s="208"/>
      <c r="G486" s="208"/>
      <c r="H486" s="208"/>
      <c r="I486" s="208"/>
      <c r="J486" s="208"/>
      <c r="K486" s="208"/>
      <c r="L486" s="208"/>
      <c r="M486" s="208"/>
      <c r="N486" s="208"/>
      <c r="O486" s="208"/>
      <c r="P486" s="208"/>
      <c r="Q486" s="208"/>
      <c r="R486" s="208"/>
      <c r="S486" s="208"/>
      <c r="T486" s="208"/>
      <c r="U486" s="208"/>
      <c r="V486" s="208"/>
      <c r="W486" s="208"/>
      <c r="X486" s="208"/>
      <c r="Y486" s="208"/>
      <c r="Z486" s="208"/>
      <c r="AA486" s="208"/>
    </row>
    <row xmlns:x14ac="http://schemas.microsoft.com/office/spreadsheetml/2009/9/ac" r="487" ht="15.75" x14ac:dyDescent="0.25">
      <c r="A487" s="208"/>
      <c r="B487" s="209"/>
      <c r="C487" s="208"/>
      <c r="D487" s="208"/>
      <c r="E487" s="208"/>
      <c r="F487" s="208"/>
      <c r="G487" s="208"/>
      <c r="H487" s="208"/>
      <c r="I487" s="208"/>
      <c r="J487" s="208"/>
      <c r="K487" s="208"/>
      <c r="L487" s="208"/>
      <c r="M487" s="208"/>
      <c r="N487" s="208"/>
      <c r="O487" s="208"/>
      <c r="P487" s="208"/>
      <c r="Q487" s="208"/>
      <c r="R487" s="208"/>
      <c r="S487" s="208"/>
      <c r="T487" s="208"/>
      <c r="U487" s="208"/>
      <c r="V487" s="208"/>
      <c r="W487" s="208"/>
      <c r="X487" s="208"/>
      <c r="Y487" s="208"/>
      <c r="Z487" s="208"/>
      <c r="AA487" s="208"/>
    </row>
    <row xmlns:x14ac="http://schemas.microsoft.com/office/spreadsheetml/2009/9/ac" r="488" ht="15.75" x14ac:dyDescent="0.25">
      <c r="A488" s="208"/>
      <c r="B488" s="209"/>
      <c r="C488" s="208"/>
      <c r="D488" s="208"/>
      <c r="E488" s="208"/>
      <c r="F488" s="208"/>
      <c r="G488" s="208"/>
      <c r="H488" s="208"/>
      <c r="I488" s="208"/>
      <c r="J488" s="208"/>
      <c r="K488" s="208"/>
      <c r="L488" s="208"/>
      <c r="M488" s="208"/>
      <c r="N488" s="208"/>
      <c r="O488" s="208"/>
      <c r="P488" s="208"/>
      <c r="Q488" s="208"/>
      <c r="R488" s="208"/>
      <c r="S488" s="208"/>
      <c r="T488" s="208"/>
      <c r="U488" s="208"/>
      <c r="V488" s="208"/>
      <c r="W488" s="208"/>
      <c r="X488" s="208"/>
      <c r="Y488" s="208"/>
      <c r="Z488" s="208"/>
      <c r="AA488" s="20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3E4DF-68BD-4F2D-A0E7-B56433BED0D0}">
  <sheetPr codeName="Sheet9">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8" customWidth="true"/>
    <col min="2" max="2" width="6.5" style="239" customWidth="true"/>
    <col min="3" max="3" width="14.125" style="240" customWidth="true"/>
    <col min="4" max="4" width="9.75" style="218" customWidth="true"/>
    <col min="5" max="5" width="8" style="241" customWidth="true"/>
    <col min="6" max="6" width="8" style="242" customWidth="true"/>
    <col min="7" max="7" width="8" style="243" customWidth="true"/>
    <col min="8" max="8" width="8" style="244" customWidth="true"/>
    <col min="9" max="9" width="8" style="237" customWidth="true"/>
    <col min="10" max="10" width="8" style="245" customWidth="true"/>
    <col min="11" max="11" width="8" style="246" customWidth="true"/>
    <col min="12" max="12" width="8" style="242" customWidth="true"/>
    <col min="13" max="13" width="8" style="247" customWidth="true"/>
    <col min="14" max="14" width="8" style="248" customWidth="true"/>
    <col min="15" max="19" width="8" style="218" customWidth="true"/>
    <col min="20" max="16384" width="9" style="218"/>
  </cols>
  <sheetData>
    <row xmlns:x14ac="http://schemas.microsoft.com/office/spreadsheetml/2009/9/ac" r="1" ht="20.25" customHeight="true" x14ac:dyDescent="0.2">
      <c r="A1" s="590" t="s">
        <v>270</v>
      </c>
      <c r="B1" s="591"/>
      <c r="C1" s="591"/>
      <c r="D1" s="591"/>
      <c r="E1" s="592" t="s">
        <v>52</v>
      </c>
      <c r="F1" s="593"/>
      <c r="G1" s="593"/>
      <c r="H1" s="593"/>
      <c r="I1" s="594"/>
      <c r="J1" s="595" t="s">
        <v>10</v>
      </c>
      <c r="K1" s="595"/>
      <c r="L1" s="595"/>
      <c r="M1" s="595"/>
      <c r="N1" s="595"/>
      <c r="O1" s="596" t="s">
        <v>11</v>
      </c>
      <c r="P1" s="597"/>
      <c r="Q1" s="597"/>
      <c r="R1" s="597"/>
      <c r="S1" s="598"/>
    </row>
    <row xmlns:x14ac="http://schemas.microsoft.com/office/spreadsheetml/2009/9/ac" r="2" x14ac:dyDescent="0.2">
      <c r="A2" s="591"/>
      <c r="B2" s="591"/>
      <c r="C2" s="591"/>
      <c r="D2" s="591"/>
      <c r="E2" s="219"/>
      <c r="F2" s="220"/>
      <c r="G2" s="249"/>
      <c r="H2" s="221"/>
      <c r="I2" s="250"/>
      <c r="J2" s="222"/>
      <c r="K2" s="220"/>
      <c r="L2" s="251"/>
      <c r="M2" s="221"/>
      <c r="N2" s="252"/>
      <c r="O2" s="219"/>
      <c r="P2" s="220"/>
      <c r="Q2" s="223"/>
      <c r="R2" s="221"/>
      <c r="S2" s="250"/>
    </row>
    <row xmlns:x14ac="http://schemas.microsoft.com/office/spreadsheetml/2009/9/ac" r="3" ht="134.25" customHeight="true" x14ac:dyDescent="0.2">
      <c r="A3" s="224" t="s">
        <v>9</v>
      </c>
      <c r="B3" s="225" t="s">
        <v>4</v>
      </c>
      <c r="C3" s="226" t="s">
        <v>8</v>
      </c>
      <c r="D3" s="227" t="s">
        <v>196</v>
      </c>
      <c r="E3" s="228" t="s">
        <v>25</v>
      </c>
      <c r="F3" s="229" t="s">
        <v>19</v>
      </c>
      <c r="G3" s="253" t="s">
        <v>180</v>
      </c>
      <c r="H3" s="230" t="s">
        <v>189</v>
      </c>
      <c r="I3" s="254" t="s">
        <v>36</v>
      </c>
      <c r="J3" s="231" t="s">
        <v>25</v>
      </c>
      <c r="K3" s="232" t="s">
        <v>19</v>
      </c>
      <c r="L3" s="255" t="s">
        <v>181</v>
      </c>
      <c r="M3" s="230" t="s">
        <v>189</v>
      </c>
      <c r="N3" s="256" t="s">
        <v>36</v>
      </c>
      <c r="O3" s="228" t="s">
        <v>25</v>
      </c>
      <c r="P3" s="229" t="s">
        <v>141</v>
      </c>
      <c r="Q3" s="233" t="s">
        <v>182</v>
      </c>
      <c r="R3" s="230" t="s">
        <v>189</v>
      </c>
      <c r="S3" s="254" t="s">
        <v>36</v>
      </c>
    </row>
    <row xmlns:x14ac="http://schemas.microsoft.com/office/spreadsheetml/2009/9/ac" r="4" x14ac:dyDescent="0.2">
      <c r="A4" s="359" t="str">
        <f>IF(ISBLANK(Regressions!A14), " ", Regressions!A14)</f>
        <v>Chad</v>
      </c>
      <c r="B4" s="360">
        <f>IF(ISBLANK(Regressions!B14), " ", Regressions!B14)</f>
        <v>2000</v>
      </c>
      <c r="C4" s="234" t="str">
        <f>IF(ISBLANK(Regressions!C14), " ", Regressions!C14)</f>
        <v>National</v>
      </c>
      <c r="D4" s="361">
        <f>IF(ISBLANK(Regressions!D14), " ", Regressions!D14)</f>
        <v>3538186</v>
      </c>
      <c r="E4" s="235" t="e">
        <f>IF(ISNUMBER(Regressions!E14),ROUND(Regressions!E14, 1), NA())</f>
        <v>#N/A</v>
      </c>
      <c r="F4" s="362" t="e">
        <f>IF(ISNUMBER(Regressions!F14),ROUND(Regressions!F14, 1), NA())</f>
        <v>#N/A</v>
      </c>
      <c r="G4" s="257" t="e">
        <f>IF(ISNUMBER(Regressions!G14),ROUND(Regressions!G14, 1), NA())</f>
        <v>#N/A</v>
      </c>
      <c r="H4" s="363" t="e">
        <f>IF(ISNUMBER(Regressions!H14),ROUND(Regressions!H14, 1), NA())</f>
        <v>#N/A</v>
      </c>
      <c r="I4" s="258" t="e">
        <f>IF(ISNUMBER(Regressions!I14),ROUND(Regressions!I14, 1), NA())</f>
        <v>#N/A</v>
      </c>
      <c r="J4" s="364" t="e">
        <f>IF(ISNUMBER(Regressions!K14),ROUND(Regressions!K14, 1), NA())</f>
        <v>#N/A</v>
      </c>
      <c r="K4" s="362" t="e">
        <f>IF(ISNUMBER(Regressions!L14),ROUND(Regressions!L14, 1), NA())</f>
        <v>#N/A</v>
      </c>
      <c r="L4" s="259" t="e">
        <f>IF(ISNUMBER(Regressions!M14),ROUND(Regressions!M14, 1), NA())</f>
        <v>#N/A</v>
      </c>
      <c r="M4" s="363" t="e">
        <f>IF(ISNUMBER(Regressions!N14),ROUND(Regressions!N14, 1), NA())</f>
        <v>#N/A</v>
      </c>
      <c r="N4" s="258" t="e">
        <f>IF(ISNUMBER(Regressions!O14),ROUND(Regressions!O14, 1), NA())</f>
        <v>#N/A</v>
      </c>
      <c r="O4" s="364" t="e">
        <f>IF(ISNUMBER(Regressions!Q14),ROUND(Regressions!Q14, 1), NA())</f>
        <v>#N/A</v>
      </c>
      <c r="P4" s="362" t="e">
        <f>IF(ISNUMBER(Regressions!R14),ROUND(Regressions!R14, 1), NA())</f>
        <v>#N/A</v>
      </c>
      <c r="Q4" s="236" t="e">
        <f>IF(ISNUMBER(Regressions!S14),ROUND(Regressions!S14, 1), NA())</f>
        <v>#N/A</v>
      </c>
      <c r="R4" s="363" t="e">
        <f>IF(ISNUMBER(Regressions!T14),ROUND(Regressions!T14, 1), NA())</f>
        <v>#N/A</v>
      </c>
      <c r="S4" s="258" t="e">
        <f>IF(ISNUMBER(Regressions!U14),ROUND(Regressions!U14, 1), NA())</f>
        <v>#N/A</v>
      </c>
    </row>
    <row xmlns:x14ac="http://schemas.microsoft.com/office/spreadsheetml/2009/9/ac" r="5" x14ac:dyDescent="0.2">
      <c r="A5" s="359" t="str">
        <f>IF(ISBLANK(Regressions!A15), " ", Regressions!A15)</f>
        <v>Chad</v>
      </c>
      <c r="B5" s="360">
        <f>IF(ISBLANK(Regressions!B15), " ", Regressions!B15)</f>
        <v>2001</v>
      </c>
      <c r="C5" s="365" t="str">
        <f>IF(ISBLANK(Regressions!C15), " ", Regressions!C15)</f>
        <v>National</v>
      </c>
      <c r="D5" s="361">
        <f>IF(ISBLANK(Regressions!D15), " ", Regressions!D15)</f>
        <v>3688534</v>
      </c>
      <c r="E5" s="235" t="e">
        <f>IF(ISNUMBER(Regressions!E15),ROUND(Regressions!E15, 1), NA())</f>
        <v>#N/A</v>
      </c>
      <c r="F5" s="362" t="e">
        <f>IF(ISNUMBER(Regressions!F15),ROUND(Regressions!F15, 1), NA())</f>
        <v>#N/A</v>
      </c>
      <c r="G5" s="257" t="e">
        <f>IF(ISNUMBER(Regressions!G15),ROUND(Regressions!G15, 1), NA())</f>
        <v>#N/A</v>
      </c>
      <c r="H5" s="363" t="e">
        <f>IF(ISNUMBER(Regressions!H15),ROUND(Regressions!H15, 1), NA())</f>
        <v>#N/A</v>
      </c>
      <c r="I5" s="258" t="e">
        <f>IF(ISNUMBER(Regressions!I15),ROUND(Regressions!I15, 1), NA())</f>
        <v>#N/A</v>
      </c>
      <c r="J5" s="364" t="e">
        <f>IF(ISNUMBER(Regressions!K15),ROUND(Regressions!K15, 1), NA())</f>
        <v>#N/A</v>
      </c>
      <c r="K5" s="362" t="e">
        <f>IF(ISNUMBER(Regressions!L15),ROUND(Regressions!L15, 1), NA())</f>
        <v>#N/A</v>
      </c>
      <c r="L5" s="259" t="e">
        <f>IF(ISNUMBER(Regressions!M15),ROUND(Regressions!M15, 1), NA())</f>
        <v>#N/A</v>
      </c>
      <c r="M5" s="363" t="e">
        <f>IF(ISNUMBER(Regressions!N15),ROUND(Regressions!N15, 1), NA())</f>
        <v>#N/A</v>
      </c>
      <c r="N5" s="258" t="e">
        <f>IF(ISNUMBER(Regressions!O15),ROUND(Regressions!O15, 1), NA())</f>
        <v>#N/A</v>
      </c>
      <c r="O5" s="364" t="e">
        <f>IF(ISNUMBER(Regressions!Q15),ROUND(Regressions!Q15, 1), NA())</f>
        <v>#N/A</v>
      </c>
      <c r="P5" s="362" t="e">
        <f>IF(ISNUMBER(Regressions!R15),ROUND(Regressions!R15, 1), NA())</f>
        <v>#N/A</v>
      </c>
      <c r="Q5" s="236" t="e">
        <f>IF(ISNUMBER(Regressions!S15),ROUND(Regressions!S15, 1), NA())</f>
        <v>#N/A</v>
      </c>
      <c r="R5" s="363" t="e">
        <f>IF(ISNUMBER(Regressions!T15),ROUND(Regressions!T15, 1), NA())</f>
        <v>#N/A</v>
      </c>
      <c r="S5" s="258" t="e">
        <f>IF(ISNUMBER(Regressions!U15),ROUND(Regressions!U15, 1), NA())</f>
        <v>#N/A</v>
      </c>
      <c r="T5" s="237"/>
      <c r="U5" s="237"/>
      <c r="V5" s="237"/>
      <c r="W5" s="237"/>
      <c r="X5" s="237"/>
      <c r="Y5" s="237"/>
      <c r="Z5" s="237"/>
      <c r="AA5" s="237"/>
    </row>
    <row xmlns:x14ac="http://schemas.microsoft.com/office/spreadsheetml/2009/9/ac" r="6" x14ac:dyDescent="0.2">
      <c r="A6" s="359" t="str">
        <f>IF(ISBLANK(Regressions!A16), " ", Regressions!A16)</f>
        <v>Chad</v>
      </c>
      <c r="B6" s="360">
        <f>IF(ISBLANK(Regressions!B16), " ", Regressions!B16)</f>
        <v>2002</v>
      </c>
      <c r="C6" s="365" t="str">
        <f>IF(ISBLANK(Regressions!C16), " ", Regressions!C16)</f>
        <v>National</v>
      </c>
      <c r="D6" s="361">
        <f>IF(ISBLANK(Regressions!D16), " ", Regressions!D16)</f>
        <v>3845392</v>
      </c>
      <c r="E6" s="235" t="e">
        <f>IF(ISNUMBER(Regressions!E16),ROUND(Regressions!E16, 1), NA())</f>
        <v>#N/A</v>
      </c>
      <c r="F6" s="362" t="e">
        <f>IF(ISNUMBER(Regressions!F16),ROUND(Regressions!F16, 1), NA())</f>
        <v>#N/A</v>
      </c>
      <c r="G6" s="257" t="e">
        <f>IF(ISNUMBER(Regressions!G16),ROUND(Regressions!G16, 1), NA())</f>
        <v>#N/A</v>
      </c>
      <c r="H6" s="363" t="e">
        <f>IF(ISNUMBER(Regressions!H16),ROUND(Regressions!H16, 1), NA())</f>
        <v>#N/A</v>
      </c>
      <c r="I6" s="258" t="e">
        <f>IF(ISNUMBER(Regressions!I16),ROUND(Regressions!I16, 1), NA())</f>
        <v>#N/A</v>
      </c>
      <c r="J6" s="364" t="e">
        <f>IF(ISNUMBER(Regressions!K16),ROUND(Regressions!K16, 1), NA())</f>
        <v>#N/A</v>
      </c>
      <c r="K6" s="362" t="e">
        <f>IF(ISNUMBER(Regressions!L16),ROUND(Regressions!L16, 1), NA())</f>
        <v>#N/A</v>
      </c>
      <c r="L6" s="259" t="e">
        <f>IF(ISNUMBER(Regressions!M16),ROUND(Regressions!M16, 1), NA())</f>
        <v>#N/A</v>
      </c>
      <c r="M6" s="363" t="e">
        <f>IF(ISNUMBER(Regressions!N16),ROUND(Regressions!N16, 1), NA())</f>
        <v>#N/A</v>
      </c>
      <c r="N6" s="258" t="e">
        <f>IF(ISNUMBER(Regressions!O16),ROUND(Regressions!O16, 1), NA())</f>
        <v>#N/A</v>
      </c>
      <c r="O6" s="364" t="e">
        <f>IF(ISNUMBER(Regressions!Q16),ROUND(Regressions!Q16, 1), NA())</f>
        <v>#N/A</v>
      </c>
      <c r="P6" s="362" t="e">
        <f>IF(ISNUMBER(Regressions!R16),ROUND(Regressions!R16, 1), NA())</f>
        <v>#N/A</v>
      </c>
      <c r="Q6" s="236" t="e">
        <f>IF(ISNUMBER(Regressions!S16),ROUND(Regressions!S16, 1), NA())</f>
        <v>#N/A</v>
      </c>
      <c r="R6" s="363" t="e">
        <f>IF(ISNUMBER(Regressions!T16),ROUND(Regressions!T16, 1), NA())</f>
        <v>#N/A</v>
      </c>
      <c r="S6" s="258" t="e">
        <f>IF(ISNUMBER(Regressions!U16),ROUND(Regressions!U16, 1), NA())</f>
        <v>#N/A</v>
      </c>
      <c r="T6" s="237"/>
      <c r="U6" s="237"/>
      <c r="V6" s="237"/>
      <c r="W6" s="237"/>
      <c r="X6" s="237"/>
      <c r="Y6" s="237"/>
      <c r="Z6" s="237"/>
      <c r="AA6" s="237"/>
    </row>
    <row xmlns:x14ac="http://schemas.microsoft.com/office/spreadsheetml/2009/9/ac" r="7" x14ac:dyDescent="0.2">
      <c r="A7" s="359" t="str">
        <f>IF(ISBLANK(Regressions!A17), " ", Regressions!A17)</f>
        <v>Chad</v>
      </c>
      <c r="B7" s="360">
        <f>IF(ISBLANK(Regressions!B17), " ", Regressions!B17)</f>
        <v>2003</v>
      </c>
      <c r="C7" s="365" t="str">
        <f>IF(ISBLANK(Regressions!C17), " ", Regressions!C17)</f>
        <v>National</v>
      </c>
      <c r="D7" s="361">
        <f>IF(ISBLANK(Regressions!D17), " ", Regressions!D17)</f>
        <v>3994228</v>
      </c>
      <c r="E7" s="235" t="e">
        <f>IF(ISNUMBER(Regressions!E17),ROUND(Regressions!E17, 1), NA())</f>
        <v>#N/A</v>
      </c>
      <c r="F7" s="362" t="e">
        <f>IF(ISNUMBER(Regressions!F17),ROUND(Regressions!F17, 1), NA())</f>
        <v>#N/A</v>
      </c>
      <c r="G7" s="257" t="e">
        <f>IF(ISNUMBER(Regressions!G17),ROUND(Regressions!G17, 1), NA())</f>
        <v>#N/A</v>
      </c>
      <c r="H7" s="363" t="e">
        <f>IF(ISNUMBER(Regressions!H17),ROUND(Regressions!H17, 1), NA())</f>
        <v>#N/A</v>
      </c>
      <c r="I7" s="258" t="e">
        <f>IF(ISNUMBER(Regressions!I17),ROUND(Regressions!I17, 1), NA())</f>
        <v>#N/A</v>
      </c>
      <c r="J7" s="364" t="e">
        <f>IF(ISNUMBER(Regressions!K17),ROUND(Regressions!K17, 1), NA())</f>
        <v>#N/A</v>
      </c>
      <c r="K7" s="362" t="e">
        <f>IF(ISNUMBER(Regressions!L17),ROUND(Regressions!L17, 1), NA())</f>
        <v>#N/A</v>
      </c>
      <c r="L7" s="259" t="e">
        <f>IF(ISNUMBER(Regressions!M17),ROUND(Regressions!M17, 1), NA())</f>
        <v>#N/A</v>
      </c>
      <c r="M7" s="363" t="e">
        <f>IF(ISNUMBER(Regressions!N17),ROUND(Regressions!N17, 1), NA())</f>
        <v>#N/A</v>
      </c>
      <c r="N7" s="258" t="e">
        <f>IF(ISNUMBER(Regressions!O17),ROUND(Regressions!O17, 1), NA())</f>
        <v>#N/A</v>
      </c>
      <c r="O7" s="364" t="e">
        <f>IF(ISNUMBER(Regressions!Q17),ROUND(Regressions!Q17, 1), NA())</f>
        <v>#N/A</v>
      </c>
      <c r="P7" s="362" t="e">
        <f>IF(ISNUMBER(Regressions!R17),ROUND(Regressions!R17, 1), NA())</f>
        <v>#N/A</v>
      </c>
      <c r="Q7" s="236" t="e">
        <f>IF(ISNUMBER(Regressions!S17),ROUND(Regressions!S17, 1), NA())</f>
        <v>#N/A</v>
      </c>
      <c r="R7" s="363" t="e">
        <f>IF(ISNUMBER(Regressions!T17),ROUND(Regressions!T17, 1), NA())</f>
        <v>#N/A</v>
      </c>
      <c r="S7" s="258" t="e">
        <f>IF(ISNUMBER(Regressions!U17),ROUND(Regressions!U17, 1), NA())</f>
        <v>#N/A</v>
      </c>
      <c r="T7" s="237"/>
      <c r="U7" s="237"/>
      <c r="V7" s="237"/>
      <c r="W7" s="237"/>
      <c r="X7" s="237"/>
      <c r="Y7" s="237"/>
      <c r="Z7" s="237"/>
      <c r="AA7" s="237"/>
    </row>
    <row xmlns:x14ac="http://schemas.microsoft.com/office/spreadsheetml/2009/9/ac" r="8" x14ac:dyDescent="0.2">
      <c r="A8" s="359" t="str">
        <f>IF(ISBLANK(Regressions!A18), " ", Regressions!A18)</f>
        <v>Chad</v>
      </c>
      <c r="B8" s="360">
        <f>IF(ISBLANK(Regressions!B18), " ", Regressions!B18)</f>
        <v>2004</v>
      </c>
      <c r="C8" s="365" t="str">
        <f>IF(ISBLANK(Regressions!C18), " ", Regressions!C18)</f>
        <v>National</v>
      </c>
      <c r="D8" s="361">
        <f>IF(ISBLANK(Regressions!D18), " ", Regressions!D18)</f>
        <v>4158020</v>
      </c>
      <c r="E8" s="235" t="e">
        <f>IF(ISNUMBER(Regressions!E18),ROUND(Regressions!E18, 1), NA())</f>
        <v>#N/A</v>
      </c>
      <c r="F8" s="362" t="e">
        <f>IF(ISNUMBER(Regressions!F18),ROUND(Regressions!F18, 1), NA())</f>
        <v>#N/A</v>
      </c>
      <c r="G8" s="257" t="e">
        <f>IF(ISNUMBER(Regressions!G18),ROUND(Regressions!G18, 1), NA())</f>
        <v>#N/A</v>
      </c>
      <c r="H8" s="363" t="e">
        <f>IF(ISNUMBER(Regressions!H18),ROUND(Regressions!H18, 1), NA())</f>
        <v>#N/A</v>
      </c>
      <c r="I8" s="258" t="e">
        <f>IF(ISNUMBER(Regressions!I18),ROUND(Regressions!I18, 1), NA())</f>
        <v>#N/A</v>
      </c>
      <c r="J8" s="364" t="e">
        <f>IF(ISNUMBER(Regressions!K18),ROUND(Regressions!K18, 1), NA())</f>
        <v>#N/A</v>
      </c>
      <c r="K8" s="362" t="e">
        <f>IF(ISNUMBER(Regressions!L18),ROUND(Regressions!L18, 1), NA())</f>
        <v>#N/A</v>
      </c>
      <c r="L8" s="259" t="e">
        <f>IF(ISNUMBER(Regressions!M18),ROUND(Regressions!M18, 1), NA())</f>
        <v>#N/A</v>
      </c>
      <c r="M8" s="363" t="e">
        <f>IF(ISNUMBER(Regressions!N18),ROUND(Regressions!N18, 1), NA())</f>
        <v>#N/A</v>
      </c>
      <c r="N8" s="258" t="e">
        <f>IF(ISNUMBER(Regressions!O18),ROUND(Regressions!O18, 1), NA())</f>
        <v>#N/A</v>
      </c>
      <c r="O8" s="364" t="e">
        <f>IF(ISNUMBER(Regressions!Q18),ROUND(Regressions!Q18, 1), NA())</f>
        <v>#N/A</v>
      </c>
      <c r="P8" s="362" t="e">
        <f>IF(ISNUMBER(Regressions!R18),ROUND(Regressions!R18, 1), NA())</f>
        <v>#N/A</v>
      </c>
      <c r="Q8" s="236" t="e">
        <f>IF(ISNUMBER(Regressions!S18),ROUND(Regressions!S18, 1), NA())</f>
        <v>#N/A</v>
      </c>
      <c r="R8" s="363" t="e">
        <f>IF(ISNUMBER(Regressions!T18),ROUND(Regressions!T18, 1), NA())</f>
        <v>#N/A</v>
      </c>
      <c r="S8" s="258" t="e">
        <f>IF(ISNUMBER(Regressions!U18),ROUND(Regressions!U18, 1), NA())</f>
        <v>#N/A</v>
      </c>
      <c r="T8" s="237"/>
      <c r="U8" s="237"/>
      <c r="V8" s="237"/>
      <c r="W8" s="237"/>
      <c r="X8" s="237"/>
      <c r="Y8" s="237"/>
      <c r="Z8" s="237"/>
      <c r="AA8" s="237"/>
    </row>
    <row xmlns:x14ac="http://schemas.microsoft.com/office/spreadsheetml/2009/9/ac" r="9" x14ac:dyDescent="0.2">
      <c r="A9" s="359" t="str">
        <f>IF(ISBLANK(Regressions!A19), " ", Regressions!A19)</f>
        <v>Chad</v>
      </c>
      <c r="B9" s="360">
        <f>IF(ISBLANK(Regressions!B19), " ", Regressions!B19)</f>
        <v>2005</v>
      </c>
      <c r="C9" s="365" t="str">
        <f>IF(ISBLANK(Regressions!C19), " ", Regressions!C19)</f>
        <v>National</v>
      </c>
      <c r="D9" s="361">
        <f>IF(ISBLANK(Regressions!D19), " ", Regressions!D19)</f>
        <v>4333444</v>
      </c>
      <c r="E9" s="235" t="e">
        <f>IF(ISNUMBER(Regressions!E19),ROUND(Regressions!E19, 1), NA())</f>
        <v>#N/A</v>
      </c>
      <c r="F9" s="362">
        <f>IF(ISNUMBER(Regressions!F19),ROUND(Regressions!F19, 1), NA())</f>
        <v>11.2</v>
      </c>
      <c r="G9" s="257" t="e">
        <f>IF(ISNUMBER(Regressions!G19),ROUND(Regressions!G19, 1), NA())</f>
        <v>#N/A</v>
      </c>
      <c r="H9" s="363" t="e">
        <f>IF(ISNUMBER(Regressions!H19),ROUND(Regressions!H19, 1), NA())</f>
        <v>#N/A</v>
      </c>
      <c r="I9" s="258">
        <f>IF(ISNUMBER(Regressions!I19),ROUND(Regressions!I19, 1), NA())</f>
        <v>88.8</v>
      </c>
      <c r="J9" s="364" t="e">
        <f>IF(ISNUMBER(Regressions!K19),ROUND(Regressions!K19, 1), NA())</f>
        <v>#N/A</v>
      </c>
      <c r="K9" s="362" t="e">
        <f>IF(ISNUMBER(Regressions!L19),ROUND(Regressions!L19, 1), NA())</f>
        <v>#N/A</v>
      </c>
      <c r="L9" s="259" t="e">
        <f>IF(ISNUMBER(Regressions!M19),ROUND(Regressions!M19, 1), NA())</f>
        <v>#N/A</v>
      </c>
      <c r="M9" s="363" t="e">
        <f>IF(ISNUMBER(Regressions!N19),ROUND(Regressions!N19, 1), NA())</f>
        <v>#N/A</v>
      </c>
      <c r="N9" s="258" t="e">
        <f>IF(ISNUMBER(Regressions!O19),ROUND(Regressions!O19, 1), NA())</f>
        <v>#N/A</v>
      </c>
      <c r="O9" s="364" t="e">
        <f>IF(ISNUMBER(Regressions!Q19),ROUND(Regressions!Q19, 1), NA())</f>
        <v>#N/A</v>
      </c>
      <c r="P9" s="362" t="e">
        <f>IF(ISNUMBER(Regressions!R19),ROUND(Regressions!R19, 1), NA())</f>
        <v>#N/A</v>
      </c>
      <c r="Q9" s="236" t="e">
        <f>IF(ISNUMBER(Regressions!S19),ROUND(Regressions!S19, 1), NA())</f>
        <v>#N/A</v>
      </c>
      <c r="R9" s="363" t="e">
        <f>IF(ISNUMBER(Regressions!T19),ROUND(Regressions!T19, 1), NA())</f>
        <v>#N/A</v>
      </c>
      <c r="S9" s="258" t="e">
        <f>IF(ISNUMBER(Regressions!U19),ROUND(Regressions!U19, 1), NA())</f>
        <v>#N/A</v>
      </c>
    </row>
    <row xmlns:x14ac="http://schemas.microsoft.com/office/spreadsheetml/2009/9/ac" r="10" x14ac:dyDescent="0.2">
      <c r="A10" s="359" t="str">
        <f>IF(ISBLANK(Regressions!A20), " ", Regressions!A20)</f>
        <v>Chad</v>
      </c>
      <c r="B10" s="360">
        <f>IF(ISBLANK(Regressions!B20), " ", Regressions!B20)</f>
        <v>2006</v>
      </c>
      <c r="C10" s="365" t="str">
        <f>IF(ISBLANK(Regressions!C20), " ", Regressions!C20)</f>
        <v>National</v>
      </c>
      <c r="D10" s="361">
        <f>IF(ISBLANK(Regressions!D20), " ", Regressions!D20)</f>
        <v>4495669</v>
      </c>
      <c r="E10" s="235" t="e">
        <f>IF(ISNUMBER(Regressions!E20),ROUND(Regressions!E20, 1), NA())</f>
        <v>#N/A</v>
      </c>
      <c r="F10" s="362">
        <f>IF(ISNUMBER(Regressions!F20),ROUND(Regressions!F20, 1), NA())</f>
        <v>11.2</v>
      </c>
      <c r="G10" s="257" t="e">
        <f>IF(ISNUMBER(Regressions!G20),ROUND(Regressions!G20, 1), NA())</f>
        <v>#N/A</v>
      </c>
      <c r="H10" s="363" t="e">
        <f>IF(ISNUMBER(Regressions!H20),ROUND(Regressions!H20, 1), NA())</f>
        <v>#N/A</v>
      </c>
      <c r="I10" s="258">
        <f>IF(ISNUMBER(Regressions!I20),ROUND(Regressions!I20, 1), NA())</f>
        <v>88.8</v>
      </c>
      <c r="J10" s="364">
        <f>IF(ISNUMBER(Regressions!K20),ROUND(Regressions!K20, 1), NA())</f>
        <v>21.9</v>
      </c>
      <c r="K10" s="362" t="e">
        <f>IF(ISNUMBER(Regressions!L20),ROUND(Regressions!L20, 1), NA())</f>
        <v>#N/A</v>
      </c>
      <c r="L10" s="259" t="e">
        <f>IF(ISNUMBER(Regressions!M20),ROUND(Regressions!M20, 1), NA())</f>
        <v>#N/A</v>
      </c>
      <c r="M10" s="363" t="e">
        <f>IF(ISNUMBER(Regressions!N20),ROUND(Regressions!N20, 1), NA())</f>
        <v>#N/A</v>
      </c>
      <c r="N10" s="258">
        <f>IF(ISNUMBER(Regressions!O20),ROUND(Regressions!O20, 1), NA())</f>
        <v>78.099999999999994</v>
      </c>
      <c r="O10" s="364" t="e">
        <f>IF(ISNUMBER(Regressions!Q20),ROUND(Regressions!Q20, 1), NA())</f>
        <v>#N/A</v>
      </c>
      <c r="P10" s="362" t="e">
        <f>IF(ISNUMBER(Regressions!R20),ROUND(Regressions!R20, 1), NA())</f>
        <v>#N/A</v>
      </c>
      <c r="Q10" s="236" t="e">
        <f>IF(ISNUMBER(Regressions!S20),ROUND(Regressions!S20, 1), NA())</f>
        <v>#N/A</v>
      </c>
      <c r="R10" s="363" t="e">
        <f>IF(ISNUMBER(Regressions!T20),ROUND(Regressions!T20, 1), NA())</f>
        <v>#N/A</v>
      </c>
      <c r="S10" s="258" t="e">
        <f>IF(ISNUMBER(Regressions!U20),ROUND(Regressions!U20, 1), NA())</f>
        <v>#N/A</v>
      </c>
    </row>
    <row xmlns:x14ac="http://schemas.microsoft.com/office/spreadsheetml/2009/9/ac" r="11" x14ac:dyDescent="0.2">
      <c r="A11" s="359" t="str">
        <f>IF(ISBLANK(Regressions!A21), " ", Regressions!A21)</f>
        <v>Chad</v>
      </c>
      <c r="B11" s="360">
        <f>IF(ISBLANK(Regressions!B21), " ", Regressions!B21)</f>
        <v>2007</v>
      </c>
      <c r="C11" s="365" t="str">
        <f>IF(ISBLANK(Regressions!C21), " ", Regressions!C21)</f>
        <v>National</v>
      </c>
      <c r="D11" s="361">
        <f>IF(ISBLANK(Regressions!D21), " ", Regressions!D21)</f>
        <v>4658528</v>
      </c>
      <c r="E11" s="235" t="e">
        <f>IF(ISNUMBER(Regressions!E21),ROUND(Regressions!E21, 1), NA())</f>
        <v>#N/A</v>
      </c>
      <c r="F11" s="362">
        <f>IF(ISNUMBER(Regressions!F21),ROUND(Regressions!F21, 1), NA())</f>
        <v>11.2</v>
      </c>
      <c r="G11" s="257" t="e">
        <f>IF(ISNUMBER(Regressions!G21),ROUND(Regressions!G21, 1), NA())</f>
        <v>#N/A</v>
      </c>
      <c r="H11" s="363" t="e">
        <f>IF(ISNUMBER(Regressions!H21),ROUND(Regressions!H21, 1), NA())</f>
        <v>#N/A</v>
      </c>
      <c r="I11" s="258">
        <f>IF(ISNUMBER(Regressions!I21),ROUND(Regressions!I21, 1), NA())</f>
        <v>88.8</v>
      </c>
      <c r="J11" s="364">
        <f>IF(ISNUMBER(Regressions!K21),ROUND(Regressions!K21, 1), NA())</f>
        <v>21.9</v>
      </c>
      <c r="K11" s="362" t="e">
        <f>IF(ISNUMBER(Regressions!L21),ROUND(Regressions!L21, 1), NA())</f>
        <v>#N/A</v>
      </c>
      <c r="L11" s="259" t="e">
        <f>IF(ISNUMBER(Regressions!M21),ROUND(Regressions!M21, 1), NA())</f>
        <v>#N/A</v>
      </c>
      <c r="M11" s="363" t="e">
        <f>IF(ISNUMBER(Regressions!N21),ROUND(Regressions!N21, 1), NA())</f>
        <v>#N/A</v>
      </c>
      <c r="N11" s="258">
        <f>IF(ISNUMBER(Regressions!O21),ROUND(Regressions!O21, 1), NA())</f>
        <v>78.099999999999994</v>
      </c>
      <c r="O11" s="364" t="e">
        <f>IF(ISNUMBER(Regressions!Q21),ROUND(Regressions!Q21, 1), NA())</f>
        <v>#N/A</v>
      </c>
      <c r="P11" s="362" t="e">
        <f>IF(ISNUMBER(Regressions!R21),ROUND(Regressions!R21, 1), NA())</f>
        <v>#N/A</v>
      </c>
      <c r="Q11" s="236" t="e">
        <f>IF(ISNUMBER(Regressions!S21),ROUND(Regressions!S21, 1), NA())</f>
        <v>#N/A</v>
      </c>
      <c r="R11" s="363" t="e">
        <f>IF(ISNUMBER(Regressions!T21),ROUND(Regressions!T21, 1), NA())</f>
        <v>#N/A</v>
      </c>
      <c r="S11" s="258" t="e">
        <f>IF(ISNUMBER(Regressions!U21),ROUND(Regressions!U21, 1), NA())</f>
        <v>#N/A</v>
      </c>
    </row>
    <row xmlns:x14ac="http://schemas.microsoft.com/office/spreadsheetml/2009/9/ac" r="12" x14ac:dyDescent="0.2">
      <c r="A12" s="359" t="str">
        <f>IF(ISBLANK(Regressions!A22), " ", Regressions!A22)</f>
        <v>Chad</v>
      </c>
      <c r="B12" s="360">
        <f>IF(ISBLANK(Regressions!B22), " ", Regressions!B22)</f>
        <v>2008</v>
      </c>
      <c r="C12" s="365" t="str">
        <f>IF(ISBLANK(Regressions!C22), " ", Regressions!C22)</f>
        <v>National</v>
      </c>
      <c r="D12" s="361">
        <f>IF(ISBLANK(Regressions!D22), " ", Regressions!D22)</f>
        <v>4826101</v>
      </c>
      <c r="E12" s="235" t="e">
        <f>IF(ISNUMBER(Regressions!E22),ROUND(Regressions!E22, 1), NA())</f>
        <v>#N/A</v>
      </c>
      <c r="F12" s="362">
        <f>IF(ISNUMBER(Regressions!F22),ROUND(Regressions!F22, 1), NA())</f>
        <v>11.2</v>
      </c>
      <c r="G12" s="257" t="e">
        <f>IF(ISNUMBER(Regressions!G22),ROUND(Regressions!G22, 1), NA())</f>
        <v>#N/A</v>
      </c>
      <c r="H12" s="363" t="e">
        <f>IF(ISNUMBER(Regressions!H22),ROUND(Regressions!H22, 1), NA())</f>
        <v>#N/A</v>
      </c>
      <c r="I12" s="258">
        <f>IF(ISNUMBER(Regressions!I22),ROUND(Regressions!I22, 1), NA())</f>
        <v>88.8</v>
      </c>
      <c r="J12" s="364">
        <f>IF(ISNUMBER(Regressions!K22),ROUND(Regressions!K22, 1), NA())</f>
        <v>21.9</v>
      </c>
      <c r="K12" s="362" t="e">
        <f>IF(ISNUMBER(Regressions!L22),ROUND(Regressions!L22, 1), NA())</f>
        <v>#N/A</v>
      </c>
      <c r="L12" s="259" t="e">
        <f>IF(ISNUMBER(Regressions!M22),ROUND(Regressions!M22, 1), NA())</f>
        <v>#N/A</v>
      </c>
      <c r="M12" s="363" t="e">
        <f>IF(ISNUMBER(Regressions!N22),ROUND(Regressions!N22, 1), NA())</f>
        <v>#N/A</v>
      </c>
      <c r="N12" s="258">
        <f>IF(ISNUMBER(Regressions!O22),ROUND(Regressions!O22, 1), NA())</f>
        <v>78.099999999999994</v>
      </c>
      <c r="O12" s="364" t="e">
        <f>IF(ISNUMBER(Regressions!Q22),ROUND(Regressions!Q22, 1), NA())</f>
        <v>#N/A</v>
      </c>
      <c r="P12" s="362" t="e">
        <f>IF(ISNUMBER(Regressions!R22),ROUND(Regressions!R22, 1), NA())</f>
        <v>#N/A</v>
      </c>
      <c r="Q12" s="236" t="e">
        <f>IF(ISNUMBER(Regressions!S22),ROUND(Regressions!S22, 1), NA())</f>
        <v>#N/A</v>
      </c>
      <c r="R12" s="363" t="e">
        <f>IF(ISNUMBER(Regressions!T22),ROUND(Regressions!T22, 1), NA())</f>
        <v>#N/A</v>
      </c>
      <c r="S12" s="258" t="e">
        <f>IF(ISNUMBER(Regressions!U22),ROUND(Regressions!U22, 1), NA())</f>
        <v>#N/A</v>
      </c>
    </row>
    <row xmlns:x14ac="http://schemas.microsoft.com/office/spreadsheetml/2009/9/ac" r="13" x14ac:dyDescent="0.2">
      <c r="A13" s="359" t="str">
        <f>IF(ISBLANK(Regressions!A23), " ", Regressions!A23)</f>
        <v>Chad</v>
      </c>
      <c r="B13" s="360">
        <f>IF(ISBLANK(Regressions!B23), " ", Regressions!B23)</f>
        <v>2009</v>
      </c>
      <c r="C13" s="365" t="str">
        <f>IF(ISBLANK(Regressions!C23), " ", Regressions!C23)</f>
        <v>National</v>
      </c>
      <c r="D13" s="361">
        <f>IF(ISBLANK(Regressions!D23), " ", Regressions!D23)</f>
        <v>5010334</v>
      </c>
      <c r="E13" s="235" t="e">
        <f>IF(ISNUMBER(Regressions!E23),ROUND(Regressions!E23, 1), NA())</f>
        <v>#N/A</v>
      </c>
      <c r="F13" s="362">
        <f>IF(ISNUMBER(Regressions!F23),ROUND(Regressions!F23, 1), NA())</f>
        <v>11.2</v>
      </c>
      <c r="G13" s="257">
        <f>IF(ISNUMBER(Regressions!G23),ROUND(Regressions!G23, 1), NA())</f>
        <v>11.2</v>
      </c>
      <c r="H13" s="363">
        <f>IF(ISNUMBER(Regressions!H23),ROUND(Regressions!H23, 1), NA())</f>
        <v>0</v>
      </c>
      <c r="I13" s="258">
        <f>IF(ISNUMBER(Regressions!I23),ROUND(Regressions!I23, 1), NA())</f>
        <v>88.8</v>
      </c>
      <c r="J13" s="364">
        <f>IF(ISNUMBER(Regressions!K23),ROUND(Regressions!K23, 1), NA())</f>
        <v>21.9</v>
      </c>
      <c r="K13" s="362" t="e">
        <f>IF(ISNUMBER(Regressions!L23),ROUND(Regressions!L23, 1), NA())</f>
        <v>#N/A</v>
      </c>
      <c r="L13" s="259" t="e">
        <f>IF(ISNUMBER(Regressions!M23),ROUND(Regressions!M23, 1), NA())</f>
        <v>#N/A</v>
      </c>
      <c r="M13" s="363" t="e">
        <f>IF(ISNUMBER(Regressions!N23),ROUND(Regressions!N23, 1), NA())</f>
        <v>#N/A</v>
      </c>
      <c r="N13" s="258">
        <f>IF(ISNUMBER(Regressions!O23),ROUND(Regressions!O23, 1), NA())</f>
        <v>78.099999999999994</v>
      </c>
      <c r="O13" s="364" t="e">
        <f>IF(ISNUMBER(Regressions!Q23),ROUND(Regressions!Q23, 1), NA())</f>
        <v>#N/A</v>
      </c>
      <c r="P13" s="362" t="e">
        <f>IF(ISNUMBER(Regressions!R23),ROUND(Regressions!R23, 1), NA())</f>
        <v>#N/A</v>
      </c>
      <c r="Q13" s="236" t="e">
        <f>IF(ISNUMBER(Regressions!S23),ROUND(Regressions!S23, 1), NA())</f>
        <v>#N/A</v>
      </c>
      <c r="R13" s="363" t="e">
        <f>IF(ISNUMBER(Regressions!T23),ROUND(Regressions!T23, 1), NA())</f>
        <v>#N/A</v>
      </c>
      <c r="S13" s="258" t="e">
        <f>IF(ISNUMBER(Regressions!U23),ROUND(Regressions!U23, 1), NA())</f>
        <v>#N/A</v>
      </c>
    </row>
    <row xmlns:x14ac="http://schemas.microsoft.com/office/spreadsheetml/2009/9/ac" r="14" x14ac:dyDescent="0.2">
      <c r="A14" s="359" t="str">
        <f>IF(ISBLANK(Regressions!A24), " ", Regressions!A24)</f>
        <v>Chad</v>
      </c>
      <c r="B14" s="360">
        <f>IF(ISBLANK(Regressions!B24), " ", Regressions!B24)</f>
        <v>2010</v>
      </c>
      <c r="C14" s="365" t="str">
        <f>IF(ISBLANK(Regressions!C24), " ", Regressions!C24)</f>
        <v>National</v>
      </c>
      <c r="D14" s="361">
        <f>IF(ISBLANK(Regressions!D24), " ", Regressions!D24)</f>
        <v>5193973</v>
      </c>
      <c r="E14" s="235">
        <f>IF(ISNUMBER(Regressions!E24),ROUND(Regressions!E24, 1), NA())</f>
        <v>24.1</v>
      </c>
      <c r="F14" s="362">
        <f>IF(ISNUMBER(Regressions!F24),ROUND(Regressions!F24, 1), NA())</f>
        <v>13.6</v>
      </c>
      <c r="G14" s="257">
        <f>IF(ISNUMBER(Regressions!G24),ROUND(Regressions!G24, 1), NA())</f>
        <v>13.6</v>
      </c>
      <c r="H14" s="363">
        <f>IF(ISNUMBER(Regressions!H24),ROUND(Regressions!H24, 1), NA())</f>
        <v>0</v>
      </c>
      <c r="I14" s="258">
        <f>IF(ISNUMBER(Regressions!I24),ROUND(Regressions!I24, 1), NA())</f>
        <v>86.4</v>
      </c>
      <c r="J14" s="364">
        <f>IF(ISNUMBER(Regressions!K24),ROUND(Regressions!K24, 1), NA())</f>
        <v>21.9</v>
      </c>
      <c r="K14" s="362" t="e">
        <f>IF(ISNUMBER(Regressions!L24),ROUND(Regressions!L24, 1), NA())</f>
        <v>#N/A</v>
      </c>
      <c r="L14" s="259" t="e">
        <f>IF(ISNUMBER(Regressions!M24),ROUND(Regressions!M24, 1), NA())</f>
        <v>#N/A</v>
      </c>
      <c r="M14" s="363" t="e">
        <f>IF(ISNUMBER(Regressions!N24),ROUND(Regressions!N24, 1), NA())</f>
        <v>#N/A</v>
      </c>
      <c r="N14" s="258">
        <f>IF(ISNUMBER(Regressions!O24),ROUND(Regressions!O24, 1), NA())</f>
        <v>78.099999999999994</v>
      </c>
      <c r="O14" s="364" t="e">
        <f>IF(ISNUMBER(Regressions!Q24),ROUND(Regressions!Q24, 1), NA())</f>
        <v>#N/A</v>
      </c>
      <c r="P14" s="362" t="e">
        <f>IF(ISNUMBER(Regressions!R24),ROUND(Regressions!R24, 1), NA())</f>
        <v>#N/A</v>
      </c>
      <c r="Q14" s="236" t="e">
        <f>IF(ISNUMBER(Regressions!S24),ROUND(Regressions!S24, 1), NA())</f>
        <v>#N/A</v>
      </c>
      <c r="R14" s="363" t="e">
        <f>IF(ISNUMBER(Regressions!T24),ROUND(Regressions!T24, 1), NA())</f>
        <v>#N/A</v>
      </c>
      <c r="S14" s="258" t="e">
        <f>IF(ISNUMBER(Regressions!U24),ROUND(Regressions!U24, 1), NA())</f>
        <v>#N/A</v>
      </c>
    </row>
    <row xmlns:x14ac="http://schemas.microsoft.com/office/spreadsheetml/2009/9/ac" r="15" x14ac:dyDescent="0.2">
      <c r="A15" s="359" t="str">
        <f>IF(ISBLANK(Regressions!A25), " ", Regressions!A25)</f>
        <v>Chad</v>
      </c>
      <c r="B15" s="360">
        <f>IF(ISBLANK(Regressions!B25), " ", Regressions!B25)</f>
        <v>2011</v>
      </c>
      <c r="C15" s="365" t="str">
        <f>IF(ISBLANK(Regressions!C25), " ", Regressions!C25)</f>
        <v>National</v>
      </c>
      <c r="D15" s="361">
        <f>IF(ISBLANK(Regressions!D25), " ", Regressions!D25)</f>
        <v>5388061</v>
      </c>
      <c r="E15" s="235">
        <f>IF(ISNUMBER(Regressions!E25),ROUND(Regressions!E25, 1), NA())</f>
        <v>24.1</v>
      </c>
      <c r="F15" s="362">
        <f>IF(ISNUMBER(Regressions!F25),ROUND(Regressions!F25, 1), NA())</f>
        <v>16</v>
      </c>
      <c r="G15" s="257">
        <f>IF(ISNUMBER(Regressions!G25),ROUND(Regressions!G25, 1), NA())</f>
        <v>16</v>
      </c>
      <c r="H15" s="363">
        <f>IF(ISNUMBER(Regressions!H25),ROUND(Regressions!H25, 1), NA())</f>
        <v>0</v>
      </c>
      <c r="I15" s="258">
        <f>IF(ISNUMBER(Regressions!I25),ROUND(Regressions!I25, 1), NA())</f>
        <v>84</v>
      </c>
      <c r="J15" s="364">
        <f>IF(ISNUMBER(Regressions!K25),ROUND(Regressions!K25, 1), NA())</f>
        <v>21.9</v>
      </c>
      <c r="K15" s="362" t="e">
        <f>IF(ISNUMBER(Regressions!L25),ROUND(Regressions!L25, 1), NA())</f>
        <v>#N/A</v>
      </c>
      <c r="L15" s="259" t="e">
        <f>IF(ISNUMBER(Regressions!M25),ROUND(Regressions!M25, 1), NA())</f>
        <v>#N/A</v>
      </c>
      <c r="M15" s="363" t="e">
        <f>IF(ISNUMBER(Regressions!N25),ROUND(Regressions!N25, 1), NA())</f>
        <v>#N/A</v>
      </c>
      <c r="N15" s="258">
        <f>IF(ISNUMBER(Regressions!O25),ROUND(Regressions!O25, 1), NA())</f>
        <v>78.099999999999994</v>
      </c>
      <c r="O15" s="364" t="e">
        <f>IF(ISNUMBER(Regressions!Q25),ROUND(Regressions!Q25, 1), NA())</f>
        <v>#N/A</v>
      </c>
      <c r="P15" s="362" t="e">
        <f>IF(ISNUMBER(Regressions!R25),ROUND(Regressions!R25, 1), NA())</f>
        <v>#N/A</v>
      </c>
      <c r="Q15" s="236" t="e">
        <f>IF(ISNUMBER(Regressions!S25),ROUND(Regressions!S25, 1), NA())</f>
        <v>#N/A</v>
      </c>
      <c r="R15" s="363" t="e">
        <f>IF(ISNUMBER(Regressions!T25),ROUND(Regressions!T25, 1), NA())</f>
        <v>#N/A</v>
      </c>
      <c r="S15" s="258" t="e">
        <f>IF(ISNUMBER(Regressions!U25),ROUND(Regressions!U25, 1), NA())</f>
        <v>#N/A</v>
      </c>
    </row>
    <row xmlns:x14ac="http://schemas.microsoft.com/office/spreadsheetml/2009/9/ac" r="16" x14ac:dyDescent="0.2">
      <c r="A16" s="359" t="str">
        <f>IF(ISBLANK(Regressions!A26), " ", Regressions!A26)</f>
        <v>Chad</v>
      </c>
      <c r="B16" s="360">
        <f>IF(ISBLANK(Regressions!B26), " ", Regressions!B26)</f>
        <v>2012</v>
      </c>
      <c r="C16" s="365" t="str">
        <f>IF(ISBLANK(Regressions!C26), " ", Regressions!C26)</f>
        <v>National</v>
      </c>
      <c r="D16" s="361">
        <f>IF(ISBLANK(Regressions!D26), " ", Regressions!D26)</f>
        <v>5580448</v>
      </c>
      <c r="E16" s="235">
        <f>IF(ISNUMBER(Regressions!E26),ROUND(Regressions!E26, 1), NA())</f>
        <v>24.1</v>
      </c>
      <c r="F16" s="362">
        <f>IF(ISNUMBER(Regressions!F26),ROUND(Regressions!F26, 1), NA())</f>
        <v>18.399999999999999</v>
      </c>
      <c r="G16" s="257">
        <f>IF(ISNUMBER(Regressions!G26),ROUND(Regressions!G26, 1), NA())</f>
        <v>17.600000000000001</v>
      </c>
      <c r="H16" s="363">
        <f>IF(ISNUMBER(Regressions!H26),ROUND(Regressions!H26, 1), NA())</f>
        <v>0.9</v>
      </c>
      <c r="I16" s="258">
        <f>IF(ISNUMBER(Regressions!I26),ROUND(Regressions!I26, 1), NA())</f>
        <v>81.599999999999994</v>
      </c>
      <c r="J16" s="364">
        <f>IF(ISNUMBER(Regressions!K26),ROUND(Regressions!K26, 1), NA())</f>
        <v>21.9</v>
      </c>
      <c r="K16" s="362" t="e">
        <f>IF(ISNUMBER(Regressions!L26),ROUND(Regressions!L26, 1), NA())</f>
        <v>#N/A</v>
      </c>
      <c r="L16" s="259" t="e">
        <f>IF(ISNUMBER(Regressions!M26),ROUND(Regressions!M26, 1), NA())</f>
        <v>#N/A</v>
      </c>
      <c r="M16" s="363" t="e">
        <f>IF(ISNUMBER(Regressions!N26),ROUND(Regressions!N26, 1), NA())</f>
        <v>#N/A</v>
      </c>
      <c r="N16" s="258">
        <f>IF(ISNUMBER(Regressions!O26),ROUND(Regressions!O26, 1), NA())</f>
        <v>78.099999999999994</v>
      </c>
      <c r="O16" s="364" t="e">
        <f>IF(ISNUMBER(Regressions!Q26),ROUND(Regressions!Q26, 1), NA())</f>
        <v>#N/A</v>
      </c>
      <c r="P16" s="362" t="e">
        <f>IF(ISNUMBER(Regressions!R26),ROUND(Regressions!R26, 1), NA())</f>
        <v>#N/A</v>
      </c>
      <c r="Q16" s="236">
        <f>IF(ISNUMBER(Regressions!S26),ROUND(Regressions!S26, 1), NA())</f>
        <v>24.9</v>
      </c>
      <c r="R16" s="363" t="e">
        <f>IF(ISNUMBER(Regressions!T26),ROUND(Regressions!T26, 1), NA())</f>
        <v>#N/A</v>
      </c>
      <c r="S16" s="258" t="e">
        <f>IF(ISNUMBER(Regressions!U26),ROUND(Regressions!U26, 1), NA())</f>
        <v>#N/A</v>
      </c>
    </row>
    <row xmlns:x14ac="http://schemas.microsoft.com/office/spreadsheetml/2009/9/ac" r="17" x14ac:dyDescent="0.2">
      <c r="A17" s="359" t="str">
        <f>IF(ISBLANK(Regressions!A27), " ", Regressions!A27)</f>
        <v>Chad</v>
      </c>
      <c r="B17" s="360">
        <f>IF(ISBLANK(Regressions!B27), " ", Regressions!B27)</f>
        <v>2013</v>
      </c>
      <c r="C17" s="365" t="str">
        <f>IF(ISBLANK(Regressions!C27), " ", Regressions!C27)</f>
        <v>National</v>
      </c>
      <c r="D17" s="361">
        <f>IF(ISBLANK(Regressions!D27), " ", Regressions!D27)</f>
        <v>5775029</v>
      </c>
      <c r="E17" s="235">
        <f>IF(ISNUMBER(Regressions!E27),ROUND(Regressions!E27, 1), NA())</f>
        <v>24.1</v>
      </c>
      <c r="F17" s="362">
        <f>IF(ISNUMBER(Regressions!F27),ROUND(Regressions!F27, 1), NA())</f>
        <v>20.9</v>
      </c>
      <c r="G17" s="257">
        <f>IF(ISNUMBER(Regressions!G27),ROUND(Regressions!G27, 1), NA())</f>
        <v>17.600000000000001</v>
      </c>
      <c r="H17" s="363">
        <f>IF(ISNUMBER(Regressions!H27),ROUND(Regressions!H27, 1), NA())</f>
        <v>3.3</v>
      </c>
      <c r="I17" s="258">
        <f>IF(ISNUMBER(Regressions!I27),ROUND(Regressions!I27, 1), NA())</f>
        <v>79.099999999999994</v>
      </c>
      <c r="J17" s="364">
        <f>IF(ISNUMBER(Regressions!K27),ROUND(Regressions!K27, 1), NA())</f>
        <v>21.9</v>
      </c>
      <c r="K17" s="362" t="e">
        <f>IF(ISNUMBER(Regressions!L27),ROUND(Regressions!L27, 1), NA())</f>
        <v>#N/A</v>
      </c>
      <c r="L17" s="259" t="e">
        <f>IF(ISNUMBER(Regressions!M27),ROUND(Regressions!M27, 1), NA())</f>
        <v>#N/A</v>
      </c>
      <c r="M17" s="363" t="e">
        <f>IF(ISNUMBER(Regressions!N27),ROUND(Regressions!N27, 1), NA())</f>
        <v>#N/A</v>
      </c>
      <c r="N17" s="258">
        <f>IF(ISNUMBER(Regressions!O27),ROUND(Regressions!O27, 1), NA())</f>
        <v>78.099999999999994</v>
      </c>
      <c r="O17" s="364" t="e">
        <f>IF(ISNUMBER(Regressions!Q27),ROUND(Regressions!Q27, 1), NA())</f>
        <v>#N/A</v>
      </c>
      <c r="P17" s="362" t="e">
        <f>IF(ISNUMBER(Regressions!R27),ROUND(Regressions!R27, 1), NA())</f>
        <v>#N/A</v>
      </c>
      <c r="Q17" s="236">
        <f>IF(ISNUMBER(Regressions!S27),ROUND(Regressions!S27, 1), NA())</f>
        <v>24.9</v>
      </c>
      <c r="R17" s="363" t="e">
        <f>IF(ISNUMBER(Regressions!T27),ROUND(Regressions!T27, 1), NA())</f>
        <v>#N/A</v>
      </c>
      <c r="S17" s="258" t="e">
        <f>IF(ISNUMBER(Regressions!U27),ROUND(Regressions!U27, 1), NA())</f>
        <v>#N/A</v>
      </c>
    </row>
    <row xmlns:x14ac="http://schemas.microsoft.com/office/spreadsheetml/2009/9/ac" r="18" x14ac:dyDescent="0.2">
      <c r="A18" s="359" t="str">
        <f>IF(ISBLANK(Regressions!A28), " ", Regressions!A28)</f>
        <v>Chad</v>
      </c>
      <c r="B18" s="360">
        <f>IF(ISBLANK(Regressions!B28), " ", Regressions!B28)</f>
        <v>2014</v>
      </c>
      <c r="C18" s="365" t="str">
        <f>IF(ISBLANK(Regressions!C28), " ", Regressions!C28)</f>
        <v>National</v>
      </c>
      <c r="D18" s="361">
        <f>IF(ISBLANK(Regressions!D28), " ", Regressions!D28)</f>
        <v>5993775</v>
      </c>
      <c r="E18" s="235">
        <f>IF(ISNUMBER(Regressions!E28),ROUND(Regressions!E28, 1), NA())</f>
        <v>24.1</v>
      </c>
      <c r="F18" s="362">
        <f>IF(ISNUMBER(Regressions!F28),ROUND(Regressions!F28, 1), NA())</f>
        <v>23.3</v>
      </c>
      <c r="G18" s="257">
        <f>IF(ISNUMBER(Regressions!G28),ROUND(Regressions!G28, 1), NA())</f>
        <v>18.899999999999999</v>
      </c>
      <c r="H18" s="363">
        <f>IF(ISNUMBER(Regressions!H28),ROUND(Regressions!H28, 1), NA())</f>
        <v>4.4000000000000004</v>
      </c>
      <c r="I18" s="258">
        <f>IF(ISNUMBER(Regressions!I28),ROUND(Regressions!I28, 1), NA())</f>
        <v>76.7</v>
      </c>
      <c r="J18" s="364">
        <f>IF(ISNUMBER(Regressions!K28),ROUND(Regressions!K28, 1), NA())</f>
        <v>21.9</v>
      </c>
      <c r="K18" s="362" t="e">
        <f>IF(ISNUMBER(Regressions!L28),ROUND(Regressions!L28, 1), NA())</f>
        <v>#N/A</v>
      </c>
      <c r="L18" s="259" t="e">
        <f>IF(ISNUMBER(Regressions!M28),ROUND(Regressions!M28, 1), NA())</f>
        <v>#N/A</v>
      </c>
      <c r="M18" s="363" t="e">
        <f>IF(ISNUMBER(Regressions!N28),ROUND(Regressions!N28, 1), NA())</f>
        <v>#N/A</v>
      </c>
      <c r="N18" s="258">
        <f>IF(ISNUMBER(Regressions!O28),ROUND(Regressions!O28, 1), NA())</f>
        <v>78.099999999999994</v>
      </c>
      <c r="O18" s="364" t="e">
        <f>IF(ISNUMBER(Regressions!Q28),ROUND(Regressions!Q28, 1), NA())</f>
        <v>#N/A</v>
      </c>
      <c r="P18" s="362" t="e">
        <f>IF(ISNUMBER(Regressions!R28),ROUND(Regressions!R28, 1), NA())</f>
        <v>#N/A</v>
      </c>
      <c r="Q18" s="236">
        <f>IF(ISNUMBER(Regressions!S28),ROUND(Regressions!S28, 1), NA())</f>
        <v>24.9</v>
      </c>
      <c r="R18" s="363" t="e">
        <f>IF(ISNUMBER(Regressions!T28),ROUND(Regressions!T28, 1), NA())</f>
        <v>#N/A</v>
      </c>
      <c r="S18" s="258" t="e">
        <f>IF(ISNUMBER(Regressions!U28),ROUND(Regressions!U28, 1), NA())</f>
        <v>#N/A</v>
      </c>
    </row>
    <row xmlns:x14ac="http://schemas.microsoft.com/office/spreadsheetml/2009/9/ac" r="19" x14ac:dyDescent="0.2">
      <c r="A19" s="359" t="str">
        <f>IF(ISBLANK(Regressions!A29), " ", Regressions!A29)</f>
        <v>Chad</v>
      </c>
      <c r="B19" s="360">
        <f>IF(ISBLANK(Regressions!B29), " ", Regressions!B29)</f>
        <v>2015</v>
      </c>
      <c r="C19" s="365" t="str">
        <f>IF(ISBLANK(Regressions!C29), " ", Regressions!C29)</f>
        <v>National</v>
      </c>
      <c r="D19" s="361">
        <f>IF(ISBLANK(Regressions!D29), " ", Regressions!D29)</f>
        <v>6212483</v>
      </c>
      <c r="E19" s="235">
        <f>IF(ISNUMBER(Regressions!E29),ROUND(Regressions!E29, 1), NA())</f>
        <v>28.1</v>
      </c>
      <c r="F19" s="362">
        <f>IF(ISNUMBER(Regressions!F29),ROUND(Regressions!F29, 1), NA())</f>
        <v>25.7</v>
      </c>
      <c r="G19" s="257">
        <f>IF(ISNUMBER(Regressions!G29),ROUND(Regressions!G29, 1), NA())</f>
        <v>20.100000000000001</v>
      </c>
      <c r="H19" s="363">
        <f>IF(ISNUMBER(Regressions!H29),ROUND(Regressions!H29, 1), NA())</f>
        <v>5.5</v>
      </c>
      <c r="I19" s="258">
        <f>IF(ISNUMBER(Regressions!I29),ROUND(Regressions!I29, 1), NA())</f>
        <v>74.3</v>
      </c>
      <c r="J19" s="364" t="e">
        <f>IF(ISNUMBER(Regressions!K29),ROUND(Regressions!K29, 1), NA())</f>
        <v>#N/A</v>
      </c>
      <c r="K19" s="362" t="e">
        <f>IF(ISNUMBER(Regressions!L29),ROUND(Regressions!L29, 1), NA())</f>
        <v>#N/A</v>
      </c>
      <c r="L19" s="259" t="e">
        <f>IF(ISNUMBER(Regressions!M29),ROUND(Regressions!M29, 1), NA())</f>
        <v>#N/A</v>
      </c>
      <c r="M19" s="363" t="e">
        <f>IF(ISNUMBER(Regressions!N29),ROUND(Regressions!N29, 1), NA())</f>
        <v>#N/A</v>
      </c>
      <c r="N19" s="258" t="e">
        <f>IF(ISNUMBER(Regressions!O29),ROUND(Regressions!O29, 1), NA())</f>
        <v>#N/A</v>
      </c>
      <c r="O19" s="364" t="e">
        <f>IF(ISNUMBER(Regressions!Q29),ROUND(Regressions!Q29, 1), NA())</f>
        <v>#N/A</v>
      </c>
      <c r="P19" s="362">
        <f>IF(ISNUMBER(Regressions!R29),ROUND(Regressions!R29, 1), NA())</f>
        <v>57.3</v>
      </c>
      <c r="Q19" s="236">
        <f>IF(ISNUMBER(Regressions!S29),ROUND(Regressions!S29, 1), NA())</f>
        <v>24.9</v>
      </c>
      <c r="R19" s="363">
        <f>IF(ISNUMBER(Regressions!T29),ROUND(Regressions!T29, 1), NA())</f>
        <v>32.299999999999997</v>
      </c>
      <c r="S19" s="258">
        <f>IF(ISNUMBER(Regressions!U29),ROUND(Regressions!U29, 1), NA())</f>
        <v>42.7</v>
      </c>
    </row>
    <row xmlns:x14ac="http://schemas.microsoft.com/office/spreadsheetml/2009/9/ac" r="20" x14ac:dyDescent="0.2">
      <c r="A20" s="359" t="str">
        <f>IF(ISBLANK(Regressions!A30), " ", Regressions!A30)</f>
        <v>Chad</v>
      </c>
      <c r="B20" s="360">
        <f>IF(ISBLANK(Regressions!B30), " ", Regressions!B30)</f>
        <v>2016</v>
      </c>
      <c r="C20" s="365" t="str">
        <f>IF(ISBLANK(Regressions!C30), " ", Regressions!C30)</f>
        <v>National</v>
      </c>
      <c r="D20" s="361">
        <f>IF(ISBLANK(Regressions!D30), " ", Regressions!D30)</f>
        <v>6418786</v>
      </c>
      <c r="E20" s="235">
        <f>IF(ISNUMBER(Regressions!E30),ROUND(Regressions!E30, 1), NA())</f>
        <v>32.200000000000003</v>
      </c>
      <c r="F20" s="362">
        <f>IF(ISNUMBER(Regressions!F30),ROUND(Regressions!F30, 1), NA())</f>
        <v>28.1</v>
      </c>
      <c r="G20" s="257">
        <f>IF(ISNUMBER(Regressions!G30),ROUND(Regressions!G30, 1), NA())</f>
        <v>21.4</v>
      </c>
      <c r="H20" s="363">
        <f>IF(ISNUMBER(Regressions!H30),ROUND(Regressions!H30, 1), NA())</f>
        <v>6.7</v>
      </c>
      <c r="I20" s="258">
        <f>IF(ISNUMBER(Regressions!I30),ROUND(Regressions!I30, 1), NA())</f>
        <v>71.900000000000006</v>
      </c>
      <c r="J20" s="364" t="e">
        <f>IF(ISNUMBER(Regressions!K30),ROUND(Regressions!K30, 1), NA())</f>
        <v>#N/A</v>
      </c>
      <c r="K20" s="362" t="e">
        <f>IF(ISNUMBER(Regressions!L30),ROUND(Regressions!L30, 1), NA())</f>
        <v>#N/A</v>
      </c>
      <c r="L20" s="259" t="e">
        <f>IF(ISNUMBER(Regressions!M30),ROUND(Regressions!M30, 1), NA())</f>
        <v>#N/A</v>
      </c>
      <c r="M20" s="363" t="e">
        <f>IF(ISNUMBER(Regressions!N30),ROUND(Regressions!N30, 1), NA())</f>
        <v>#N/A</v>
      </c>
      <c r="N20" s="258" t="e">
        <f>IF(ISNUMBER(Regressions!O30),ROUND(Regressions!O30, 1), NA())</f>
        <v>#N/A</v>
      </c>
      <c r="O20" s="364" t="e">
        <f>IF(ISNUMBER(Regressions!Q30),ROUND(Regressions!Q30, 1), NA())</f>
        <v>#N/A</v>
      </c>
      <c r="P20" s="362">
        <f>IF(ISNUMBER(Regressions!R30),ROUND(Regressions!R30, 1), NA())</f>
        <v>57.3</v>
      </c>
      <c r="Q20" s="236">
        <f>IF(ISNUMBER(Regressions!S30),ROUND(Regressions!S30, 1), NA())</f>
        <v>24.9</v>
      </c>
      <c r="R20" s="363">
        <f>IF(ISNUMBER(Regressions!T30),ROUND(Regressions!T30, 1), NA())</f>
        <v>32.299999999999997</v>
      </c>
      <c r="S20" s="258">
        <f>IF(ISNUMBER(Regressions!U30),ROUND(Regressions!U30, 1), NA())</f>
        <v>42.7</v>
      </c>
    </row>
    <row xmlns:x14ac="http://schemas.microsoft.com/office/spreadsheetml/2009/9/ac" r="21" x14ac:dyDescent="0.2">
      <c r="A21" s="359" t="str">
        <f>IF(ISBLANK(Regressions!A31), " ", Regressions!A31)</f>
        <v>Chad</v>
      </c>
      <c r="B21" s="360">
        <f>IF(ISBLANK(Regressions!B31), " ", Regressions!B31)</f>
        <v>2017</v>
      </c>
      <c r="C21" s="365" t="str">
        <f>IF(ISBLANK(Regressions!C31), " ", Regressions!C31)</f>
        <v>National</v>
      </c>
      <c r="D21" s="361">
        <f>IF(ISBLANK(Regressions!D31), " ", Regressions!D31)</f>
        <v>6642709</v>
      </c>
      <c r="E21" s="235">
        <f>IF(ISNUMBER(Regressions!E31),ROUND(Regressions!E31, 1), NA())</f>
        <v>36.299999999999997</v>
      </c>
      <c r="F21" s="362">
        <f>IF(ISNUMBER(Regressions!F31),ROUND(Regressions!F31, 1), NA())</f>
        <v>30.5</v>
      </c>
      <c r="G21" s="257">
        <f>IF(ISNUMBER(Regressions!G31),ROUND(Regressions!G31, 1), NA())</f>
        <v>22.7</v>
      </c>
      <c r="H21" s="363">
        <f>IF(ISNUMBER(Regressions!H31),ROUND(Regressions!H31, 1), NA())</f>
        <v>7.8</v>
      </c>
      <c r="I21" s="258">
        <f>IF(ISNUMBER(Regressions!I31),ROUND(Regressions!I31, 1), NA())</f>
        <v>69.5</v>
      </c>
      <c r="J21" s="364" t="e">
        <f>IF(ISNUMBER(Regressions!K31),ROUND(Regressions!K31, 1), NA())</f>
        <v>#N/A</v>
      </c>
      <c r="K21" s="362" t="e">
        <f>IF(ISNUMBER(Regressions!L31),ROUND(Regressions!L31, 1), NA())</f>
        <v>#N/A</v>
      </c>
      <c r="L21" s="259">
        <f>IF(ISNUMBER(Regressions!M31),ROUND(Regressions!M31, 1), NA())</f>
        <v>19.399999999999999</v>
      </c>
      <c r="M21" s="363" t="e">
        <f>IF(ISNUMBER(Regressions!N31),ROUND(Regressions!N31, 1), NA())</f>
        <v>#N/A</v>
      </c>
      <c r="N21" s="258" t="e">
        <f>IF(ISNUMBER(Regressions!O31),ROUND(Regressions!O31, 1), NA())</f>
        <v>#N/A</v>
      </c>
      <c r="O21" s="364" t="e">
        <f>IF(ISNUMBER(Regressions!Q31),ROUND(Regressions!Q31, 1), NA())</f>
        <v>#N/A</v>
      </c>
      <c r="P21" s="362">
        <f>IF(ISNUMBER(Regressions!R31),ROUND(Regressions!R31, 1), NA())</f>
        <v>57.3</v>
      </c>
      <c r="Q21" s="236">
        <f>IF(ISNUMBER(Regressions!S31),ROUND(Regressions!S31, 1), NA())</f>
        <v>22.8</v>
      </c>
      <c r="R21" s="363">
        <f>IF(ISNUMBER(Regressions!T31),ROUND(Regressions!T31, 1), NA())</f>
        <v>34.5</v>
      </c>
      <c r="S21" s="258">
        <f>IF(ISNUMBER(Regressions!U31),ROUND(Regressions!U31, 1), NA())</f>
        <v>42.7</v>
      </c>
    </row>
    <row xmlns:x14ac="http://schemas.microsoft.com/office/spreadsheetml/2009/9/ac" r="22" x14ac:dyDescent="0.2">
      <c r="A22" s="359" t="str">
        <f>IF(ISBLANK(Regressions!A32), " ", Regressions!A32)</f>
        <v>Chad</v>
      </c>
      <c r="B22" s="360">
        <f>IF(ISBLANK(Regressions!B32), " ", Regressions!B32)</f>
        <v>2018</v>
      </c>
      <c r="C22" s="365" t="str">
        <f>IF(ISBLANK(Regressions!C32), " ", Regressions!C32)</f>
        <v>National</v>
      </c>
      <c r="D22" s="361">
        <f>IF(ISBLANK(Regressions!D32), " ", Regressions!D32)</f>
        <v>6870692</v>
      </c>
      <c r="E22" s="235">
        <f>IF(ISNUMBER(Regressions!E32),ROUND(Regressions!E32, 1), NA())</f>
        <v>40.4</v>
      </c>
      <c r="F22" s="362">
        <f>IF(ISNUMBER(Regressions!F32),ROUND(Regressions!F32, 1), NA())</f>
        <v>32.9</v>
      </c>
      <c r="G22" s="257">
        <f>IF(ISNUMBER(Regressions!G32),ROUND(Regressions!G32, 1), NA())</f>
        <v>24</v>
      </c>
      <c r="H22" s="363">
        <f>IF(ISNUMBER(Regressions!H32),ROUND(Regressions!H32, 1), NA())</f>
        <v>8.9</v>
      </c>
      <c r="I22" s="258">
        <f>IF(ISNUMBER(Regressions!I32),ROUND(Regressions!I32, 1), NA())</f>
        <v>67.099999999999994</v>
      </c>
      <c r="J22" s="364" t="e">
        <f>IF(ISNUMBER(Regressions!K32),ROUND(Regressions!K32, 1), NA())</f>
        <v>#N/A</v>
      </c>
      <c r="K22" s="362" t="e">
        <f>IF(ISNUMBER(Regressions!L32),ROUND(Regressions!L32, 1), NA())</f>
        <v>#N/A</v>
      </c>
      <c r="L22" s="259">
        <f>IF(ISNUMBER(Regressions!M32),ROUND(Regressions!M32, 1), NA())</f>
        <v>19.399999999999999</v>
      </c>
      <c r="M22" s="363" t="e">
        <f>IF(ISNUMBER(Regressions!N32),ROUND(Regressions!N32, 1), NA())</f>
        <v>#N/A</v>
      </c>
      <c r="N22" s="258" t="e">
        <f>IF(ISNUMBER(Regressions!O32),ROUND(Regressions!O32, 1), NA())</f>
        <v>#N/A</v>
      </c>
      <c r="O22" s="364">
        <f>IF(ISNUMBER(Regressions!Q32),ROUND(Regressions!Q32, 1), NA())</f>
        <v>72.7</v>
      </c>
      <c r="P22" s="362">
        <f>IF(ISNUMBER(Regressions!R32),ROUND(Regressions!R32, 1), NA())</f>
        <v>57.3</v>
      </c>
      <c r="Q22" s="236">
        <f>IF(ISNUMBER(Regressions!S32),ROUND(Regressions!S32, 1), NA())</f>
        <v>20.6</v>
      </c>
      <c r="R22" s="363">
        <f>IF(ISNUMBER(Regressions!T32),ROUND(Regressions!T32, 1), NA())</f>
        <v>36.6</v>
      </c>
      <c r="S22" s="258">
        <f>IF(ISNUMBER(Regressions!U32),ROUND(Regressions!U32, 1), NA())</f>
        <v>42.7</v>
      </c>
    </row>
    <row xmlns:x14ac="http://schemas.microsoft.com/office/spreadsheetml/2009/9/ac" r="23" x14ac:dyDescent="0.2">
      <c r="A23" s="359" t="str">
        <f>IF(ISBLANK(Regressions!A33), " ", Regressions!A33)</f>
        <v>Chad</v>
      </c>
      <c r="B23" s="360">
        <f>IF(ISBLANK(Regressions!B33), " ", Regressions!B33)</f>
        <v>2019</v>
      </c>
      <c r="C23" s="365" t="str">
        <f>IF(ISBLANK(Regressions!C33), " ", Regressions!C33)</f>
        <v>National</v>
      </c>
      <c r="D23" s="361">
        <f>IF(ISBLANK(Regressions!D33), " ", Regressions!D33)</f>
        <v>7107730</v>
      </c>
      <c r="E23" s="235">
        <f>IF(ISNUMBER(Regressions!E33),ROUND(Regressions!E33, 1), NA())</f>
        <v>44.5</v>
      </c>
      <c r="F23" s="362">
        <f>IF(ISNUMBER(Regressions!F33),ROUND(Regressions!F33, 1), NA())</f>
        <v>35.299999999999997</v>
      </c>
      <c r="G23" s="257">
        <f>IF(ISNUMBER(Regressions!G33),ROUND(Regressions!G33, 1), NA())</f>
        <v>25.3</v>
      </c>
      <c r="H23" s="363">
        <f>IF(ISNUMBER(Regressions!H33),ROUND(Regressions!H33, 1), NA())</f>
        <v>10.1</v>
      </c>
      <c r="I23" s="258">
        <f>IF(ISNUMBER(Regressions!I33),ROUND(Regressions!I33, 1), NA())</f>
        <v>64.7</v>
      </c>
      <c r="J23" s="364" t="e">
        <f>IF(ISNUMBER(Regressions!K33),ROUND(Regressions!K33, 1), NA())</f>
        <v>#N/A</v>
      </c>
      <c r="K23" s="362" t="e">
        <f>IF(ISNUMBER(Regressions!L33),ROUND(Regressions!L33, 1), NA())</f>
        <v>#N/A</v>
      </c>
      <c r="L23" s="259">
        <f>IF(ISNUMBER(Regressions!M33),ROUND(Regressions!M33, 1), NA())</f>
        <v>19.399999999999999</v>
      </c>
      <c r="M23" s="363" t="e">
        <f>IF(ISNUMBER(Regressions!N33),ROUND(Regressions!N33, 1), NA())</f>
        <v>#N/A</v>
      </c>
      <c r="N23" s="258" t="e">
        <f>IF(ISNUMBER(Regressions!O33),ROUND(Regressions!O33, 1), NA())</f>
        <v>#N/A</v>
      </c>
      <c r="O23" s="364">
        <f>IF(ISNUMBER(Regressions!Q33),ROUND(Regressions!Q33, 1), NA())</f>
        <v>72.7</v>
      </c>
      <c r="P23" s="362">
        <f>IF(ISNUMBER(Regressions!R33),ROUND(Regressions!R33, 1), NA())</f>
        <v>57.3</v>
      </c>
      <c r="Q23" s="236">
        <f>IF(ISNUMBER(Regressions!S33),ROUND(Regressions!S33, 1), NA())</f>
        <v>18.5</v>
      </c>
      <c r="R23" s="363">
        <f>IF(ISNUMBER(Regressions!T33),ROUND(Regressions!T33, 1), NA())</f>
        <v>38.799999999999997</v>
      </c>
      <c r="S23" s="258">
        <f>IF(ISNUMBER(Regressions!U33),ROUND(Regressions!U33, 1), NA())</f>
        <v>42.7</v>
      </c>
    </row>
    <row xmlns:x14ac="http://schemas.microsoft.com/office/spreadsheetml/2009/9/ac" r="24" x14ac:dyDescent="0.2">
      <c r="A24" s="359" t="str">
        <f>IF(ISBLANK(Regressions!A34), " ", Regressions!A34)</f>
        <v>Chad</v>
      </c>
      <c r="B24" s="360">
        <f>IF(ISBLANK(Regressions!B34), " ", Regressions!B34)</f>
        <v>2020</v>
      </c>
      <c r="C24" s="365" t="str">
        <f>IF(ISBLANK(Regressions!C34), " ", Regressions!C34)</f>
        <v>National</v>
      </c>
      <c r="D24" s="361">
        <f>IF(ISBLANK(Regressions!D34), " ", Regressions!D34)</f>
        <v>7333919</v>
      </c>
      <c r="E24" s="235">
        <f>IF(ISNUMBER(Regressions!E34),ROUND(Regressions!E34, 1), NA())</f>
        <v>48.5</v>
      </c>
      <c r="F24" s="362">
        <f>IF(ISNUMBER(Regressions!F34),ROUND(Regressions!F34, 1), NA())</f>
        <v>37.700000000000003</v>
      </c>
      <c r="G24" s="257">
        <f>IF(ISNUMBER(Regressions!G34),ROUND(Regressions!G34, 1), NA())</f>
        <v>26.5</v>
      </c>
      <c r="H24" s="363">
        <f>IF(ISNUMBER(Regressions!H34),ROUND(Regressions!H34, 1), NA())</f>
        <v>11.2</v>
      </c>
      <c r="I24" s="258">
        <f>IF(ISNUMBER(Regressions!I34),ROUND(Regressions!I34, 1), NA())</f>
        <v>62.3</v>
      </c>
      <c r="J24" s="364" t="e">
        <f>IF(ISNUMBER(Regressions!K34),ROUND(Regressions!K34, 1), NA())</f>
        <v>#N/A</v>
      </c>
      <c r="K24" s="362" t="e">
        <f>IF(ISNUMBER(Regressions!L34),ROUND(Regressions!L34, 1), NA())</f>
        <v>#N/A</v>
      </c>
      <c r="L24" s="259">
        <f>IF(ISNUMBER(Regressions!M34),ROUND(Regressions!M34, 1), NA())</f>
        <v>19.399999999999999</v>
      </c>
      <c r="M24" s="363" t="e">
        <f>IF(ISNUMBER(Regressions!N34),ROUND(Regressions!N34, 1), NA())</f>
        <v>#N/A</v>
      </c>
      <c r="N24" s="258" t="e">
        <f>IF(ISNUMBER(Regressions!O34),ROUND(Regressions!O34, 1), NA())</f>
        <v>#N/A</v>
      </c>
      <c r="O24" s="364">
        <f>IF(ISNUMBER(Regressions!Q34),ROUND(Regressions!Q34, 1), NA())</f>
        <v>72.7</v>
      </c>
      <c r="P24" s="362">
        <f>IF(ISNUMBER(Regressions!R34),ROUND(Regressions!R34, 1), NA())</f>
        <v>57.3</v>
      </c>
      <c r="Q24" s="236">
        <f>IF(ISNUMBER(Regressions!S34),ROUND(Regressions!S34, 1), NA())</f>
        <v>16.3</v>
      </c>
      <c r="R24" s="363">
        <f>IF(ISNUMBER(Regressions!T34),ROUND(Regressions!T34, 1), NA())</f>
        <v>41</v>
      </c>
      <c r="S24" s="258">
        <f>IF(ISNUMBER(Regressions!U34),ROUND(Regressions!U34, 1), NA())</f>
        <v>42.7</v>
      </c>
    </row>
    <row xmlns:x14ac="http://schemas.microsoft.com/office/spreadsheetml/2009/9/ac" r="25" x14ac:dyDescent="0.2">
      <c r="A25" s="414" t="str">
        <f>IF(ISBLANK(Regressions!A35), " ", Regressions!A35)</f>
        <v>Chad</v>
      </c>
      <c r="B25" s="415">
        <f>IF(ISBLANK(Regressions!B35), " ", Regressions!B35)</f>
        <v>2021</v>
      </c>
      <c r="C25" s="416" t="str">
        <f>IF(ISBLANK(Regressions!C35), " ", Regressions!C35)</f>
        <v>National</v>
      </c>
      <c r="D25" s="417">
        <f>IF(ISBLANK(Regressions!D35), " ", Regressions!D35)</f>
        <v>7565276</v>
      </c>
      <c r="E25" s="420">
        <f>IF(ISNUMBER(Regressions!E35),ROUND(Regressions!E35, 1), NA())</f>
        <v>52.6</v>
      </c>
      <c r="F25" s="418">
        <f>IF(ISNUMBER(Regressions!F35),ROUND(Regressions!F35, 1), NA())</f>
        <v>40.1</v>
      </c>
      <c r="G25" s="421">
        <f>IF(ISNUMBER(Regressions!G35),ROUND(Regressions!G35, 1), NA())</f>
        <v>27.8</v>
      </c>
      <c r="H25" s="419">
        <f>IF(ISNUMBER(Regressions!H35),ROUND(Regressions!H35, 1), NA())</f>
        <v>12.3</v>
      </c>
      <c r="I25" s="422">
        <f>IF(ISNUMBER(Regressions!I35),ROUND(Regressions!I35, 1), NA())</f>
        <v>59.9</v>
      </c>
      <c r="J25" s="420" t="e">
        <f>IF(ISNUMBER(Regressions!K35),ROUND(Regressions!K35, 1), NA())</f>
        <v>#N/A</v>
      </c>
      <c r="K25" s="418" t="e">
        <f>IF(ISNUMBER(Regressions!L35),ROUND(Regressions!L35, 1), NA())</f>
        <v>#N/A</v>
      </c>
      <c r="L25" s="423">
        <f>IF(ISNUMBER(Regressions!M35),ROUND(Regressions!M35, 1), NA())</f>
        <v>19.399999999999999</v>
      </c>
      <c r="M25" s="419" t="e">
        <f>IF(ISNUMBER(Regressions!N35),ROUND(Regressions!N35, 1), NA())</f>
        <v>#N/A</v>
      </c>
      <c r="N25" s="422" t="e">
        <f>IF(ISNUMBER(Regressions!O35),ROUND(Regressions!O35, 1), NA())</f>
        <v>#N/A</v>
      </c>
      <c r="O25" s="420">
        <f>IF(ISNUMBER(Regressions!Q35),ROUND(Regressions!Q35, 1), NA())</f>
        <v>72.7</v>
      </c>
      <c r="P25" s="418">
        <f>IF(ISNUMBER(Regressions!R35),ROUND(Regressions!R35, 1), NA())</f>
        <v>57.3</v>
      </c>
      <c r="Q25" s="424">
        <f>IF(ISNUMBER(Regressions!S35),ROUND(Regressions!S35, 1), NA())</f>
        <v>14.1</v>
      </c>
      <c r="R25" s="419">
        <f>IF(ISNUMBER(Regressions!T35),ROUND(Regressions!T35, 1), NA())</f>
        <v>43.1</v>
      </c>
      <c r="S25" s="422">
        <f>IF(ISNUMBER(Regressions!U35),ROUND(Regressions!U35, 1), NA())</f>
        <v>42.7</v>
      </c>
      <c r="T25" s="413"/>
      <c r="U25" s="413"/>
      <c r="V25" s="413"/>
      <c r="W25" s="413"/>
      <c r="X25" s="413"/>
      <c r="Y25" s="413"/>
      <c r="Z25" s="413"/>
      <c r="AA25" s="413"/>
      <c r="AB25" s="413"/>
      <c r="AC25" s="413"/>
    </row>
    <row xmlns:x14ac="http://schemas.microsoft.com/office/spreadsheetml/2009/9/ac" r="26" x14ac:dyDescent="0.2">
      <c r="A26" s="359" t="str">
        <f>IF(ISBLANK(Regressions!A36), " ", Regressions!A36)</f>
        <v>Chad</v>
      </c>
      <c r="B26" s="360">
        <f>IF(ISBLANK(Regressions!B36), " ", Regressions!B36)</f>
        <v>2022</v>
      </c>
      <c r="C26" s="365" t="str">
        <f>IF(ISBLANK(Regressions!C36), " ", Regressions!C36)</f>
        <v>National</v>
      </c>
      <c r="D26" s="361">
        <f>IF(ISBLANK(Regressions!D36), " ", Regressions!D36)</f>
        <v>7804008</v>
      </c>
      <c r="E26" s="235">
        <f>IF(ISNUMBER(Regressions!E36),ROUND(Regressions!E36, 1), NA())</f>
        <v>56.7</v>
      </c>
      <c r="F26" s="362">
        <f>IF(ISNUMBER(Regressions!F36),ROUND(Regressions!F36, 1), NA())</f>
        <v>42.5</v>
      </c>
      <c r="G26" s="257">
        <f>IF(ISNUMBER(Regressions!G36),ROUND(Regressions!G36, 1), NA())</f>
        <v>29.1</v>
      </c>
      <c r="H26" s="363">
        <f>IF(ISNUMBER(Regressions!H36),ROUND(Regressions!H36, 1), NA())</f>
        <v>13.4</v>
      </c>
      <c r="I26" s="258">
        <f>IF(ISNUMBER(Regressions!I36),ROUND(Regressions!I36, 1), NA())</f>
        <v>57.5</v>
      </c>
      <c r="J26" s="364" t="e">
        <f>IF(ISNUMBER(Regressions!K36),ROUND(Regressions!K36, 1), NA())</f>
        <v>#N/A</v>
      </c>
      <c r="K26" s="362" t="e">
        <f>IF(ISNUMBER(Regressions!L36),ROUND(Regressions!L36, 1), NA())</f>
        <v>#N/A</v>
      </c>
      <c r="L26" s="259">
        <f>IF(ISNUMBER(Regressions!M36),ROUND(Regressions!M36, 1), NA())</f>
        <v>19.399999999999999</v>
      </c>
      <c r="M26" s="363" t="e">
        <f>IF(ISNUMBER(Regressions!N36),ROUND(Regressions!N36, 1), NA())</f>
        <v>#N/A</v>
      </c>
      <c r="N26" s="258" t="e">
        <f>IF(ISNUMBER(Regressions!O36),ROUND(Regressions!O36, 1), NA())</f>
        <v>#N/A</v>
      </c>
      <c r="O26" s="364">
        <f>IF(ISNUMBER(Regressions!Q36),ROUND(Regressions!Q36, 1), NA())</f>
        <v>72.7</v>
      </c>
      <c r="P26" s="362">
        <f>IF(ISNUMBER(Regressions!R36),ROUND(Regressions!R36, 1), NA())</f>
        <v>57.3</v>
      </c>
      <c r="Q26" s="236">
        <f>IF(ISNUMBER(Regressions!S36),ROUND(Regressions!S36, 1), NA())</f>
        <v>12</v>
      </c>
      <c r="R26" s="363">
        <f>IF(ISNUMBER(Regressions!T36),ROUND(Regressions!T36, 1), NA())</f>
        <v>45.3</v>
      </c>
      <c r="S26" s="258">
        <f>IF(ISNUMBER(Regressions!U36),ROUND(Regressions!U36, 1), NA())</f>
        <v>42.7</v>
      </c>
    </row>
    <row xmlns:x14ac="http://schemas.microsoft.com/office/spreadsheetml/2009/9/ac" r="27" x14ac:dyDescent="0.2">
      <c r="A27" s="366" t="str">
        <f>IF(ISBLANK(Regressions!A37), " ", Regressions!A37)</f>
        <v>Chad</v>
      </c>
      <c r="B27" s="367">
        <f>IF(ISBLANK(Regressions!B37), " ", Regressions!B37)</f>
        <v>2023</v>
      </c>
      <c r="C27" s="368" t="str">
        <f>IF(ISBLANK(Regressions!C37), " ", Regressions!C37)</f>
        <v>National</v>
      </c>
      <c r="D27" s="369">
        <f>IF(ISBLANK(Regressions!D37), " ", Regressions!D37)</f>
        <v>7822376</v>
      </c>
      <c r="E27" s="370">
        <f>IF(ISNUMBER(Regressions!E37),ROUND(Regressions!E37, 1), NA())</f>
        <v>60.8</v>
      </c>
      <c r="F27" s="371">
        <f>IF(ISNUMBER(Regressions!F37),ROUND(Regressions!F37, 1), NA())</f>
        <v>44.9</v>
      </c>
      <c r="G27" s="372">
        <f>IF(ISNUMBER(Regressions!G37),ROUND(Regressions!G37, 1), NA())</f>
        <v>30.4</v>
      </c>
      <c r="H27" s="373">
        <f>IF(ISNUMBER(Regressions!H37),ROUND(Regressions!H37, 1), NA())</f>
        <v>14.6</v>
      </c>
      <c r="I27" s="374">
        <f>IF(ISNUMBER(Regressions!I37),ROUND(Regressions!I37, 1), NA())</f>
        <v>55.1</v>
      </c>
      <c r="J27" s="375" t="e">
        <f>IF(ISNUMBER(Regressions!K37),ROUND(Regressions!K37, 1), NA())</f>
        <v>#N/A</v>
      </c>
      <c r="K27" s="371" t="e">
        <f>IF(ISNUMBER(Regressions!L37),ROUND(Regressions!L37, 1), NA())</f>
        <v>#N/A</v>
      </c>
      <c r="L27" s="376">
        <f>IF(ISNUMBER(Regressions!M37),ROUND(Regressions!M37, 1), NA())</f>
        <v>19.399999999999999</v>
      </c>
      <c r="M27" s="373" t="e">
        <f>IF(ISNUMBER(Regressions!N37),ROUND(Regressions!N37, 1), NA())</f>
        <v>#N/A</v>
      </c>
      <c r="N27" s="374" t="e">
        <f>IF(ISNUMBER(Regressions!O37),ROUND(Regressions!O37, 1), NA())</f>
        <v>#N/A</v>
      </c>
      <c r="O27" s="375">
        <f>IF(ISNUMBER(Regressions!Q37),ROUND(Regressions!Q37, 1), NA())</f>
        <v>72.7</v>
      </c>
      <c r="P27" s="371">
        <f>IF(ISNUMBER(Regressions!R37),ROUND(Regressions!R37, 1), NA())</f>
        <v>57.3</v>
      </c>
      <c r="Q27" s="377">
        <f>IF(ISNUMBER(Regressions!S37),ROUND(Regressions!S37, 1), NA())</f>
        <v>9.8000000000000007</v>
      </c>
      <c r="R27" s="373">
        <f>IF(ISNUMBER(Regressions!T37),ROUND(Regressions!T37, 1), NA())</f>
        <v>47.4</v>
      </c>
      <c r="S27" s="374">
        <f>IF(ISNUMBER(Regressions!U37),ROUND(Regressions!U37, 1), NA())</f>
        <v>42.7</v>
      </c>
    </row>
    <row xmlns:x14ac="http://schemas.microsoft.com/office/spreadsheetml/2009/9/ac" r="28" hidden="true" x14ac:dyDescent="0.2">
      <c r="A28" s="359" t="str">
        <f>IF(ISBLANK(Regressions!A38), " ", Regressions!A38)</f>
        <v>Chad</v>
      </c>
      <c r="B28" s="360">
        <f>IF(ISBLANK(Regressions!B38), " ", Regressions!B38)</f>
        <v>2024</v>
      </c>
      <c r="C28" s="365" t="str">
        <f>IF(ISBLANK(Regressions!C38), " ", Regressions!C38)</f>
        <v>National</v>
      </c>
      <c r="D28" s="361" t="str">
        <f>IF(ISBLANK(Regressions!D38), " ", Regressions!D38)</f>
        <v> </v>
      </c>
      <c r="E28" s="235" t="e">
        <f>IF(ISNUMBER(Regressions!E38),ROUND(Regressions!E38, 1), NA())</f>
        <v>#N/A</v>
      </c>
      <c r="F28" s="362" t="e">
        <f>IF(ISNUMBER(Regressions!F38),ROUND(Regressions!F38, 1), NA())</f>
        <v>#N/A</v>
      </c>
      <c r="G28" s="257" t="e">
        <f>IF(ISNUMBER(Regressions!G38),ROUND(Regressions!G38, 1), NA())</f>
        <v>#N/A</v>
      </c>
      <c r="H28" s="363" t="e">
        <f>IF(ISNUMBER(Regressions!H38),ROUND(Regressions!H38, 1), NA())</f>
        <v>#N/A</v>
      </c>
      <c r="I28" s="258" t="e">
        <f>IF(ISNUMBER(Regressions!I38),ROUND(Regressions!I38, 1), NA())</f>
        <v>#N/A</v>
      </c>
      <c r="J28" s="364" t="e">
        <f>IF(ISNUMBER(Regressions!K38),ROUND(Regressions!K38, 1), NA())</f>
        <v>#N/A</v>
      </c>
      <c r="K28" s="362" t="e">
        <f>IF(ISNUMBER(Regressions!L38),ROUND(Regressions!L38, 1), NA())</f>
        <v>#N/A</v>
      </c>
      <c r="L28" s="259" t="e">
        <f>IF(ISNUMBER(Regressions!M38),ROUND(Regressions!M38, 1), NA())</f>
        <v>#N/A</v>
      </c>
      <c r="M28" s="363" t="e">
        <f>IF(ISNUMBER(Regressions!N38),ROUND(Regressions!N38, 1), NA())</f>
        <v>#N/A</v>
      </c>
      <c r="N28" s="258" t="e">
        <f>IF(ISNUMBER(Regressions!O38),ROUND(Regressions!O38, 1), NA())</f>
        <v>#N/A</v>
      </c>
      <c r="O28" s="364" t="e">
        <f>IF(ISNUMBER(Regressions!Q38),ROUND(Regressions!Q38, 1), NA())</f>
        <v>#N/A</v>
      </c>
      <c r="P28" s="362" t="e">
        <f>IF(ISNUMBER(Regressions!R38),ROUND(Regressions!R38, 1), NA())</f>
        <v>#N/A</v>
      </c>
      <c r="Q28" s="236" t="e">
        <f>IF(ISNUMBER(Regressions!S38),ROUND(Regressions!S38, 1), NA())</f>
        <v>#N/A</v>
      </c>
      <c r="R28" s="363" t="e">
        <f>IF(ISNUMBER(Regressions!T38),ROUND(Regressions!T38, 1), NA())</f>
        <v>#N/A</v>
      </c>
      <c r="S28" s="258" t="e">
        <f>IF(ISNUMBER(Regressions!U38),ROUND(Regressions!U38, 1), NA())</f>
        <v>#N/A</v>
      </c>
    </row>
    <row xmlns:x14ac="http://schemas.microsoft.com/office/spreadsheetml/2009/9/ac" r="29" hidden="true" x14ac:dyDescent="0.2">
      <c r="A29" s="359" t="str">
        <f>IF(ISBLANK(Regressions!A39), " ", Regressions!A39)</f>
        <v>Chad</v>
      </c>
      <c r="B29" s="360">
        <f>IF(ISBLANK(Regressions!B39), " ", Regressions!B39)</f>
        <v>2025</v>
      </c>
      <c r="C29" s="365" t="str">
        <f>IF(ISBLANK(Regressions!C39), " ", Regressions!C39)</f>
        <v>National</v>
      </c>
      <c r="D29" s="361" t="str">
        <f>IF(ISBLANK(Regressions!D39), " ", Regressions!D39)</f>
        <v> </v>
      </c>
      <c r="E29" s="235" t="e">
        <f>IF(ISNUMBER(Regressions!E39),ROUND(Regressions!E39, 1), NA())</f>
        <v>#N/A</v>
      </c>
      <c r="F29" s="362" t="e">
        <f>IF(ISNUMBER(Regressions!F39),ROUND(Regressions!F39, 1), NA())</f>
        <v>#N/A</v>
      </c>
      <c r="G29" s="257" t="e">
        <f>IF(ISNUMBER(Regressions!G39),ROUND(Regressions!G39, 1), NA())</f>
        <v>#N/A</v>
      </c>
      <c r="H29" s="363" t="e">
        <f>IF(ISNUMBER(Regressions!H39),ROUND(Regressions!H39, 1), NA())</f>
        <v>#N/A</v>
      </c>
      <c r="I29" s="258" t="e">
        <f>IF(ISNUMBER(Regressions!I39),ROUND(Regressions!I39, 1), NA())</f>
        <v>#N/A</v>
      </c>
      <c r="J29" s="364" t="e">
        <f>IF(ISNUMBER(Regressions!K39),ROUND(Regressions!K39, 1), NA())</f>
        <v>#N/A</v>
      </c>
      <c r="K29" s="362" t="e">
        <f>IF(ISNUMBER(Regressions!L39),ROUND(Regressions!L39, 1), NA())</f>
        <v>#N/A</v>
      </c>
      <c r="L29" s="259" t="e">
        <f>IF(ISNUMBER(Regressions!M39),ROUND(Regressions!M39, 1), NA())</f>
        <v>#N/A</v>
      </c>
      <c r="M29" s="363" t="e">
        <f>IF(ISNUMBER(Regressions!N39),ROUND(Regressions!N39, 1), NA())</f>
        <v>#N/A</v>
      </c>
      <c r="N29" s="258" t="e">
        <f>IF(ISNUMBER(Regressions!O39),ROUND(Regressions!O39, 1), NA())</f>
        <v>#N/A</v>
      </c>
      <c r="O29" s="364" t="e">
        <f>IF(ISNUMBER(Regressions!Q39),ROUND(Regressions!Q39, 1), NA())</f>
        <v>#N/A</v>
      </c>
      <c r="P29" s="362" t="e">
        <f>IF(ISNUMBER(Regressions!R39),ROUND(Regressions!R39, 1), NA())</f>
        <v>#N/A</v>
      </c>
      <c r="Q29" s="236" t="e">
        <f>IF(ISNUMBER(Regressions!S39),ROUND(Regressions!S39, 1), NA())</f>
        <v>#N/A</v>
      </c>
      <c r="R29" s="363" t="e">
        <f>IF(ISNUMBER(Regressions!T39),ROUND(Regressions!T39, 1), NA())</f>
        <v>#N/A</v>
      </c>
      <c r="S29" s="258" t="e">
        <f>IF(ISNUMBER(Regressions!U39),ROUND(Regressions!U39, 1), NA())</f>
        <v>#N/A</v>
      </c>
    </row>
    <row xmlns:x14ac="http://schemas.microsoft.com/office/spreadsheetml/2009/9/ac" r="30" hidden="true" x14ac:dyDescent="0.2">
      <c r="A30" s="359" t="str">
        <f>IF(ISBLANK(Regressions!A40), " ", Regressions!A40)</f>
        <v>Chad</v>
      </c>
      <c r="B30" s="360">
        <f>IF(ISBLANK(Regressions!B40), " ", Regressions!B40)</f>
        <v>2026</v>
      </c>
      <c r="C30" s="365" t="str">
        <f>IF(ISBLANK(Regressions!C40), " ", Regressions!C40)</f>
        <v>National</v>
      </c>
      <c r="D30" s="361" t="str">
        <f>IF(ISBLANK(Regressions!D40), " ", Regressions!D40)</f>
        <v> </v>
      </c>
      <c r="E30" s="235" t="e">
        <f>IF(ISNUMBER(Regressions!E40),ROUND(Regressions!E40, 1), NA())</f>
        <v>#N/A</v>
      </c>
      <c r="F30" s="362" t="e">
        <f>IF(ISNUMBER(Regressions!F40),ROUND(Regressions!F40, 1), NA())</f>
        <v>#N/A</v>
      </c>
      <c r="G30" s="257" t="e">
        <f>IF(ISNUMBER(Regressions!G40),ROUND(Regressions!G40, 1), NA())</f>
        <v>#N/A</v>
      </c>
      <c r="H30" s="363" t="e">
        <f>IF(ISNUMBER(Regressions!H40),ROUND(Regressions!H40, 1), NA())</f>
        <v>#N/A</v>
      </c>
      <c r="I30" s="258" t="e">
        <f>IF(ISNUMBER(Regressions!I40),ROUND(Regressions!I40, 1), NA())</f>
        <v>#N/A</v>
      </c>
      <c r="J30" s="364" t="e">
        <f>IF(ISNUMBER(Regressions!K40),ROUND(Regressions!K40, 1), NA())</f>
        <v>#N/A</v>
      </c>
      <c r="K30" s="362" t="e">
        <f>IF(ISNUMBER(Regressions!L40),ROUND(Regressions!L40, 1), NA())</f>
        <v>#N/A</v>
      </c>
      <c r="L30" s="259" t="e">
        <f>IF(ISNUMBER(Regressions!M40),ROUND(Regressions!M40, 1), NA())</f>
        <v>#N/A</v>
      </c>
      <c r="M30" s="363" t="e">
        <f>IF(ISNUMBER(Regressions!N40),ROUND(Regressions!N40, 1), NA())</f>
        <v>#N/A</v>
      </c>
      <c r="N30" s="258" t="e">
        <f>IF(ISNUMBER(Regressions!O40),ROUND(Regressions!O40, 1), NA())</f>
        <v>#N/A</v>
      </c>
      <c r="O30" s="364" t="e">
        <f>IF(ISNUMBER(Regressions!Q40),ROUND(Regressions!Q40, 1), NA())</f>
        <v>#N/A</v>
      </c>
      <c r="P30" s="362" t="e">
        <f>IF(ISNUMBER(Regressions!R40),ROUND(Regressions!R40, 1), NA())</f>
        <v>#N/A</v>
      </c>
      <c r="Q30" s="236" t="e">
        <f>IF(ISNUMBER(Regressions!S40),ROUND(Regressions!S40, 1), NA())</f>
        <v>#N/A</v>
      </c>
      <c r="R30" s="363" t="e">
        <f>IF(ISNUMBER(Regressions!T40),ROUND(Regressions!T40, 1), NA())</f>
        <v>#N/A</v>
      </c>
      <c r="S30" s="258" t="e">
        <f>IF(ISNUMBER(Regressions!U40),ROUND(Regressions!U40, 1), NA())</f>
        <v>#N/A</v>
      </c>
    </row>
    <row xmlns:x14ac="http://schemas.microsoft.com/office/spreadsheetml/2009/9/ac" r="31" hidden="true" x14ac:dyDescent="0.2">
      <c r="A31" s="359" t="str">
        <f>IF(ISBLANK(Regressions!A41), " ", Regressions!A41)</f>
        <v>Chad</v>
      </c>
      <c r="B31" s="360">
        <f>IF(ISBLANK(Regressions!B41), " ", Regressions!B41)</f>
        <v>2027</v>
      </c>
      <c r="C31" s="365" t="str">
        <f>IF(ISBLANK(Regressions!C41), " ", Regressions!C41)</f>
        <v>National</v>
      </c>
      <c r="D31" s="361" t="str">
        <f>IF(ISBLANK(Regressions!D41), " ", Regressions!D41)</f>
        <v> </v>
      </c>
      <c r="E31" s="235" t="e">
        <f>IF(ISNUMBER(Regressions!E41),ROUND(Regressions!E41, 1), NA())</f>
        <v>#N/A</v>
      </c>
      <c r="F31" s="362" t="e">
        <f>IF(ISNUMBER(Regressions!F41),ROUND(Regressions!F41, 1), NA())</f>
        <v>#N/A</v>
      </c>
      <c r="G31" s="257" t="e">
        <f>IF(ISNUMBER(Regressions!G41),ROUND(Regressions!G41, 1), NA())</f>
        <v>#N/A</v>
      </c>
      <c r="H31" s="363" t="e">
        <f>IF(ISNUMBER(Regressions!H41),ROUND(Regressions!H41, 1), NA())</f>
        <v>#N/A</v>
      </c>
      <c r="I31" s="258" t="e">
        <f>IF(ISNUMBER(Regressions!I41),ROUND(Regressions!I41, 1), NA())</f>
        <v>#N/A</v>
      </c>
      <c r="J31" s="364" t="e">
        <f>IF(ISNUMBER(Regressions!K41),ROUND(Regressions!K41, 1), NA())</f>
        <v>#N/A</v>
      </c>
      <c r="K31" s="362" t="e">
        <f>IF(ISNUMBER(Regressions!L41),ROUND(Regressions!L41, 1), NA())</f>
        <v>#N/A</v>
      </c>
      <c r="L31" s="259" t="e">
        <f>IF(ISNUMBER(Regressions!M41),ROUND(Regressions!M41, 1), NA())</f>
        <v>#N/A</v>
      </c>
      <c r="M31" s="363" t="e">
        <f>IF(ISNUMBER(Regressions!N41),ROUND(Regressions!N41, 1), NA())</f>
        <v>#N/A</v>
      </c>
      <c r="N31" s="258" t="e">
        <f>IF(ISNUMBER(Regressions!O41),ROUND(Regressions!O41, 1), NA())</f>
        <v>#N/A</v>
      </c>
      <c r="O31" s="364" t="e">
        <f>IF(ISNUMBER(Regressions!Q41),ROUND(Regressions!Q41, 1), NA())</f>
        <v>#N/A</v>
      </c>
      <c r="P31" s="362" t="e">
        <f>IF(ISNUMBER(Regressions!R41),ROUND(Regressions!R41, 1), NA())</f>
        <v>#N/A</v>
      </c>
      <c r="Q31" s="236" t="e">
        <f>IF(ISNUMBER(Regressions!S41),ROUND(Regressions!S41, 1), NA())</f>
        <v>#N/A</v>
      </c>
      <c r="R31" s="363" t="e">
        <f>IF(ISNUMBER(Regressions!T41),ROUND(Regressions!T41, 1), NA())</f>
        <v>#N/A</v>
      </c>
      <c r="S31" s="258" t="e">
        <f>IF(ISNUMBER(Regressions!U41),ROUND(Regressions!U41, 1), NA())</f>
        <v>#N/A</v>
      </c>
    </row>
    <row xmlns:x14ac="http://schemas.microsoft.com/office/spreadsheetml/2009/9/ac" r="32" hidden="true" x14ac:dyDescent="0.2">
      <c r="A32" s="359" t="str">
        <f>IF(ISBLANK(Regressions!A42), " ", Regressions!A42)</f>
        <v>Chad</v>
      </c>
      <c r="B32" s="360">
        <f>IF(ISBLANK(Regressions!B42), " ", Regressions!B42)</f>
        <v>2028</v>
      </c>
      <c r="C32" s="365" t="str">
        <f>IF(ISBLANK(Regressions!C42), " ", Regressions!C42)</f>
        <v>National</v>
      </c>
      <c r="D32" s="361" t="str">
        <f>IF(ISBLANK(Regressions!D42), " ", Regressions!D42)</f>
        <v> </v>
      </c>
      <c r="E32" s="235" t="e">
        <f>IF(ISNUMBER(Regressions!E42),ROUND(Regressions!E42, 1), NA())</f>
        <v>#N/A</v>
      </c>
      <c r="F32" s="362" t="e">
        <f>IF(ISNUMBER(Regressions!F42),ROUND(Regressions!F42, 1), NA())</f>
        <v>#N/A</v>
      </c>
      <c r="G32" s="257" t="e">
        <f>IF(ISNUMBER(Regressions!G42),ROUND(Regressions!G42, 1), NA())</f>
        <v>#N/A</v>
      </c>
      <c r="H32" s="363" t="e">
        <f>IF(ISNUMBER(Regressions!H42),ROUND(Regressions!H42, 1), NA())</f>
        <v>#N/A</v>
      </c>
      <c r="I32" s="258" t="e">
        <f>IF(ISNUMBER(Regressions!I42),ROUND(Regressions!I42, 1), NA())</f>
        <v>#N/A</v>
      </c>
      <c r="J32" s="364" t="e">
        <f>IF(ISNUMBER(Regressions!K42),ROUND(Regressions!K42, 1), NA())</f>
        <v>#N/A</v>
      </c>
      <c r="K32" s="362" t="e">
        <f>IF(ISNUMBER(Regressions!L42),ROUND(Regressions!L42, 1), NA())</f>
        <v>#N/A</v>
      </c>
      <c r="L32" s="259" t="e">
        <f>IF(ISNUMBER(Regressions!M42),ROUND(Regressions!M42, 1), NA())</f>
        <v>#N/A</v>
      </c>
      <c r="M32" s="363" t="e">
        <f>IF(ISNUMBER(Regressions!N42),ROUND(Regressions!N42, 1), NA())</f>
        <v>#N/A</v>
      </c>
      <c r="N32" s="258" t="e">
        <f>IF(ISNUMBER(Regressions!O42),ROUND(Regressions!O42, 1), NA())</f>
        <v>#N/A</v>
      </c>
      <c r="O32" s="364" t="e">
        <f>IF(ISNUMBER(Regressions!Q42),ROUND(Regressions!Q42, 1), NA())</f>
        <v>#N/A</v>
      </c>
      <c r="P32" s="362" t="e">
        <f>IF(ISNUMBER(Regressions!R42),ROUND(Regressions!R42, 1), NA())</f>
        <v>#N/A</v>
      </c>
      <c r="Q32" s="236" t="e">
        <f>IF(ISNUMBER(Regressions!S42),ROUND(Regressions!S42, 1), NA())</f>
        <v>#N/A</v>
      </c>
      <c r="R32" s="363" t="e">
        <f>IF(ISNUMBER(Regressions!T42),ROUND(Regressions!T42, 1), NA())</f>
        <v>#N/A</v>
      </c>
      <c r="S32" s="258" t="e">
        <f>IF(ISNUMBER(Regressions!U42),ROUND(Regressions!U42, 1), NA())</f>
        <v>#N/A</v>
      </c>
    </row>
    <row xmlns:x14ac="http://schemas.microsoft.com/office/spreadsheetml/2009/9/ac" r="33" hidden="true" x14ac:dyDescent="0.2">
      <c r="A33" s="359" t="str">
        <f>IF(ISBLANK(Regressions!A43), " ", Regressions!A43)</f>
        <v>Chad</v>
      </c>
      <c r="B33" s="360">
        <f>IF(ISBLANK(Regressions!B43), " ", Regressions!B43)</f>
        <v>2029</v>
      </c>
      <c r="C33" s="365" t="str">
        <f>IF(ISBLANK(Regressions!C43), " ", Regressions!C43)</f>
        <v>National</v>
      </c>
      <c r="D33" s="361" t="str">
        <f>IF(ISBLANK(Regressions!D43), " ", Regressions!D43)</f>
        <v> </v>
      </c>
      <c r="E33" s="235" t="e">
        <f>IF(ISNUMBER(Regressions!E43),ROUND(Regressions!E43, 1), NA())</f>
        <v>#N/A</v>
      </c>
      <c r="F33" s="362" t="e">
        <f>IF(ISNUMBER(Regressions!F43),ROUND(Regressions!F43, 1), NA())</f>
        <v>#N/A</v>
      </c>
      <c r="G33" s="257" t="e">
        <f>IF(ISNUMBER(Regressions!G43),ROUND(Regressions!G43, 1), NA())</f>
        <v>#N/A</v>
      </c>
      <c r="H33" s="363" t="e">
        <f>IF(ISNUMBER(Regressions!H43),ROUND(Regressions!H43, 1), NA())</f>
        <v>#N/A</v>
      </c>
      <c r="I33" s="258" t="e">
        <f>IF(ISNUMBER(Regressions!I43),ROUND(Regressions!I43, 1), NA())</f>
        <v>#N/A</v>
      </c>
      <c r="J33" s="364" t="e">
        <f>IF(ISNUMBER(Regressions!K43),ROUND(Regressions!K43, 1), NA())</f>
        <v>#N/A</v>
      </c>
      <c r="K33" s="362" t="e">
        <f>IF(ISNUMBER(Regressions!L43),ROUND(Regressions!L43, 1), NA())</f>
        <v>#N/A</v>
      </c>
      <c r="L33" s="259" t="e">
        <f>IF(ISNUMBER(Regressions!M43),ROUND(Regressions!M43, 1), NA())</f>
        <v>#N/A</v>
      </c>
      <c r="M33" s="363" t="e">
        <f>IF(ISNUMBER(Regressions!N43),ROUND(Regressions!N43, 1), NA())</f>
        <v>#N/A</v>
      </c>
      <c r="N33" s="258" t="e">
        <f>IF(ISNUMBER(Regressions!O43),ROUND(Regressions!O43, 1), NA())</f>
        <v>#N/A</v>
      </c>
      <c r="O33" s="364" t="e">
        <f>IF(ISNUMBER(Regressions!Q43),ROUND(Regressions!Q43, 1), NA())</f>
        <v>#N/A</v>
      </c>
      <c r="P33" s="362" t="e">
        <f>IF(ISNUMBER(Regressions!R43),ROUND(Regressions!R43, 1), NA())</f>
        <v>#N/A</v>
      </c>
      <c r="Q33" s="236" t="e">
        <f>IF(ISNUMBER(Regressions!S43),ROUND(Regressions!S43, 1), NA())</f>
        <v>#N/A</v>
      </c>
      <c r="R33" s="363" t="e">
        <f>IF(ISNUMBER(Regressions!T43),ROUND(Regressions!T43, 1), NA())</f>
        <v>#N/A</v>
      </c>
      <c r="S33" s="258" t="e">
        <f>IF(ISNUMBER(Regressions!U43),ROUND(Regressions!U43, 1), NA())</f>
        <v>#N/A</v>
      </c>
    </row>
    <row xmlns:x14ac="http://schemas.microsoft.com/office/spreadsheetml/2009/9/ac" r="34" hidden="true" x14ac:dyDescent="0.2">
      <c r="A34" s="359" t="str">
        <f>IF(ISBLANK(Regressions!A44), " ", Regressions!A44)</f>
        <v>Chad</v>
      </c>
      <c r="B34" s="360">
        <f>IF(ISBLANK(Regressions!B44), " ", Regressions!B44)</f>
        <v>2030</v>
      </c>
      <c r="C34" s="365" t="str">
        <f>IF(ISBLANK(Regressions!C44), " ", Regressions!C44)</f>
        <v>National</v>
      </c>
      <c r="D34" s="361" t="str">
        <f>IF(ISBLANK(Regressions!D44), " ", Regressions!D44)</f>
        <v> </v>
      </c>
      <c r="E34" s="235" t="e">
        <f>IF(ISNUMBER(Regressions!E44),ROUND(Regressions!E44, 1), NA())</f>
        <v>#N/A</v>
      </c>
      <c r="F34" s="362" t="e">
        <f>IF(ISNUMBER(Regressions!F44),ROUND(Regressions!F44, 1), NA())</f>
        <v>#N/A</v>
      </c>
      <c r="G34" s="257" t="e">
        <f>IF(ISNUMBER(Regressions!G44),ROUND(Regressions!G44, 1), NA())</f>
        <v>#N/A</v>
      </c>
      <c r="H34" s="363" t="e">
        <f>IF(ISNUMBER(Regressions!H44),ROUND(Regressions!H44, 1), NA())</f>
        <v>#N/A</v>
      </c>
      <c r="I34" s="258" t="e">
        <f>IF(ISNUMBER(Regressions!I44),ROUND(Regressions!I44, 1), NA())</f>
        <v>#N/A</v>
      </c>
      <c r="J34" s="364" t="e">
        <f>IF(ISNUMBER(Regressions!K44),ROUND(Regressions!K44, 1), NA())</f>
        <v>#N/A</v>
      </c>
      <c r="K34" s="362" t="e">
        <f>IF(ISNUMBER(Regressions!L44),ROUND(Regressions!L44, 1), NA())</f>
        <v>#N/A</v>
      </c>
      <c r="L34" s="259" t="e">
        <f>IF(ISNUMBER(Regressions!M44),ROUND(Regressions!M44, 1), NA())</f>
        <v>#N/A</v>
      </c>
      <c r="M34" s="363" t="e">
        <f>IF(ISNUMBER(Regressions!N44),ROUND(Regressions!N44, 1), NA())</f>
        <v>#N/A</v>
      </c>
      <c r="N34" s="258" t="e">
        <f>IF(ISNUMBER(Regressions!O44),ROUND(Regressions!O44, 1), NA())</f>
        <v>#N/A</v>
      </c>
      <c r="O34" s="364" t="e">
        <f>IF(ISNUMBER(Regressions!Q44),ROUND(Regressions!Q44, 1), NA())</f>
        <v>#N/A</v>
      </c>
      <c r="P34" s="362" t="e">
        <f>IF(ISNUMBER(Regressions!R44),ROUND(Regressions!R44, 1), NA())</f>
        <v>#N/A</v>
      </c>
      <c r="Q34" s="236" t="e">
        <f>IF(ISNUMBER(Regressions!S44),ROUND(Regressions!S44, 1), NA())</f>
        <v>#N/A</v>
      </c>
      <c r="R34" s="363" t="e">
        <f>IF(ISNUMBER(Regressions!T44),ROUND(Regressions!T44, 1), NA())</f>
        <v>#N/A</v>
      </c>
      <c r="S34" s="258" t="e">
        <f>IF(ISNUMBER(Regressions!U44),ROUND(Regressions!U44, 1), NA())</f>
        <v>#N/A</v>
      </c>
    </row>
    <row xmlns:x14ac="http://schemas.microsoft.com/office/spreadsheetml/2009/9/ac" r="35" x14ac:dyDescent="0.2">
      <c r="A35" s="359" t="str">
        <f>IF(ISBLANK(Regressions!A45), " ", Regressions!A45)</f>
        <v>Chad</v>
      </c>
      <c r="B35" s="360">
        <f>IF(ISBLANK(Regressions!B45), " ", Regressions!B45)</f>
        <v>2000</v>
      </c>
      <c r="C35" s="365" t="str">
        <f>IF(ISBLANK(Regressions!C45), " ", Regressions!C45)</f>
        <v>Urban</v>
      </c>
      <c r="D35" s="361">
        <f>IF(ISBLANK(Regressions!D45), " ", Regressions!D45)</f>
        <v>765557.27404659265</v>
      </c>
      <c r="E35" s="235" t="e">
        <f>IF(ISNUMBER(Regressions!E45),ROUND(Regressions!E45, 1), NA())</f>
        <v>#N/A</v>
      </c>
      <c r="F35" s="362" t="e">
        <f>IF(ISNUMBER(Regressions!F45),ROUND(Regressions!F45, 1), NA())</f>
        <v>#N/A</v>
      </c>
      <c r="G35" s="257" t="e">
        <f>IF(ISNUMBER(Regressions!G45),ROUND(Regressions!G45, 1), NA())</f>
        <v>#N/A</v>
      </c>
      <c r="H35" s="363" t="e">
        <f>IF(ISNUMBER(Regressions!H45),ROUND(Regressions!H45, 1), NA())</f>
        <v>#N/A</v>
      </c>
      <c r="I35" s="258" t="e">
        <f>IF(ISNUMBER(Regressions!I45),ROUND(Regressions!I45, 1), NA())</f>
        <v>#N/A</v>
      </c>
      <c r="J35" s="364" t="e">
        <f>IF(ISNUMBER(Regressions!K45),ROUND(Regressions!K45, 1), NA())</f>
        <v>#N/A</v>
      </c>
      <c r="K35" s="362" t="e">
        <f>IF(ISNUMBER(Regressions!L45),ROUND(Regressions!L45, 1), NA())</f>
        <v>#N/A</v>
      </c>
      <c r="L35" s="259" t="e">
        <f>IF(ISNUMBER(Regressions!M45),ROUND(Regressions!M45, 1), NA())</f>
        <v>#N/A</v>
      </c>
      <c r="M35" s="363" t="e">
        <f>IF(ISNUMBER(Regressions!N45),ROUND(Regressions!N45, 1), NA())</f>
        <v>#N/A</v>
      </c>
      <c r="N35" s="258" t="e">
        <f>IF(ISNUMBER(Regressions!O45),ROUND(Regressions!O45, 1), NA())</f>
        <v>#N/A</v>
      </c>
      <c r="O35" s="364" t="e">
        <f>IF(ISNUMBER(Regressions!Q45),ROUND(Regressions!Q45, 1), NA())</f>
        <v>#N/A</v>
      </c>
      <c r="P35" s="362" t="e">
        <f>IF(ISNUMBER(Regressions!R45),ROUND(Regressions!R45, 1), NA())</f>
        <v>#N/A</v>
      </c>
      <c r="Q35" s="236" t="e">
        <f>IF(ISNUMBER(Regressions!S45),ROUND(Regressions!S45, 1), NA())</f>
        <v>#N/A</v>
      </c>
      <c r="R35" s="363" t="e">
        <f>IF(ISNUMBER(Regressions!T45),ROUND(Regressions!T45, 1), NA())</f>
        <v>#N/A</v>
      </c>
      <c r="S35" s="258" t="e">
        <f>IF(ISNUMBER(Regressions!U45),ROUND(Regressions!U45, 1), NA())</f>
        <v>#N/A</v>
      </c>
    </row>
    <row xmlns:x14ac="http://schemas.microsoft.com/office/spreadsheetml/2009/9/ac" r="36" x14ac:dyDescent="0.2">
      <c r="A36" s="359" t="str">
        <f>IF(ISBLANK(Regressions!A46), " ", Regressions!A46)</f>
        <v>Chad</v>
      </c>
      <c r="B36" s="360">
        <f>IF(ISBLANK(Regressions!B46), " ", Regressions!B46)</f>
        <v>2001</v>
      </c>
      <c r="C36" s="365" t="str">
        <f>IF(ISBLANK(Regressions!C46), " ", Regressions!C46)</f>
        <v>Urban</v>
      </c>
      <c r="D36" s="361">
        <f>IF(ISBLANK(Regressions!D46), " ", Regressions!D46)</f>
        <v>799305.32061412826</v>
      </c>
      <c r="E36" s="235" t="e">
        <f>IF(ISNUMBER(Regressions!E46),ROUND(Regressions!E46, 1), NA())</f>
        <v>#N/A</v>
      </c>
      <c r="F36" s="362" t="e">
        <f>IF(ISNUMBER(Regressions!F46),ROUND(Regressions!F46, 1), NA())</f>
        <v>#N/A</v>
      </c>
      <c r="G36" s="257" t="e">
        <f>IF(ISNUMBER(Regressions!G46),ROUND(Regressions!G46, 1), NA())</f>
        <v>#N/A</v>
      </c>
      <c r="H36" s="363" t="e">
        <f>IF(ISNUMBER(Regressions!H46),ROUND(Regressions!H46, 1), NA())</f>
        <v>#N/A</v>
      </c>
      <c r="I36" s="258" t="e">
        <f>IF(ISNUMBER(Regressions!I46),ROUND(Regressions!I46, 1), NA())</f>
        <v>#N/A</v>
      </c>
      <c r="J36" s="364" t="e">
        <f>IF(ISNUMBER(Regressions!K46),ROUND(Regressions!K46, 1), NA())</f>
        <v>#N/A</v>
      </c>
      <c r="K36" s="362" t="e">
        <f>IF(ISNUMBER(Regressions!L46),ROUND(Regressions!L46, 1), NA())</f>
        <v>#N/A</v>
      </c>
      <c r="L36" s="259" t="e">
        <f>IF(ISNUMBER(Regressions!M46),ROUND(Regressions!M46, 1), NA())</f>
        <v>#N/A</v>
      </c>
      <c r="M36" s="363" t="e">
        <f>IF(ISNUMBER(Regressions!N46),ROUND(Regressions!N46, 1), NA())</f>
        <v>#N/A</v>
      </c>
      <c r="N36" s="258" t="e">
        <f>IF(ISNUMBER(Regressions!O46),ROUND(Regressions!O46, 1), NA())</f>
        <v>#N/A</v>
      </c>
      <c r="O36" s="364" t="e">
        <f>IF(ISNUMBER(Regressions!Q46),ROUND(Regressions!Q46, 1), NA())</f>
        <v>#N/A</v>
      </c>
      <c r="P36" s="362" t="e">
        <f>IF(ISNUMBER(Regressions!R46),ROUND(Regressions!R46, 1), NA())</f>
        <v>#N/A</v>
      </c>
      <c r="Q36" s="236" t="e">
        <f>IF(ISNUMBER(Regressions!S46),ROUND(Regressions!S46, 1), NA())</f>
        <v>#N/A</v>
      </c>
      <c r="R36" s="363" t="e">
        <f>IF(ISNUMBER(Regressions!T46),ROUND(Regressions!T46, 1), NA())</f>
        <v>#N/A</v>
      </c>
      <c r="S36" s="258" t="e">
        <f>IF(ISNUMBER(Regressions!U46),ROUND(Regressions!U46, 1), NA())</f>
        <v>#N/A</v>
      </c>
    </row>
    <row xmlns:x14ac="http://schemas.microsoft.com/office/spreadsheetml/2009/9/ac" r="37" x14ac:dyDescent="0.2">
      <c r="A37" s="359" t="str">
        <f>IF(ISBLANK(Regressions!A47), " ", Regressions!A47)</f>
        <v>Chad</v>
      </c>
      <c r="B37" s="360">
        <f>IF(ISBLANK(Regressions!B47), " ", Regressions!B47)</f>
        <v>2002</v>
      </c>
      <c r="C37" s="365" t="str">
        <f>IF(ISBLANK(Regressions!C47), " ", Regressions!C47)</f>
        <v>Urban</v>
      </c>
      <c r="D37" s="361">
        <f>IF(ISBLANK(Regressions!D47), " ", Regressions!D47)</f>
        <v>834526.95893127436</v>
      </c>
      <c r="E37" s="235" t="e">
        <f>IF(ISNUMBER(Regressions!E47),ROUND(Regressions!E47, 1), NA())</f>
        <v>#N/A</v>
      </c>
      <c r="F37" s="362" t="e">
        <f>IF(ISNUMBER(Regressions!F47),ROUND(Regressions!F47, 1), NA())</f>
        <v>#N/A</v>
      </c>
      <c r="G37" s="257" t="e">
        <f>IF(ISNUMBER(Regressions!G47),ROUND(Regressions!G47, 1), NA())</f>
        <v>#N/A</v>
      </c>
      <c r="H37" s="363" t="e">
        <f>IF(ISNUMBER(Regressions!H47),ROUND(Regressions!H47, 1), NA())</f>
        <v>#N/A</v>
      </c>
      <c r="I37" s="258" t="e">
        <f>IF(ISNUMBER(Regressions!I47),ROUND(Regressions!I47, 1), NA())</f>
        <v>#N/A</v>
      </c>
      <c r="J37" s="364" t="e">
        <f>IF(ISNUMBER(Regressions!K47),ROUND(Regressions!K47, 1), NA())</f>
        <v>#N/A</v>
      </c>
      <c r="K37" s="362" t="e">
        <f>IF(ISNUMBER(Regressions!L47),ROUND(Regressions!L47, 1), NA())</f>
        <v>#N/A</v>
      </c>
      <c r="L37" s="259" t="e">
        <f>IF(ISNUMBER(Regressions!M47),ROUND(Regressions!M47, 1), NA())</f>
        <v>#N/A</v>
      </c>
      <c r="M37" s="363" t="e">
        <f>IF(ISNUMBER(Regressions!N47),ROUND(Regressions!N47, 1), NA())</f>
        <v>#N/A</v>
      </c>
      <c r="N37" s="258" t="e">
        <f>IF(ISNUMBER(Regressions!O47),ROUND(Regressions!O47, 1), NA())</f>
        <v>#N/A</v>
      </c>
      <c r="O37" s="364" t="e">
        <f>IF(ISNUMBER(Regressions!Q47),ROUND(Regressions!Q47, 1), NA())</f>
        <v>#N/A</v>
      </c>
      <c r="P37" s="362" t="e">
        <f>IF(ISNUMBER(Regressions!R47),ROUND(Regressions!R47, 1), NA())</f>
        <v>#N/A</v>
      </c>
      <c r="Q37" s="236" t="e">
        <f>IF(ISNUMBER(Regressions!S47),ROUND(Regressions!S47, 1), NA())</f>
        <v>#N/A</v>
      </c>
      <c r="R37" s="363" t="e">
        <f>IF(ISNUMBER(Regressions!T47),ROUND(Regressions!T47, 1), NA())</f>
        <v>#N/A</v>
      </c>
      <c r="S37" s="258" t="e">
        <f>IF(ISNUMBER(Regressions!U47),ROUND(Regressions!U47, 1), NA())</f>
        <v>#N/A</v>
      </c>
    </row>
    <row xmlns:x14ac="http://schemas.microsoft.com/office/spreadsheetml/2009/9/ac" r="38" x14ac:dyDescent="0.2">
      <c r="A38" s="359" t="str">
        <f>IF(ISBLANK(Regressions!A48), " ", Regressions!A48)</f>
        <v>Chad</v>
      </c>
      <c r="B38" s="360">
        <f>IF(ISBLANK(Regressions!B48), " ", Regressions!B48)</f>
        <v>2003</v>
      </c>
      <c r="C38" s="365" t="str">
        <f>IF(ISBLANK(Regressions!C48), " ", Regressions!C48)</f>
        <v>Urban</v>
      </c>
      <c r="D38" s="361">
        <f>IF(ISBLANK(Regressions!D48), " ", Regressions!D48)</f>
        <v>868145.48017883289</v>
      </c>
      <c r="E38" s="235" t="e">
        <f>IF(ISNUMBER(Regressions!E48),ROUND(Regressions!E48, 1), NA())</f>
        <v>#N/A</v>
      </c>
      <c r="F38" s="362" t="e">
        <f>IF(ISNUMBER(Regressions!F48),ROUND(Regressions!F48, 1), NA())</f>
        <v>#N/A</v>
      </c>
      <c r="G38" s="257" t="e">
        <f>IF(ISNUMBER(Regressions!G48),ROUND(Regressions!G48, 1), NA())</f>
        <v>#N/A</v>
      </c>
      <c r="H38" s="363" t="e">
        <f>IF(ISNUMBER(Regressions!H48),ROUND(Regressions!H48, 1), NA())</f>
        <v>#N/A</v>
      </c>
      <c r="I38" s="258" t="e">
        <f>IF(ISNUMBER(Regressions!I48),ROUND(Regressions!I48, 1), NA())</f>
        <v>#N/A</v>
      </c>
      <c r="J38" s="364" t="e">
        <f>IF(ISNUMBER(Regressions!K48),ROUND(Regressions!K48, 1), NA())</f>
        <v>#N/A</v>
      </c>
      <c r="K38" s="362" t="e">
        <f>IF(ISNUMBER(Regressions!L48),ROUND(Regressions!L48, 1), NA())</f>
        <v>#N/A</v>
      </c>
      <c r="L38" s="259" t="e">
        <f>IF(ISNUMBER(Regressions!M48),ROUND(Regressions!M48, 1), NA())</f>
        <v>#N/A</v>
      </c>
      <c r="M38" s="363" t="e">
        <f>IF(ISNUMBER(Regressions!N48),ROUND(Regressions!N48, 1), NA())</f>
        <v>#N/A</v>
      </c>
      <c r="N38" s="258" t="e">
        <f>IF(ISNUMBER(Regressions!O48),ROUND(Regressions!O48, 1), NA())</f>
        <v>#N/A</v>
      </c>
      <c r="O38" s="364" t="e">
        <f>IF(ISNUMBER(Regressions!Q48),ROUND(Regressions!Q48, 1), NA())</f>
        <v>#N/A</v>
      </c>
      <c r="P38" s="362" t="e">
        <f>IF(ISNUMBER(Regressions!R48),ROUND(Regressions!R48, 1), NA())</f>
        <v>#N/A</v>
      </c>
      <c r="Q38" s="236" t="e">
        <f>IF(ISNUMBER(Regressions!S48),ROUND(Regressions!S48, 1), NA())</f>
        <v>#N/A</v>
      </c>
      <c r="R38" s="363" t="e">
        <f>IF(ISNUMBER(Regressions!T48),ROUND(Regressions!T48, 1), NA())</f>
        <v>#N/A</v>
      </c>
      <c r="S38" s="258" t="e">
        <f>IF(ISNUMBER(Regressions!U48),ROUND(Regressions!U48, 1), NA())</f>
        <v>#N/A</v>
      </c>
    </row>
    <row xmlns:x14ac="http://schemas.microsoft.com/office/spreadsheetml/2009/9/ac" r="39" x14ac:dyDescent="0.2">
      <c r="A39" s="359" t="str">
        <f>IF(ISBLANK(Regressions!A49), " ", Regressions!A49)</f>
        <v>Chad</v>
      </c>
      <c r="B39" s="360">
        <f>IF(ISBLANK(Regressions!B49), " ", Regressions!B49)</f>
        <v>2004</v>
      </c>
      <c r="C39" s="365" t="str">
        <f>IF(ISBLANK(Regressions!C49), " ", Regressions!C49)</f>
        <v>Urban</v>
      </c>
      <c r="D39" s="361">
        <f>IF(ISBLANK(Regressions!D49), " ", Regressions!D49)</f>
        <v>905117.77900733938</v>
      </c>
      <c r="E39" s="235" t="e">
        <f>IF(ISNUMBER(Regressions!E49),ROUND(Regressions!E49, 1), NA())</f>
        <v>#N/A</v>
      </c>
      <c r="F39" s="362" t="e">
        <f>IF(ISNUMBER(Regressions!F49),ROUND(Regressions!F49, 1), NA())</f>
        <v>#N/A</v>
      </c>
      <c r="G39" s="257" t="e">
        <f>IF(ISNUMBER(Regressions!G49),ROUND(Regressions!G49, 1), NA())</f>
        <v>#N/A</v>
      </c>
      <c r="H39" s="363" t="e">
        <f>IF(ISNUMBER(Regressions!H49),ROUND(Regressions!H49, 1), NA())</f>
        <v>#N/A</v>
      </c>
      <c r="I39" s="258" t="e">
        <f>IF(ISNUMBER(Regressions!I49),ROUND(Regressions!I49, 1), NA())</f>
        <v>#N/A</v>
      </c>
      <c r="J39" s="364" t="e">
        <f>IF(ISNUMBER(Regressions!K49),ROUND(Regressions!K49, 1), NA())</f>
        <v>#N/A</v>
      </c>
      <c r="K39" s="362" t="e">
        <f>IF(ISNUMBER(Regressions!L49),ROUND(Regressions!L49, 1), NA())</f>
        <v>#N/A</v>
      </c>
      <c r="L39" s="259" t="e">
        <f>IF(ISNUMBER(Regressions!M49),ROUND(Regressions!M49, 1), NA())</f>
        <v>#N/A</v>
      </c>
      <c r="M39" s="363" t="e">
        <f>IF(ISNUMBER(Regressions!N49),ROUND(Regressions!N49, 1), NA())</f>
        <v>#N/A</v>
      </c>
      <c r="N39" s="258" t="e">
        <f>IF(ISNUMBER(Regressions!O49),ROUND(Regressions!O49, 1), NA())</f>
        <v>#N/A</v>
      </c>
      <c r="O39" s="364" t="e">
        <f>IF(ISNUMBER(Regressions!Q49),ROUND(Regressions!Q49, 1), NA())</f>
        <v>#N/A</v>
      </c>
      <c r="P39" s="362" t="e">
        <f>IF(ISNUMBER(Regressions!R49),ROUND(Regressions!R49, 1), NA())</f>
        <v>#N/A</v>
      </c>
      <c r="Q39" s="236" t="e">
        <f>IF(ISNUMBER(Regressions!S49),ROUND(Regressions!S49, 1), NA())</f>
        <v>#N/A</v>
      </c>
      <c r="R39" s="363" t="e">
        <f>IF(ISNUMBER(Regressions!T49),ROUND(Regressions!T49, 1), NA())</f>
        <v>#N/A</v>
      </c>
      <c r="S39" s="258" t="e">
        <f>IF(ISNUMBER(Regressions!U49),ROUND(Regressions!U49, 1), NA())</f>
        <v>#N/A</v>
      </c>
    </row>
    <row xmlns:x14ac="http://schemas.microsoft.com/office/spreadsheetml/2009/9/ac" r="40" x14ac:dyDescent="0.2">
      <c r="A40" s="359" t="str">
        <f>IF(ISBLANK(Regressions!A50), " ", Regressions!A50)</f>
        <v>Chad</v>
      </c>
      <c r="B40" s="360">
        <f>IF(ISBLANK(Regressions!B50), " ", Regressions!B50)</f>
        <v>2005</v>
      </c>
      <c r="C40" s="365" t="str">
        <f>IF(ISBLANK(Regressions!C50), " ", Regressions!C50)</f>
        <v>Urban</v>
      </c>
      <c r="D40" s="361">
        <f>IF(ISBLANK(Regressions!D50), " ", Regressions!D50)</f>
        <v>944734.15222801198</v>
      </c>
      <c r="E40" s="235" t="e">
        <f>IF(ISNUMBER(Regressions!E50),ROUND(Regressions!E50, 1), NA())</f>
        <v>#N/A</v>
      </c>
      <c r="F40" s="362" t="e">
        <f>IF(ISNUMBER(Regressions!F50),ROUND(Regressions!F50, 1), NA())</f>
        <v>#N/A</v>
      </c>
      <c r="G40" s="257" t="e">
        <f>IF(ISNUMBER(Regressions!G50),ROUND(Regressions!G50, 1), NA())</f>
        <v>#N/A</v>
      </c>
      <c r="H40" s="363" t="e">
        <f>IF(ISNUMBER(Regressions!H50),ROUND(Regressions!H50, 1), NA())</f>
        <v>#N/A</v>
      </c>
      <c r="I40" s="258" t="e">
        <f>IF(ISNUMBER(Regressions!I50),ROUND(Regressions!I50, 1), NA())</f>
        <v>#N/A</v>
      </c>
      <c r="J40" s="364" t="e">
        <f>IF(ISNUMBER(Regressions!K50),ROUND(Regressions!K50, 1), NA())</f>
        <v>#N/A</v>
      </c>
      <c r="K40" s="362" t="e">
        <f>IF(ISNUMBER(Regressions!L50),ROUND(Regressions!L50, 1), NA())</f>
        <v>#N/A</v>
      </c>
      <c r="L40" s="259" t="e">
        <f>IF(ISNUMBER(Regressions!M50),ROUND(Regressions!M50, 1), NA())</f>
        <v>#N/A</v>
      </c>
      <c r="M40" s="363" t="e">
        <f>IF(ISNUMBER(Regressions!N50),ROUND(Regressions!N50, 1), NA())</f>
        <v>#N/A</v>
      </c>
      <c r="N40" s="258" t="e">
        <f>IF(ISNUMBER(Regressions!O50),ROUND(Regressions!O50, 1), NA())</f>
        <v>#N/A</v>
      </c>
      <c r="O40" s="364" t="e">
        <f>IF(ISNUMBER(Regressions!Q50),ROUND(Regressions!Q50, 1), NA())</f>
        <v>#N/A</v>
      </c>
      <c r="P40" s="362" t="e">
        <f>IF(ISNUMBER(Regressions!R50),ROUND(Regressions!R50, 1), NA())</f>
        <v>#N/A</v>
      </c>
      <c r="Q40" s="236" t="e">
        <f>IF(ISNUMBER(Regressions!S50),ROUND(Regressions!S50, 1), NA())</f>
        <v>#N/A</v>
      </c>
      <c r="R40" s="363" t="e">
        <f>IF(ISNUMBER(Regressions!T50),ROUND(Regressions!T50, 1), NA())</f>
        <v>#N/A</v>
      </c>
      <c r="S40" s="258" t="e">
        <f>IF(ISNUMBER(Regressions!U50),ROUND(Regressions!U50, 1), NA())</f>
        <v>#N/A</v>
      </c>
    </row>
    <row xmlns:x14ac="http://schemas.microsoft.com/office/spreadsheetml/2009/9/ac" r="41" x14ac:dyDescent="0.2">
      <c r="A41" s="359" t="str">
        <f>IF(ISBLANK(Regressions!A51), " ", Regressions!A51)</f>
        <v>Chad</v>
      </c>
      <c r="B41" s="360">
        <f>IF(ISBLANK(Regressions!B51), " ", Regressions!B51)</f>
        <v>2006</v>
      </c>
      <c r="C41" s="365" t="str">
        <f>IF(ISBLANK(Regressions!C51), " ", Regressions!C51)</f>
        <v>Urban</v>
      </c>
      <c r="D41" s="361">
        <f>IF(ISBLANK(Regressions!D51), " ", Regressions!D51)</f>
        <v>981584.35299636819</v>
      </c>
      <c r="E41" s="235" t="e">
        <f>IF(ISNUMBER(Regressions!E51),ROUND(Regressions!E51, 1), NA())</f>
        <v>#N/A</v>
      </c>
      <c r="F41" s="362" t="e">
        <f>IF(ISNUMBER(Regressions!F51),ROUND(Regressions!F51, 1), NA())</f>
        <v>#N/A</v>
      </c>
      <c r="G41" s="257" t="e">
        <f>IF(ISNUMBER(Regressions!G51),ROUND(Regressions!G51, 1), NA())</f>
        <v>#N/A</v>
      </c>
      <c r="H41" s="363" t="e">
        <f>IF(ISNUMBER(Regressions!H51),ROUND(Regressions!H51, 1), NA())</f>
        <v>#N/A</v>
      </c>
      <c r="I41" s="258" t="e">
        <f>IF(ISNUMBER(Regressions!I51),ROUND(Regressions!I51, 1), NA())</f>
        <v>#N/A</v>
      </c>
      <c r="J41" s="364" t="e">
        <f>IF(ISNUMBER(Regressions!K51),ROUND(Regressions!K51, 1), NA())</f>
        <v>#N/A</v>
      </c>
      <c r="K41" s="362" t="e">
        <f>IF(ISNUMBER(Regressions!L51),ROUND(Regressions!L51, 1), NA())</f>
        <v>#N/A</v>
      </c>
      <c r="L41" s="259" t="e">
        <f>IF(ISNUMBER(Regressions!M51),ROUND(Regressions!M51, 1), NA())</f>
        <v>#N/A</v>
      </c>
      <c r="M41" s="363" t="e">
        <f>IF(ISNUMBER(Regressions!N51),ROUND(Regressions!N51, 1), NA())</f>
        <v>#N/A</v>
      </c>
      <c r="N41" s="258" t="e">
        <f>IF(ISNUMBER(Regressions!O51),ROUND(Regressions!O51, 1), NA())</f>
        <v>#N/A</v>
      </c>
      <c r="O41" s="364" t="e">
        <f>IF(ISNUMBER(Regressions!Q51),ROUND(Regressions!Q51, 1), NA())</f>
        <v>#N/A</v>
      </c>
      <c r="P41" s="362" t="e">
        <f>IF(ISNUMBER(Regressions!R51),ROUND(Regressions!R51, 1), NA())</f>
        <v>#N/A</v>
      </c>
      <c r="Q41" s="236" t="e">
        <f>IF(ISNUMBER(Regressions!S51),ROUND(Regressions!S51, 1), NA())</f>
        <v>#N/A</v>
      </c>
      <c r="R41" s="363" t="e">
        <f>IF(ISNUMBER(Regressions!T51),ROUND(Regressions!T51, 1), NA())</f>
        <v>#N/A</v>
      </c>
      <c r="S41" s="258" t="e">
        <f>IF(ISNUMBER(Regressions!U51),ROUND(Regressions!U51, 1), NA())</f>
        <v>#N/A</v>
      </c>
    </row>
    <row xmlns:x14ac="http://schemas.microsoft.com/office/spreadsheetml/2009/9/ac" r="42" x14ac:dyDescent="0.2">
      <c r="A42" s="359" t="str">
        <f>IF(ISBLANK(Regressions!A52), " ", Regressions!A52)</f>
        <v>Chad</v>
      </c>
      <c r="B42" s="360">
        <f>IF(ISBLANK(Regressions!B52), " ", Regressions!B52)</f>
        <v>2007</v>
      </c>
      <c r="C42" s="365" t="str">
        <f>IF(ISBLANK(Regressions!C52), " ", Regressions!C52)</f>
        <v>Urban</v>
      </c>
      <c r="D42" s="361">
        <f>IF(ISBLANK(Regressions!D52), " ", Regressions!D52)</f>
        <v>1018726.90446167</v>
      </c>
      <c r="E42" s="235" t="e">
        <f>IF(ISNUMBER(Regressions!E52),ROUND(Regressions!E52, 1), NA())</f>
        <v>#N/A</v>
      </c>
      <c r="F42" s="362" t="e">
        <f>IF(ISNUMBER(Regressions!F52),ROUND(Regressions!F52, 1), NA())</f>
        <v>#N/A</v>
      </c>
      <c r="G42" s="257" t="e">
        <f>IF(ISNUMBER(Regressions!G52),ROUND(Regressions!G52, 1), NA())</f>
        <v>#N/A</v>
      </c>
      <c r="H42" s="363" t="e">
        <f>IF(ISNUMBER(Regressions!H52),ROUND(Regressions!H52, 1), NA())</f>
        <v>#N/A</v>
      </c>
      <c r="I42" s="258" t="e">
        <f>IF(ISNUMBER(Regressions!I52),ROUND(Regressions!I52, 1), NA())</f>
        <v>#N/A</v>
      </c>
      <c r="J42" s="364" t="e">
        <f>IF(ISNUMBER(Regressions!K52),ROUND(Regressions!K52, 1), NA())</f>
        <v>#N/A</v>
      </c>
      <c r="K42" s="362" t="e">
        <f>IF(ISNUMBER(Regressions!L52),ROUND(Regressions!L52, 1), NA())</f>
        <v>#N/A</v>
      </c>
      <c r="L42" s="259" t="e">
        <f>IF(ISNUMBER(Regressions!M52),ROUND(Regressions!M52, 1), NA())</f>
        <v>#N/A</v>
      </c>
      <c r="M42" s="363" t="e">
        <f>IF(ISNUMBER(Regressions!N52),ROUND(Regressions!N52, 1), NA())</f>
        <v>#N/A</v>
      </c>
      <c r="N42" s="258" t="e">
        <f>IF(ISNUMBER(Regressions!O52),ROUND(Regressions!O52, 1), NA())</f>
        <v>#N/A</v>
      </c>
      <c r="O42" s="364" t="e">
        <f>IF(ISNUMBER(Regressions!Q52),ROUND(Regressions!Q52, 1), NA())</f>
        <v>#N/A</v>
      </c>
      <c r="P42" s="362" t="e">
        <f>IF(ISNUMBER(Regressions!R52),ROUND(Regressions!R52, 1), NA())</f>
        <v>#N/A</v>
      </c>
      <c r="Q42" s="236" t="e">
        <f>IF(ISNUMBER(Regressions!S52),ROUND(Regressions!S52, 1), NA())</f>
        <v>#N/A</v>
      </c>
      <c r="R42" s="363" t="e">
        <f>IF(ISNUMBER(Regressions!T52),ROUND(Regressions!T52, 1), NA())</f>
        <v>#N/A</v>
      </c>
      <c r="S42" s="258" t="e">
        <f>IF(ISNUMBER(Regressions!U52),ROUND(Regressions!U52, 1), NA())</f>
        <v>#N/A</v>
      </c>
    </row>
    <row xmlns:x14ac="http://schemas.microsoft.com/office/spreadsheetml/2009/9/ac" r="43" x14ac:dyDescent="0.2">
      <c r="A43" s="359" t="str">
        <f>IF(ISBLANK(Regressions!A53), " ", Regressions!A53)</f>
        <v>Chad</v>
      </c>
      <c r="B43" s="360">
        <f>IF(ISBLANK(Regressions!B53), " ", Regressions!B53)</f>
        <v>2008</v>
      </c>
      <c r="C43" s="365" t="str">
        <f>IF(ISBLANK(Regressions!C53), " ", Regressions!C53)</f>
        <v>Urban</v>
      </c>
      <c r="D43" s="361">
        <f>IF(ISBLANK(Regressions!D53), " ", Regressions!D53)</f>
        <v>1056964.335089321</v>
      </c>
      <c r="E43" s="235" t="e">
        <f>IF(ISNUMBER(Regressions!E53),ROUND(Regressions!E53, 1), NA())</f>
        <v>#N/A</v>
      </c>
      <c r="F43" s="362" t="e">
        <f>IF(ISNUMBER(Regressions!F53),ROUND(Regressions!F53, 1), NA())</f>
        <v>#N/A</v>
      </c>
      <c r="G43" s="257" t="e">
        <f>IF(ISNUMBER(Regressions!G53),ROUND(Regressions!G53, 1), NA())</f>
        <v>#N/A</v>
      </c>
      <c r="H43" s="363" t="e">
        <f>IF(ISNUMBER(Regressions!H53),ROUND(Regressions!H53, 1), NA())</f>
        <v>#N/A</v>
      </c>
      <c r="I43" s="258" t="e">
        <f>IF(ISNUMBER(Regressions!I53),ROUND(Regressions!I53, 1), NA())</f>
        <v>#N/A</v>
      </c>
      <c r="J43" s="364" t="e">
        <f>IF(ISNUMBER(Regressions!K53),ROUND(Regressions!K53, 1), NA())</f>
        <v>#N/A</v>
      </c>
      <c r="K43" s="362" t="e">
        <f>IF(ISNUMBER(Regressions!L53),ROUND(Regressions!L53, 1), NA())</f>
        <v>#N/A</v>
      </c>
      <c r="L43" s="259" t="e">
        <f>IF(ISNUMBER(Regressions!M53),ROUND(Regressions!M53, 1), NA())</f>
        <v>#N/A</v>
      </c>
      <c r="M43" s="363" t="e">
        <f>IF(ISNUMBER(Regressions!N53),ROUND(Regressions!N53, 1), NA())</f>
        <v>#N/A</v>
      </c>
      <c r="N43" s="258" t="e">
        <f>IF(ISNUMBER(Regressions!O53),ROUND(Regressions!O53, 1), NA())</f>
        <v>#N/A</v>
      </c>
      <c r="O43" s="364" t="e">
        <f>IF(ISNUMBER(Regressions!Q53),ROUND(Regressions!Q53, 1), NA())</f>
        <v>#N/A</v>
      </c>
      <c r="P43" s="362" t="e">
        <f>IF(ISNUMBER(Regressions!R53),ROUND(Regressions!R53, 1), NA())</f>
        <v>#N/A</v>
      </c>
      <c r="Q43" s="236" t="e">
        <f>IF(ISNUMBER(Regressions!S53),ROUND(Regressions!S53, 1), NA())</f>
        <v>#N/A</v>
      </c>
      <c r="R43" s="363" t="e">
        <f>IF(ISNUMBER(Regressions!T53),ROUND(Regressions!T53, 1), NA())</f>
        <v>#N/A</v>
      </c>
      <c r="S43" s="258" t="e">
        <f>IF(ISNUMBER(Regressions!U53),ROUND(Regressions!U53, 1), NA())</f>
        <v>#N/A</v>
      </c>
    </row>
    <row xmlns:x14ac="http://schemas.microsoft.com/office/spreadsheetml/2009/9/ac" r="44" x14ac:dyDescent="0.2">
      <c r="A44" s="359" t="str">
        <f>IF(ISBLANK(Regressions!A54), " ", Regressions!A54)</f>
        <v>Chad</v>
      </c>
      <c r="B44" s="360">
        <f>IF(ISBLANK(Regressions!B54), " ", Regressions!B54)</f>
        <v>2009</v>
      </c>
      <c r="C44" s="365" t="str">
        <f>IF(ISBLANK(Regressions!C54), " ", Regressions!C54)</f>
        <v>Urban</v>
      </c>
      <c r="D44" s="361">
        <f>IF(ISBLANK(Regressions!D54), " ", Regressions!D54)</f>
        <v>1098966.660324516</v>
      </c>
      <c r="E44" s="235" t="e">
        <f>IF(ISNUMBER(Regressions!E54),ROUND(Regressions!E54, 1), NA())</f>
        <v>#N/A</v>
      </c>
      <c r="F44" s="362" t="e">
        <f>IF(ISNUMBER(Regressions!F54),ROUND(Regressions!F54, 1), NA())</f>
        <v>#N/A</v>
      </c>
      <c r="G44" s="257" t="e">
        <f>IF(ISNUMBER(Regressions!G54),ROUND(Regressions!G54, 1), NA())</f>
        <v>#N/A</v>
      </c>
      <c r="H44" s="363" t="e">
        <f>IF(ISNUMBER(Regressions!H54),ROUND(Regressions!H54, 1), NA())</f>
        <v>#N/A</v>
      </c>
      <c r="I44" s="258" t="e">
        <f>IF(ISNUMBER(Regressions!I54),ROUND(Regressions!I54, 1), NA())</f>
        <v>#N/A</v>
      </c>
      <c r="J44" s="364" t="e">
        <f>IF(ISNUMBER(Regressions!K54),ROUND(Regressions!K54, 1), NA())</f>
        <v>#N/A</v>
      </c>
      <c r="K44" s="362" t="e">
        <f>IF(ISNUMBER(Regressions!L54),ROUND(Regressions!L54, 1), NA())</f>
        <v>#N/A</v>
      </c>
      <c r="L44" s="259" t="e">
        <f>IF(ISNUMBER(Regressions!M54),ROUND(Regressions!M54, 1), NA())</f>
        <v>#N/A</v>
      </c>
      <c r="M44" s="363" t="e">
        <f>IF(ISNUMBER(Regressions!N54),ROUND(Regressions!N54, 1), NA())</f>
        <v>#N/A</v>
      </c>
      <c r="N44" s="258" t="e">
        <f>IF(ISNUMBER(Regressions!O54),ROUND(Regressions!O54, 1), NA())</f>
        <v>#N/A</v>
      </c>
      <c r="O44" s="364" t="e">
        <f>IF(ISNUMBER(Regressions!Q54),ROUND(Regressions!Q54, 1), NA())</f>
        <v>#N/A</v>
      </c>
      <c r="P44" s="362" t="e">
        <f>IF(ISNUMBER(Regressions!R54),ROUND(Regressions!R54, 1), NA())</f>
        <v>#N/A</v>
      </c>
      <c r="Q44" s="236" t="e">
        <f>IF(ISNUMBER(Regressions!S54),ROUND(Regressions!S54, 1), NA())</f>
        <v>#N/A</v>
      </c>
      <c r="R44" s="363" t="e">
        <f>IF(ISNUMBER(Regressions!T54),ROUND(Regressions!T54, 1), NA())</f>
        <v>#N/A</v>
      </c>
      <c r="S44" s="258" t="e">
        <f>IF(ISNUMBER(Regressions!U54),ROUND(Regressions!U54, 1), NA())</f>
        <v>#N/A</v>
      </c>
    </row>
    <row xmlns:x14ac="http://schemas.microsoft.com/office/spreadsheetml/2009/9/ac" r="45" x14ac:dyDescent="0.2">
      <c r="A45" s="359" t="str">
        <f>IF(ISBLANK(Regressions!A55), " ", Regressions!A55)</f>
        <v>Chad</v>
      </c>
      <c r="B45" s="360">
        <f>IF(ISBLANK(Regressions!B55), " ", Regressions!B55)</f>
        <v>2010</v>
      </c>
      <c r="C45" s="365" t="str">
        <f>IF(ISBLANK(Regressions!C55), " ", Regressions!C55)</f>
        <v>Urban</v>
      </c>
      <c r="D45" s="361">
        <f>IF(ISBLANK(Regressions!D55), " ", Regressions!D55)</f>
        <v>1141894.995751495</v>
      </c>
      <c r="E45" s="235" t="e">
        <f>IF(ISNUMBER(Regressions!E55),ROUND(Regressions!E55, 1), NA())</f>
        <v>#N/A</v>
      </c>
      <c r="F45" s="362" t="e">
        <f>IF(ISNUMBER(Regressions!F55),ROUND(Regressions!F55, 1), NA())</f>
        <v>#N/A</v>
      </c>
      <c r="G45" s="257" t="e">
        <f>IF(ISNUMBER(Regressions!G55),ROUND(Regressions!G55, 1), NA())</f>
        <v>#N/A</v>
      </c>
      <c r="H45" s="363" t="e">
        <f>IF(ISNUMBER(Regressions!H55),ROUND(Regressions!H55, 1), NA())</f>
        <v>#N/A</v>
      </c>
      <c r="I45" s="258" t="e">
        <f>IF(ISNUMBER(Regressions!I55),ROUND(Regressions!I55, 1), NA())</f>
        <v>#N/A</v>
      </c>
      <c r="J45" s="364" t="e">
        <f>IF(ISNUMBER(Regressions!K55),ROUND(Regressions!K55, 1), NA())</f>
        <v>#N/A</v>
      </c>
      <c r="K45" s="362" t="e">
        <f>IF(ISNUMBER(Regressions!L55),ROUND(Regressions!L55, 1), NA())</f>
        <v>#N/A</v>
      </c>
      <c r="L45" s="259" t="e">
        <f>IF(ISNUMBER(Regressions!M55),ROUND(Regressions!M55, 1), NA())</f>
        <v>#N/A</v>
      </c>
      <c r="M45" s="363" t="e">
        <f>IF(ISNUMBER(Regressions!N55),ROUND(Regressions!N55, 1), NA())</f>
        <v>#N/A</v>
      </c>
      <c r="N45" s="258" t="e">
        <f>IF(ISNUMBER(Regressions!O55),ROUND(Regressions!O55, 1), NA())</f>
        <v>#N/A</v>
      </c>
      <c r="O45" s="364" t="e">
        <f>IF(ISNUMBER(Regressions!Q55),ROUND(Regressions!Q55, 1), NA())</f>
        <v>#N/A</v>
      </c>
      <c r="P45" s="362" t="e">
        <f>IF(ISNUMBER(Regressions!R55),ROUND(Regressions!R55, 1), NA())</f>
        <v>#N/A</v>
      </c>
      <c r="Q45" s="236" t="e">
        <f>IF(ISNUMBER(Regressions!S55),ROUND(Regressions!S55, 1), NA())</f>
        <v>#N/A</v>
      </c>
      <c r="R45" s="363" t="e">
        <f>IF(ISNUMBER(Regressions!T55),ROUND(Regressions!T55, 1), NA())</f>
        <v>#N/A</v>
      </c>
      <c r="S45" s="258" t="e">
        <f>IF(ISNUMBER(Regressions!U55),ROUND(Regressions!U55, 1), NA())</f>
        <v>#N/A</v>
      </c>
    </row>
    <row xmlns:x14ac="http://schemas.microsoft.com/office/spreadsheetml/2009/9/ac" r="46" x14ac:dyDescent="0.2">
      <c r="A46" s="359" t="str">
        <f>IF(ISBLANK(Regressions!A56), " ", Regressions!A56)</f>
        <v>Chad</v>
      </c>
      <c r="B46" s="360">
        <f>IF(ISBLANK(Regressions!B56), " ", Regressions!B56)</f>
        <v>2011</v>
      </c>
      <c r="C46" s="365" t="str">
        <f>IF(ISBLANK(Regressions!C56), " ", Regressions!C56)</f>
        <v>Urban</v>
      </c>
      <c r="D46" s="361">
        <f>IF(ISBLANK(Regressions!D56), " ", Regressions!D56)</f>
        <v>1188283.0189805611</v>
      </c>
      <c r="E46" s="235" t="e">
        <f>IF(ISNUMBER(Regressions!E56),ROUND(Regressions!E56, 1), NA())</f>
        <v>#N/A</v>
      </c>
      <c r="F46" s="362" t="e">
        <f>IF(ISNUMBER(Regressions!F56),ROUND(Regressions!F56, 1), NA())</f>
        <v>#N/A</v>
      </c>
      <c r="G46" s="257" t="e">
        <f>IF(ISNUMBER(Regressions!G56),ROUND(Regressions!G56, 1), NA())</f>
        <v>#N/A</v>
      </c>
      <c r="H46" s="363" t="e">
        <f>IF(ISNUMBER(Regressions!H56),ROUND(Regressions!H56, 1), NA())</f>
        <v>#N/A</v>
      </c>
      <c r="I46" s="258" t="e">
        <f>IF(ISNUMBER(Regressions!I56),ROUND(Regressions!I56, 1), NA())</f>
        <v>#N/A</v>
      </c>
      <c r="J46" s="364" t="e">
        <f>IF(ISNUMBER(Regressions!K56),ROUND(Regressions!K56, 1), NA())</f>
        <v>#N/A</v>
      </c>
      <c r="K46" s="362" t="e">
        <f>IF(ISNUMBER(Regressions!L56),ROUND(Regressions!L56, 1), NA())</f>
        <v>#N/A</v>
      </c>
      <c r="L46" s="259" t="e">
        <f>IF(ISNUMBER(Regressions!M56),ROUND(Regressions!M56, 1), NA())</f>
        <v>#N/A</v>
      </c>
      <c r="M46" s="363" t="e">
        <f>IF(ISNUMBER(Regressions!N56),ROUND(Regressions!N56, 1), NA())</f>
        <v>#N/A</v>
      </c>
      <c r="N46" s="258" t="e">
        <f>IF(ISNUMBER(Regressions!O56),ROUND(Regressions!O56, 1), NA())</f>
        <v>#N/A</v>
      </c>
      <c r="O46" s="364" t="e">
        <f>IF(ISNUMBER(Regressions!Q56),ROUND(Regressions!Q56, 1), NA())</f>
        <v>#N/A</v>
      </c>
      <c r="P46" s="362" t="e">
        <f>IF(ISNUMBER(Regressions!R56),ROUND(Regressions!R56, 1), NA())</f>
        <v>#N/A</v>
      </c>
      <c r="Q46" s="236" t="e">
        <f>IF(ISNUMBER(Regressions!S56),ROUND(Regressions!S56, 1), NA())</f>
        <v>#N/A</v>
      </c>
      <c r="R46" s="363" t="e">
        <f>IF(ISNUMBER(Regressions!T56),ROUND(Regressions!T56, 1), NA())</f>
        <v>#N/A</v>
      </c>
      <c r="S46" s="258" t="e">
        <f>IF(ISNUMBER(Regressions!U56),ROUND(Regressions!U56, 1), NA())</f>
        <v>#N/A</v>
      </c>
    </row>
    <row xmlns:x14ac="http://schemas.microsoft.com/office/spreadsheetml/2009/9/ac" r="47" x14ac:dyDescent="0.2">
      <c r="A47" s="359" t="str">
        <f>IF(ISBLANK(Regressions!A57), " ", Regressions!A57)</f>
        <v>Chad</v>
      </c>
      <c r="B47" s="360">
        <f>IF(ISBLANK(Regressions!B57), " ", Regressions!B57)</f>
        <v>2012</v>
      </c>
      <c r="C47" s="365" t="str">
        <f>IF(ISBLANK(Regressions!C57), " ", Regressions!C57)</f>
        <v>Urban</v>
      </c>
      <c r="D47" s="361">
        <f>IF(ISBLANK(Regressions!D57), " ", Regressions!D57)</f>
        <v>1235622.807229615</v>
      </c>
      <c r="E47" s="235" t="e">
        <f>IF(ISNUMBER(Regressions!E57),ROUND(Regressions!E57, 1), NA())</f>
        <v>#N/A</v>
      </c>
      <c r="F47" s="362" t="e">
        <f>IF(ISNUMBER(Regressions!F57),ROUND(Regressions!F57, 1), NA())</f>
        <v>#N/A</v>
      </c>
      <c r="G47" s="257" t="e">
        <f>IF(ISNUMBER(Regressions!G57),ROUND(Regressions!G57, 1), NA())</f>
        <v>#N/A</v>
      </c>
      <c r="H47" s="363" t="e">
        <f>IF(ISNUMBER(Regressions!H57),ROUND(Regressions!H57, 1), NA())</f>
        <v>#N/A</v>
      </c>
      <c r="I47" s="258" t="e">
        <f>IF(ISNUMBER(Regressions!I57),ROUND(Regressions!I57, 1), NA())</f>
        <v>#N/A</v>
      </c>
      <c r="J47" s="364" t="e">
        <f>IF(ISNUMBER(Regressions!K57),ROUND(Regressions!K57, 1), NA())</f>
        <v>#N/A</v>
      </c>
      <c r="K47" s="362" t="e">
        <f>IF(ISNUMBER(Regressions!L57),ROUND(Regressions!L57, 1), NA())</f>
        <v>#N/A</v>
      </c>
      <c r="L47" s="259" t="e">
        <f>IF(ISNUMBER(Regressions!M57),ROUND(Regressions!M57, 1), NA())</f>
        <v>#N/A</v>
      </c>
      <c r="M47" s="363" t="e">
        <f>IF(ISNUMBER(Regressions!N57),ROUND(Regressions!N57, 1), NA())</f>
        <v>#N/A</v>
      </c>
      <c r="N47" s="258" t="e">
        <f>IF(ISNUMBER(Regressions!O57),ROUND(Regressions!O57, 1), NA())</f>
        <v>#N/A</v>
      </c>
      <c r="O47" s="364" t="e">
        <f>IF(ISNUMBER(Regressions!Q57),ROUND(Regressions!Q57, 1), NA())</f>
        <v>#N/A</v>
      </c>
      <c r="P47" s="362" t="e">
        <f>IF(ISNUMBER(Regressions!R57),ROUND(Regressions!R57, 1), NA())</f>
        <v>#N/A</v>
      </c>
      <c r="Q47" s="236" t="e">
        <f>IF(ISNUMBER(Regressions!S57),ROUND(Regressions!S57, 1), NA())</f>
        <v>#N/A</v>
      </c>
      <c r="R47" s="363" t="e">
        <f>IF(ISNUMBER(Regressions!T57),ROUND(Regressions!T57, 1), NA())</f>
        <v>#N/A</v>
      </c>
      <c r="S47" s="258" t="e">
        <f>IF(ISNUMBER(Regressions!U57),ROUND(Regressions!U57, 1), NA())</f>
        <v>#N/A</v>
      </c>
    </row>
    <row xmlns:x14ac="http://schemas.microsoft.com/office/spreadsheetml/2009/9/ac" r="48" x14ac:dyDescent="0.2">
      <c r="A48" s="359" t="str">
        <f>IF(ISBLANK(Regressions!A58), " ", Regressions!A58)</f>
        <v>Chad</v>
      </c>
      <c r="B48" s="360">
        <f>IF(ISBLANK(Regressions!B58), " ", Regressions!B58)</f>
        <v>2013</v>
      </c>
      <c r="C48" s="365" t="str">
        <f>IF(ISBLANK(Regressions!C58), " ", Regressions!C58)</f>
        <v>Urban</v>
      </c>
      <c r="D48" s="361">
        <f>IF(ISBLANK(Regressions!D58), " ", Regressions!D58)</f>
        <v>1284828.4052164271</v>
      </c>
      <c r="E48" s="235" t="e">
        <f>IF(ISNUMBER(Regressions!E58),ROUND(Regressions!E58, 1), NA())</f>
        <v>#N/A</v>
      </c>
      <c r="F48" s="362" t="e">
        <f>IF(ISNUMBER(Regressions!F58),ROUND(Regressions!F58, 1), NA())</f>
        <v>#N/A</v>
      </c>
      <c r="G48" s="257" t="e">
        <f>IF(ISNUMBER(Regressions!G58),ROUND(Regressions!G58, 1), NA())</f>
        <v>#N/A</v>
      </c>
      <c r="H48" s="363" t="e">
        <f>IF(ISNUMBER(Regressions!H58),ROUND(Regressions!H58, 1), NA())</f>
        <v>#N/A</v>
      </c>
      <c r="I48" s="258" t="e">
        <f>IF(ISNUMBER(Regressions!I58),ROUND(Regressions!I58, 1), NA())</f>
        <v>#N/A</v>
      </c>
      <c r="J48" s="364" t="e">
        <f>IF(ISNUMBER(Regressions!K58),ROUND(Regressions!K58, 1), NA())</f>
        <v>#N/A</v>
      </c>
      <c r="K48" s="362" t="e">
        <f>IF(ISNUMBER(Regressions!L58),ROUND(Regressions!L58, 1), NA())</f>
        <v>#N/A</v>
      </c>
      <c r="L48" s="259" t="e">
        <f>IF(ISNUMBER(Regressions!M58),ROUND(Regressions!M58, 1), NA())</f>
        <v>#N/A</v>
      </c>
      <c r="M48" s="363" t="e">
        <f>IF(ISNUMBER(Regressions!N58),ROUND(Regressions!N58, 1), NA())</f>
        <v>#N/A</v>
      </c>
      <c r="N48" s="258" t="e">
        <f>IF(ISNUMBER(Regressions!O58),ROUND(Regressions!O58, 1), NA())</f>
        <v>#N/A</v>
      </c>
      <c r="O48" s="364" t="e">
        <f>IF(ISNUMBER(Regressions!Q58),ROUND(Regressions!Q58, 1), NA())</f>
        <v>#N/A</v>
      </c>
      <c r="P48" s="362" t="e">
        <f>IF(ISNUMBER(Regressions!R58),ROUND(Regressions!R58, 1), NA())</f>
        <v>#N/A</v>
      </c>
      <c r="Q48" s="236" t="e">
        <f>IF(ISNUMBER(Regressions!S58),ROUND(Regressions!S58, 1), NA())</f>
        <v>#N/A</v>
      </c>
      <c r="R48" s="363" t="e">
        <f>IF(ISNUMBER(Regressions!T58),ROUND(Regressions!T58, 1), NA())</f>
        <v>#N/A</v>
      </c>
      <c r="S48" s="258" t="e">
        <f>IF(ISNUMBER(Regressions!U58),ROUND(Regressions!U58, 1), NA())</f>
        <v>#N/A</v>
      </c>
    </row>
    <row xmlns:x14ac="http://schemas.microsoft.com/office/spreadsheetml/2009/9/ac" r="49" x14ac:dyDescent="0.2">
      <c r="A49" s="359" t="str">
        <f>IF(ISBLANK(Regressions!A59), " ", Regressions!A59)</f>
        <v>Chad</v>
      </c>
      <c r="B49" s="360">
        <f>IF(ISBLANK(Regressions!B59), " ", Regressions!B59)</f>
        <v>2014</v>
      </c>
      <c r="C49" s="365" t="str">
        <f>IF(ISBLANK(Regressions!C59), " ", Regressions!C59)</f>
        <v>Urban</v>
      </c>
      <c r="D49" s="361">
        <f>IF(ISBLANK(Regressions!D59), " ", Regressions!D59)</f>
        <v>1340927.327452183</v>
      </c>
      <c r="E49" s="235" t="e">
        <f>IF(ISNUMBER(Regressions!E59),ROUND(Regressions!E59, 1), NA())</f>
        <v>#N/A</v>
      </c>
      <c r="F49" s="362" t="e">
        <f>IF(ISNUMBER(Regressions!F59),ROUND(Regressions!F59, 1), NA())</f>
        <v>#N/A</v>
      </c>
      <c r="G49" s="257" t="e">
        <f>IF(ISNUMBER(Regressions!G59),ROUND(Regressions!G59, 1), NA())</f>
        <v>#N/A</v>
      </c>
      <c r="H49" s="363" t="e">
        <f>IF(ISNUMBER(Regressions!H59),ROUND(Regressions!H59, 1), NA())</f>
        <v>#N/A</v>
      </c>
      <c r="I49" s="258" t="e">
        <f>IF(ISNUMBER(Regressions!I59),ROUND(Regressions!I59, 1), NA())</f>
        <v>#N/A</v>
      </c>
      <c r="J49" s="364" t="e">
        <f>IF(ISNUMBER(Regressions!K59),ROUND(Regressions!K59, 1), NA())</f>
        <v>#N/A</v>
      </c>
      <c r="K49" s="362" t="e">
        <f>IF(ISNUMBER(Regressions!L59),ROUND(Regressions!L59, 1), NA())</f>
        <v>#N/A</v>
      </c>
      <c r="L49" s="259" t="e">
        <f>IF(ISNUMBER(Regressions!M59),ROUND(Regressions!M59, 1), NA())</f>
        <v>#N/A</v>
      </c>
      <c r="M49" s="363" t="e">
        <f>IF(ISNUMBER(Regressions!N59),ROUND(Regressions!N59, 1), NA())</f>
        <v>#N/A</v>
      </c>
      <c r="N49" s="258" t="e">
        <f>IF(ISNUMBER(Regressions!O59),ROUND(Regressions!O59, 1), NA())</f>
        <v>#N/A</v>
      </c>
      <c r="O49" s="364" t="e">
        <f>IF(ISNUMBER(Regressions!Q59),ROUND(Regressions!Q59, 1), NA())</f>
        <v>#N/A</v>
      </c>
      <c r="P49" s="362" t="e">
        <f>IF(ISNUMBER(Regressions!R59),ROUND(Regressions!R59, 1), NA())</f>
        <v>#N/A</v>
      </c>
      <c r="Q49" s="236" t="e">
        <f>IF(ISNUMBER(Regressions!S59),ROUND(Regressions!S59, 1), NA())</f>
        <v>#N/A</v>
      </c>
      <c r="R49" s="363" t="e">
        <f>IF(ISNUMBER(Regressions!T59),ROUND(Regressions!T59, 1), NA())</f>
        <v>#N/A</v>
      </c>
      <c r="S49" s="258" t="e">
        <f>IF(ISNUMBER(Regressions!U59),ROUND(Regressions!U59, 1), NA())</f>
        <v>#N/A</v>
      </c>
    </row>
    <row xmlns:x14ac="http://schemas.microsoft.com/office/spreadsheetml/2009/9/ac" r="50" x14ac:dyDescent="0.2">
      <c r="A50" s="359" t="str">
        <f>IF(ISBLANK(Regressions!A60), " ", Regressions!A60)</f>
        <v>Chad</v>
      </c>
      <c r="B50" s="360">
        <f>IF(ISBLANK(Regressions!B60), " ", Regressions!B60)</f>
        <v>2015</v>
      </c>
      <c r="C50" s="365" t="str">
        <f>IF(ISBLANK(Regressions!C60), " ", Regressions!C60)</f>
        <v>Urban</v>
      </c>
      <c r="D50" s="361">
        <f>IF(ISBLANK(Regressions!D60), " ", Regressions!D60)</f>
        <v>1398740.509532013</v>
      </c>
      <c r="E50" s="235" t="e">
        <f>IF(ISNUMBER(Regressions!E60),ROUND(Regressions!E60, 1), NA())</f>
        <v>#N/A</v>
      </c>
      <c r="F50" s="362" t="e">
        <f>IF(ISNUMBER(Regressions!F60),ROUND(Regressions!F60, 1), NA())</f>
        <v>#N/A</v>
      </c>
      <c r="G50" s="257" t="e">
        <f>IF(ISNUMBER(Regressions!G60),ROUND(Regressions!G60, 1), NA())</f>
        <v>#N/A</v>
      </c>
      <c r="H50" s="363" t="e">
        <f>IF(ISNUMBER(Regressions!H60),ROUND(Regressions!H60, 1), NA())</f>
        <v>#N/A</v>
      </c>
      <c r="I50" s="258" t="e">
        <f>IF(ISNUMBER(Regressions!I60),ROUND(Regressions!I60, 1), NA())</f>
        <v>#N/A</v>
      </c>
      <c r="J50" s="364" t="e">
        <f>IF(ISNUMBER(Regressions!K60),ROUND(Regressions!K60, 1), NA())</f>
        <v>#N/A</v>
      </c>
      <c r="K50" s="362" t="e">
        <f>IF(ISNUMBER(Regressions!L60),ROUND(Regressions!L60, 1), NA())</f>
        <v>#N/A</v>
      </c>
      <c r="L50" s="259" t="e">
        <f>IF(ISNUMBER(Regressions!M60),ROUND(Regressions!M60, 1), NA())</f>
        <v>#N/A</v>
      </c>
      <c r="M50" s="363" t="e">
        <f>IF(ISNUMBER(Regressions!N60),ROUND(Regressions!N60, 1), NA())</f>
        <v>#N/A</v>
      </c>
      <c r="N50" s="258" t="e">
        <f>IF(ISNUMBER(Regressions!O60),ROUND(Regressions!O60, 1), NA())</f>
        <v>#N/A</v>
      </c>
      <c r="O50" s="364" t="e">
        <f>IF(ISNUMBER(Regressions!Q60),ROUND(Regressions!Q60, 1), NA())</f>
        <v>#N/A</v>
      </c>
      <c r="P50" s="362" t="e">
        <f>IF(ISNUMBER(Regressions!R60),ROUND(Regressions!R60, 1), NA())</f>
        <v>#N/A</v>
      </c>
      <c r="Q50" s="236" t="e">
        <f>IF(ISNUMBER(Regressions!S60),ROUND(Regressions!S60, 1), NA())</f>
        <v>#N/A</v>
      </c>
      <c r="R50" s="363" t="e">
        <f>IF(ISNUMBER(Regressions!T60),ROUND(Regressions!T60, 1), NA())</f>
        <v>#N/A</v>
      </c>
      <c r="S50" s="258" t="e">
        <f>IF(ISNUMBER(Regressions!U60),ROUND(Regressions!U60, 1), NA())</f>
        <v>#N/A</v>
      </c>
    </row>
    <row xmlns:x14ac="http://schemas.microsoft.com/office/spreadsheetml/2009/9/ac" r="51" x14ac:dyDescent="0.2">
      <c r="A51" s="359" t="str">
        <f>IF(ISBLANK(Regressions!A61), " ", Regressions!A61)</f>
        <v>Chad</v>
      </c>
      <c r="B51" s="360">
        <f>IF(ISBLANK(Regressions!B61), " ", Regressions!B61)</f>
        <v>2016</v>
      </c>
      <c r="C51" s="365" t="str">
        <f>IF(ISBLANK(Regressions!C61), " ", Regressions!C61)</f>
        <v>Urban</v>
      </c>
      <c r="D51" s="361">
        <f>IF(ISBLANK(Regressions!D61), " ", Regressions!D61)</f>
        <v>1455588.1041582869</v>
      </c>
      <c r="E51" s="235">
        <f>IF(ISNUMBER(Regressions!E61),ROUND(Regressions!E61, 1), NA())</f>
        <v>58.7</v>
      </c>
      <c r="F51" s="362">
        <f>IF(ISNUMBER(Regressions!F61),ROUND(Regressions!F61, 1), NA())</f>
        <v>53.9</v>
      </c>
      <c r="G51" s="257">
        <f>IF(ISNUMBER(Regressions!G61),ROUND(Regressions!G61, 1), NA())</f>
        <v>53.9</v>
      </c>
      <c r="H51" s="363">
        <f>IF(ISNUMBER(Regressions!H61),ROUND(Regressions!H61, 1), NA())</f>
        <v>0</v>
      </c>
      <c r="I51" s="258">
        <f>IF(ISNUMBER(Regressions!I61),ROUND(Regressions!I61, 1), NA())</f>
        <v>46.1</v>
      </c>
      <c r="J51" s="364" t="e">
        <f>IF(ISNUMBER(Regressions!K61),ROUND(Regressions!K61, 1), NA())</f>
        <v>#N/A</v>
      </c>
      <c r="K51" s="362" t="e">
        <f>IF(ISNUMBER(Regressions!L61),ROUND(Regressions!L61, 1), NA())</f>
        <v>#N/A</v>
      </c>
      <c r="L51" s="259" t="e">
        <f>IF(ISNUMBER(Regressions!M61),ROUND(Regressions!M61, 1), NA())</f>
        <v>#N/A</v>
      </c>
      <c r="M51" s="363" t="e">
        <f>IF(ISNUMBER(Regressions!N61),ROUND(Regressions!N61, 1), NA())</f>
        <v>#N/A</v>
      </c>
      <c r="N51" s="258" t="e">
        <f>IF(ISNUMBER(Regressions!O61),ROUND(Regressions!O61, 1), NA())</f>
        <v>#N/A</v>
      </c>
      <c r="O51" s="364" t="e">
        <f>IF(ISNUMBER(Regressions!Q61),ROUND(Regressions!Q61, 1), NA())</f>
        <v>#N/A</v>
      </c>
      <c r="P51" s="362" t="e">
        <f>IF(ISNUMBER(Regressions!R61),ROUND(Regressions!R61, 1), NA())</f>
        <v>#N/A</v>
      </c>
      <c r="Q51" s="236" t="e">
        <f>IF(ISNUMBER(Regressions!S61),ROUND(Regressions!S61, 1), NA())</f>
        <v>#N/A</v>
      </c>
      <c r="R51" s="363" t="e">
        <f>IF(ISNUMBER(Regressions!T61),ROUND(Regressions!T61, 1), NA())</f>
        <v>#N/A</v>
      </c>
      <c r="S51" s="258" t="e">
        <f>IF(ISNUMBER(Regressions!U61),ROUND(Regressions!U61, 1), NA())</f>
        <v>#N/A</v>
      </c>
    </row>
    <row xmlns:x14ac="http://schemas.microsoft.com/office/spreadsheetml/2009/9/ac" r="52" x14ac:dyDescent="0.2">
      <c r="A52" s="359" t="str">
        <f>IF(ISBLANK(Regressions!A62), " ", Regressions!A62)</f>
        <v>Chad</v>
      </c>
      <c r="B52" s="360">
        <f>IF(ISBLANK(Regressions!B62), " ", Regressions!B62)</f>
        <v>2017</v>
      </c>
      <c r="C52" s="365" t="str">
        <f>IF(ISBLANK(Regressions!C62), " ", Regressions!C62)</f>
        <v>Urban</v>
      </c>
      <c r="D52" s="361">
        <f>IF(ISBLANK(Regressions!D62), " ", Regressions!D62)</f>
        <v>1518390.4100432389</v>
      </c>
      <c r="E52" s="235">
        <f>IF(ISNUMBER(Regressions!E62),ROUND(Regressions!E62, 1), NA())</f>
        <v>58.7</v>
      </c>
      <c r="F52" s="362">
        <f>IF(ISNUMBER(Regressions!F62),ROUND(Regressions!F62, 1), NA())</f>
        <v>53.9</v>
      </c>
      <c r="G52" s="257">
        <f>IF(ISNUMBER(Regressions!G62),ROUND(Regressions!G62, 1), NA())</f>
        <v>53.9</v>
      </c>
      <c r="H52" s="363">
        <f>IF(ISNUMBER(Regressions!H62),ROUND(Regressions!H62, 1), NA())</f>
        <v>0</v>
      </c>
      <c r="I52" s="258">
        <f>IF(ISNUMBER(Regressions!I62),ROUND(Regressions!I62, 1), NA())</f>
        <v>46.1</v>
      </c>
      <c r="J52" s="364" t="e">
        <f>IF(ISNUMBER(Regressions!K62),ROUND(Regressions!K62, 1), NA())</f>
        <v>#N/A</v>
      </c>
      <c r="K52" s="362" t="e">
        <f>IF(ISNUMBER(Regressions!L62),ROUND(Regressions!L62, 1), NA())</f>
        <v>#N/A</v>
      </c>
      <c r="L52" s="259" t="e">
        <f>IF(ISNUMBER(Regressions!M62),ROUND(Regressions!M62, 1), NA())</f>
        <v>#N/A</v>
      </c>
      <c r="M52" s="363" t="e">
        <f>IF(ISNUMBER(Regressions!N62),ROUND(Regressions!N62, 1), NA())</f>
        <v>#N/A</v>
      </c>
      <c r="N52" s="258" t="e">
        <f>IF(ISNUMBER(Regressions!O62),ROUND(Regressions!O62, 1), NA())</f>
        <v>#N/A</v>
      </c>
      <c r="O52" s="364" t="e">
        <f>IF(ISNUMBER(Regressions!Q62),ROUND(Regressions!Q62, 1), NA())</f>
        <v>#N/A</v>
      </c>
      <c r="P52" s="362" t="e">
        <f>IF(ISNUMBER(Regressions!R62),ROUND(Regressions!R62, 1), NA())</f>
        <v>#N/A</v>
      </c>
      <c r="Q52" s="236" t="e">
        <f>IF(ISNUMBER(Regressions!S62),ROUND(Regressions!S62, 1), NA())</f>
        <v>#N/A</v>
      </c>
      <c r="R52" s="363" t="e">
        <f>IF(ISNUMBER(Regressions!T62),ROUND(Regressions!T62, 1), NA())</f>
        <v>#N/A</v>
      </c>
      <c r="S52" s="258" t="e">
        <f>IF(ISNUMBER(Regressions!U62),ROUND(Regressions!U62, 1), NA())</f>
        <v>#N/A</v>
      </c>
    </row>
    <row xmlns:x14ac="http://schemas.microsoft.com/office/spreadsheetml/2009/9/ac" r="53" x14ac:dyDescent="0.2">
      <c r="A53" s="359" t="str">
        <f>IF(ISBLANK(Regressions!A63), " ", Regressions!A63)</f>
        <v>Chad</v>
      </c>
      <c r="B53" s="360">
        <f>IF(ISBLANK(Regressions!B63), " ", Regressions!B63)</f>
        <v>2018</v>
      </c>
      <c r="C53" s="365" t="str">
        <f>IF(ISBLANK(Regressions!C63), " ", Regressions!C63)</f>
        <v>Urban</v>
      </c>
      <c r="D53" s="361">
        <f>IF(ISBLANK(Regressions!D63), " ", Regressions!D63)</f>
        <v>1584312.869328385</v>
      </c>
      <c r="E53" s="235">
        <f>IF(ISNUMBER(Regressions!E63),ROUND(Regressions!E63, 1), NA())</f>
        <v>58.7</v>
      </c>
      <c r="F53" s="362">
        <f>IF(ISNUMBER(Regressions!F63),ROUND(Regressions!F63, 1), NA())</f>
        <v>53.9</v>
      </c>
      <c r="G53" s="257">
        <f>IF(ISNUMBER(Regressions!G63),ROUND(Regressions!G63, 1), NA())</f>
        <v>53.9</v>
      </c>
      <c r="H53" s="363">
        <f>IF(ISNUMBER(Regressions!H63),ROUND(Regressions!H63, 1), NA())</f>
        <v>0</v>
      </c>
      <c r="I53" s="258">
        <f>IF(ISNUMBER(Regressions!I63),ROUND(Regressions!I63, 1), NA())</f>
        <v>46.1</v>
      </c>
      <c r="J53" s="364" t="e">
        <f>IF(ISNUMBER(Regressions!K63),ROUND(Regressions!K63, 1), NA())</f>
        <v>#N/A</v>
      </c>
      <c r="K53" s="362" t="e">
        <f>IF(ISNUMBER(Regressions!L63),ROUND(Regressions!L63, 1), NA())</f>
        <v>#N/A</v>
      </c>
      <c r="L53" s="259" t="e">
        <f>IF(ISNUMBER(Regressions!M63),ROUND(Regressions!M63, 1), NA())</f>
        <v>#N/A</v>
      </c>
      <c r="M53" s="363" t="e">
        <f>IF(ISNUMBER(Regressions!N63),ROUND(Regressions!N63, 1), NA())</f>
        <v>#N/A</v>
      </c>
      <c r="N53" s="258" t="e">
        <f>IF(ISNUMBER(Regressions!O63),ROUND(Regressions!O63, 1), NA())</f>
        <v>#N/A</v>
      </c>
      <c r="O53" s="364" t="e">
        <f>IF(ISNUMBER(Regressions!Q63),ROUND(Regressions!Q63, 1), NA())</f>
        <v>#N/A</v>
      </c>
      <c r="P53" s="362" t="e">
        <f>IF(ISNUMBER(Regressions!R63),ROUND(Regressions!R63, 1), NA())</f>
        <v>#N/A</v>
      </c>
      <c r="Q53" s="236" t="e">
        <f>IF(ISNUMBER(Regressions!S63),ROUND(Regressions!S63, 1), NA())</f>
        <v>#N/A</v>
      </c>
      <c r="R53" s="363" t="e">
        <f>IF(ISNUMBER(Regressions!T63),ROUND(Regressions!T63, 1), NA())</f>
        <v>#N/A</v>
      </c>
      <c r="S53" s="258" t="e">
        <f>IF(ISNUMBER(Regressions!U63),ROUND(Regressions!U63, 1), NA())</f>
        <v>#N/A</v>
      </c>
    </row>
    <row xmlns:x14ac="http://schemas.microsoft.com/office/spreadsheetml/2009/9/ac" r="54" x14ac:dyDescent="0.2">
      <c r="A54" s="359" t="str">
        <f>IF(ISBLANK(Regressions!A64), " ", Regressions!A64)</f>
        <v>Chad</v>
      </c>
      <c r="B54" s="360">
        <f>IF(ISBLANK(Regressions!B64), " ", Regressions!B64)</f>
        <v>2019</v>
      </c>
      <c r="C54" s="365" t="str">
        <f>IF(ISBLANK(Regressions!C64), " ", Regressions!C64)</f>
        <v>Urban</v>
      </c>
      <c r="D54" s="361">
        <f>IF(ISBLANK(Regressions!D64), " ", Regressions!D64)</f>
        <v>1654608.418979645</v>
      </c>
      <c r="E54" s="235">
        <f>IF(ISNUMBER(Regressions!E64),ROUND(Regressions!E64, 1), NA())</f>
        <v>58.7</v>
      </c>
      <c r="F54" s="362">
        <f>IF(ISNUMBER(Regressions!F64),ROUND(Regressions!F64, 1), NA())</f>
        <v>53.9</v>
      </c>
      <c r="G54" s="257">
        <f>IF(ISNUMBER(Regressions!G64),ROUND(Regressions!G64, 1), NA())</f>
        <v>53.9</v>
      </c>
      <c r="H54" s="363">
        <f>IF(ISNUMBER(Regressions!H64),ROUND(Regressions!H64, 1), NA())</f>
        <v>0</v>
      </c>
      <c r="I54" s="258">
        <f>IF(ISNUMBER(Regressions!I64),ROUND(Regressions!I64, 1), NA())</f>
        <v>46.1</v>
      </c>
      <c r="J54" s="364" t="e">
        <f>IF(ISNUMBER(Regressions!K64),ROUND(Regressions!K64, 1), NA())</f>
        <v>#N/A</v>
      </c>
      <c r="K54" s="362" t="e">
        <f>IF(ISNUMBER(Regressions!L64),ROUND(Regressions!L64, 1), NA())</f>
        <v>#N/A</v>
      </c>
      <c r="L54" s="259" t="e">
        <f>IF(ISNUMBER(Regressions!M64),ROUND(Regressions!M64, 1), NA())</f>
        <v>#N/A</v>
      </c>
      <c r="M54" s="363" t="e">
        <f>IF(ISNUMBER(Regressions!N64),ROUND(Regressions!N64, 1), NA())</f>
        <v>#N/A</v>
      </c>
      <c r="N54" s="258" t="e">
        <f>IF(ISNUMBER(Regressions!O64),ROUND(Regressions!O64, 1), NA())</f>
        <v>#N/A</v>
      </c>
      <c r="O54" s="364" t="e">
        <f>IF(ISNUMBER(Regressions!Q64),ROUND(Regressions!Q64, 1), NA())</f>
        <v>#N/A</v>
      </c>
      <c r="P54" s="362" t="e">
        <f>IF(ISNUMBER(Regressions!R64),ROUND(Regressions!R64, 1), NA())</f>
        <v>#N/A</v>
      </c>
      <c r="Q54" s="236" t="e">
        <f>IF(ISNUMBER(Regressions!S64),ROUND(Regressions!S64, 1), NA())</f>
        <v>#N/A</v>
      </c>
      <c r="R54" s="363" t="e">
        <f>IF(ISNUMBER(Regressions!T64),ROUND(Regressions!T64, 1), NA())</f>
        <v>#N/A</v>
      </c>
      <c r="S54" s="258" t="e">
        <f>IF(ISNUMBER(Regressions!U64),ROUND(Regressions!U64, 1), NA())</f>
        <v>#N/A</v>
      </c>
    </row>
    <row xmlns:x14ac="http://schemas.microsoft.com/office/spreadsheetml/2009/9/ac" r="55" ht="13.5" customHeight="true" x14ac:dyDescent="0.2">
      <c r="A55" s="359" t="str">
        <f>IF(ISBLANK(Regressions!A65), " ", Regressions!A65)</f>
        <v>Chad</v>
      </c>
      <c r="B55" s="360">
        <f>IF(ISBLANK(Regressions!B65), " ", Regressions!B65)</f>
        <v>2020</v>
      </c>
      <c r="C55" s="365" t="str">
        <f>IF(ISBLANK(Regressions!C65), " ", Regressions!C65)</f>
        <v>Urban</v>
      </c>
      <c r="D55" s="361">
        <f>IF(ISBLANK(Regressions!D65), " ", Regressions!D65)</f>
        <v>1724937.7823720169</v>
      </c>
      <c r="E55" s="235">
        <f>IF(ISNUMBER(Regressions!E65),ROUND(Regressions!E65, 1), NA())</f>
        <v>58.7</v>
      </c>
      <c r="F55" s="362">
        <f>IF(ISNUMBER(Regressions!F65),ROUND(Regressions!F65, 1), NA())</f>
        <v>53.9</v>
      </c>
      <c r="G55" s="257">
        <f>IF(ISNUMBER(Regressions!G65),ROUND(Regressions!G65, 1), NA())</f>
        <v>53.9</v>
      </c>
      <c r="H55" s="363">
        <f>IF(ISNUMBER(Regressions!H65),ROUND(Regressions!H65, 1), NA())</f>
        <v>0</v>
      </c>
      <c r="I55" s="258">
        <f>IF(ISNUMBER(Regressions!I65),ROUND(Regressions!I65, 1), NA())</f>
        <v>46.1</v>
      </c>
      <c r="J55" s="364" t="e">
        <f>IF(ISNUMBER(Regressions!K65),ROUND(Regressions!K65, 1), NA())</f>
        <v>#N/A</v>
      </c>
      <c r="K55" s="362" t="e">
        <f>IF(ISNUMBER(Regressions!L65),ROUND(Regressions!L65, 1), NA())</f>
        <v>#N/A</v>
      </c>
      <c r="L55" s="259" t="e">
        <f>IF(ISNUMBER(Regressions!M65),ROUND(Regressions!M65, 1), NA())</f>
        <v>#N/A</v>
      </c>
      <c r="M55" s="363" t="e">
        <f>IF(ISNUMBER(Regressions!N65),ROUND(Regressions!N65, 1), NA())</f>
        <v>#N/A</v>
      </c>
      <c r="N55" s="258" t="e">
        <f>IF(ISNUMBER(Regressions!O65),ROUND(Regressions!O65, 1), NA())</f>
        <v>#N/A</v>
      </c>
      <c r="O55" s="364" t="e">
        <f>IF(ISNUMBER(Regressions!Q65),ROUND(Regressions!Q65, 1), NA())</f>
        <v>#N/A</v>
      </c>
      <c r="P55" s="362" t="e">
        <f>IF(ISNUMBER(Regressions!R65),ROUND(Regressions!R65, 1), NA())</f>
        <v>#N/A</v>
      </c>
      <c r="Q55" s="236" t="e">
        <f>IF(ISNUMBER(Regressions!S65),ROUND(Regressions!S65, 1), NA())</f>
        <v>#N/A</v>
      </c>
      <c r="R55" s="363" t="e">
        <f>IF(ISNUMBER(Regressions!T65),ROUND(Regressions!T65, 1), NA())</f>
        <v>#N/A</v>
      </c>
      <c r="S55" s="258" t="e">
        <f>IF(ISNUMBER(Regressions!U65),ROUND(Regressions!U65, 1), NA())</f>
        <v>#N/A</v>
      </c>
    </row>
    <row xmlns:x14ac="http://schemas.microsoft.com/office/spreadsheetml/2009/9/ac" r="56" x14ac:dyDescent="0.2">
      <c r="A56" s="414" t="str">
        <f>IF(ISBLANK(Regressions!A66), " ", Regressions!A66)</f>
        <v>Chad</v>
      </c>
      <c r="B56" s="415">
        <f>IF(ISBLANK(Regressions!B66), " ", Regressions!B66)</f>
        <v>2021</v>
      </c>
      <c r="C56" s="416" t="str">
        <f>IF(ISBLANK(Regressions!C66), " ", Regressions!C66)</f>
        <v>Urban</v>
      </c>
      <c r="D56" s="417">
        <f>IF(ISBLANK(Regressions!D66), " ", Regressions!D66)</f>
        <v>1799098.295949325</v>
      </c>
      <c r="E56" s="420">
        <f>IF(ISNUMBER(Regressions!E66),ROUND(Regressions!E66, 1), NA())</f>
        <v>58.7</v>
      </c>
      <c r="F56" s="418">
        <f>IF(ISNUMBER(Regressions!F66),ROUND(Regressions!F66, 1), NA())</f>
        <v>53.9</v>
      </c>
      <c r="G56" s="421">
        <f>IF(ISNUMBER(Regressions!G66),ROUND(Regressions!G66, 1), NA())</f>
        <v>53.9</v>
      </c>
      <c r="H56" s="419">
        <f>IF(ISNUMBER(Regressions!H66),ROUND(Regressions!H66, 1), NA())</f>
        <v>0</v>
      </c>
      <c r="I56" s="422">
        <f>IF(ISNUMBER(Regressions!I66),ROUND(Regressions!I66, 1), NA())</f>
        <v>46.1</v>
      </c>
      <c r="J56" s="420" t="e">
        <f>IF(ISNUMBER(Regressions!K66),ROUND(Regressions!K66, 1), NA())</f>
        <v>#N/A</v>
      </c>
      <c r="K56" s="418" t="e">
        <f>IF(ISNUMBER(Regressions!L66),ROUND(Regressions!L66, 1), NA())</f>
        <v>#N/A</v>
      </c>
      <c r="L56" s="423" t="e">
        <f>IF(ISNUMBER(Regressions!M66),ROUND(Regressions!M66, 1), NA())</f>
        <v>#N/A</v>
      </c>
      <c r="M56" s="419" t="e">
        <f>IF(ISNUMBER(Regressions!N66),ROUND(Regressions!N66, 1), NA())</f>
        <v>#N/A</v>
      </c>
      <c r="N56" s="422" t="e">
        <f>IF(ISNUMBER(Regressions!O66),ROUND(Regressions!O66, 1), NA())</f>
        <v>#N/A</v>
      </c>
      <c r="O56" s="420" t="e">
        <f>IF(ISNUMBER(Regressions!Q66),ROUND(Regressions!Q66, 1), NA())</f>
        <v>#N/A</v>
      </c>
      <c r="P56" s="418" t="e">
        <f>IF(ISNUMBER(Regressions!R66),ROUND(Regressions!R66, 1), NA())</f>
        <v>#N/A</v>
      </c>
      <c r="Q56" s="424" t="e">
        <f>IF(ISNUMBER(Regressions!S66),ROUND(Regressions!S66, 1), NA())</f>
        <v>#N/A</v>
      </c>
      <c r="R56" s="419" t="e">
        <f>IF(ISNUMBER(Regressions!T66),ROUND(Regressions!T66, 1), NA())</f>
        <v>#N/A</v>
      </c>
      <c r="S56" s="422" t="e">
        <f>IF(ISNUMBER(Regressions!U66),ROUND(Regressions!U66, 1), NA())</f>
        <v>#N/A</v>
      </c>
      <c r="T56" s="413"/>
      <c r="U56" s="413"/>
      <c r="V56" s="413"/>
      <c r="W56" s="413"/>
      <c r="X56" s="413"/>
      <c r="Y56" s="413"/>
      <c r="Z56" s="413"/>
      <c r="AA56" s="413"/>
      <c r="AB56" s="413"/>
      <c r="AC56" s="413"/>
    </row>
    <row xmlns:x14ac="http://schemas.microsoft.com/office/spreadsheetml/2009/9/ac" r="57" x14ac:dyDescent="0.2">
      <c r="A57" s="359" t="str">
        <f>IF(ISBLANK(Regressions!A67), " ", Regressions!A67)</f>
        <v>Chad</v>
      </c>
      <c r="B57" s="360">
        <f>IF(ISBLANK(Regressions!B67), " ", Regressions!B67)</f>
        <v>2022</v>
      </c>
      <c r="C57" s="365" t="str">
        <f>IF(ISBLANK(Regressions!C67), " ", Regressions!C67)</f>
        <v>Urban</v>
      </c>
      <c r="D57" s="361">
        <f>IF(ISBLANK(Regressions!D67), " ", Regressions!D67)</f>
        <v>1877878.4236056521</v>
      </c>
      <c r="E57" s="235">
        <f>IF(ISNUMBER(Regressions!E67),ROUND(Regressions!E67, 1), NA())</f>
        <v>58.7</v>
      </c>
      <c r="F57" s="362">
        <f>IF(ISNUMBER(Regressions!F67),ROUND(Regressions!F67, 1), NA())</f>
        <v>53.9</v>
      </c>
      <c r="G57" s="257">
        <f>IF(ISNUMBER(Regressions!G67),ROUND(Regressions!G67, 1), NA())</f>
        <v>53.9</v>
      </c>
      <c r="H57" s="363">
        <f>IF(ISNUMBER(Regressions!H67),ROUND(Regressions!H67, 1), NA())</f>
        <v>0</v>
      </c>
      <c r="I57" s="258">
        <f>IF(ISNUMBER(Regressions!I67),ROUND(Regressions!I67, 1), NA())</f>
        <v>46.1</v>
      </c>
      <c r="J57" s="364" t="e">
        <f>IF(ISNUMBER(Regressions!K67),ROUND(Regressions!K67, 1), NA())</f>
        <v>#N/A</v>
      </c>
      <c r="K57" s="362" t="e">
        <f>IF(ISNUMBER(Regressions!L67),ROUND(Regressions!L67, 1), NA())</f>
        <v>#N/A</v>
      </c>
      <c r="L57" s="259" t="e">
        <f>IF(ISNUMBER(Regressions!M67),ROUND(Regressions!M67, 1), NA())</f>
        <v>#N/A</v>
      </c>
      <c r="M57" s="363" t="e">
        <f>IF(ISNUMBER(Regressions!N67),ROUND(Regressions!N67, 1), NA())</f>
        <v>#N/A</v>
      </c>
      <c r="N57" s="258" t="e">
        <f>IF(ISNUMBER(Regressions!O67),ROUND(Regressions!O67, 1), NA())</f>
        <v>#N/A</v>
      </c>
      <c r="O57" s="364" t="e">
        <f>IF(ISNUMBER(Regressions!Q67),ROUND(Regressions!Q67, 1), NA())</f>
        <v>#N/A</v>
      </c>
      <c r="P57" s="362" t="e">
        <f>IF(ISNUMBER(Regressions!R67),ROUND(Regressions!R67, 1), NA())</f>
        <v>#N/A</v>
      </c>
      <c r="Q57" s="236" t="e">
        <f>IF(ISNUMBER(Regressions!S67),ROUND(Regressions!S67, 1), NA())</f>
        <v>#N/A</v>
      </c>
      <c r="R57" s="363" t="e">
        <f>IF(ISNUMBER(Regressions!T67),ROUND(Regressions!T67, 1), NA())</f>
        <v>#N/A</v>
      </c>
      <c r="S57" s="258" t="e">
        <f>IF(ISNUMBER(Regressions!U67),ROUND(Regressions!U67, 1), NA())</f>
        <v>#N/A</v>
      </c>
    </row>
    <row xmlns:x14ac="http://schemas.microsoft.com/office/spreadsheetml/2009/9/ac" r="58" x14ac:dyDescent="0.2">
      <c r="A58" s="366" t="str">
        <f>IF(ISBLANK(Regressions!A68), " ", Regressions!A68)</f>
        <v>Chad</v>
      </c>
      <c r="B58" s="367">
        <f>IF(ISBLANK(Regressions!B68), " ", Regressions!B68)</f>
        <v>2023</v>
      </c>
      <c r="C58" s="368" t="str">
        <f>IF(ISBLANK(Regressions!C68), " ", Regressions!C68)</f>
        <v>Urban</v>
      </c>
      <c r="D58" s="369">
        <f>IF(ISBLANK(Regressions!D68), " ", Regressions!D68)</f>
        <v>1906000.075286408</v>
      </c>
      <c r="E58" s="370">
        <f>IF(ISNUMBER(Regressions!E68),ROUND(Regressions!E68, 1), NA())</f>
        <v>58.7</v>
      </c>
      <c r="F58" s="371">
        <f>IF(ISNUMBER(Regressions!F68),ROUND(Regressions!F68, 1), NA())</f>
        <v>53.9</v>
      </c>
      <c r="G58" s="372">
        <f>IF(ISNUMBER(Regressions!G68),ROUND(Regressions!G68, 1), NA())</f>
        <v>53.9</v>
      </c>
      <c r="H58" s="373">
        <f>IF(ISNUMBER(Regressions!H68),ROUND(Regressions!H68, 1), NA())</f>
        <v>0</v>
      </c>
      <c r="I58" s="374">
        <f>IF(ISNUMBER(Regressions!I68),ROUND(Regressions!I68, 1), NA())</f>
        <v>46.1</v>
      </c>
      <c r="J58" s="375" t="e">
        <f>IF(ISNUMBER(Regressions!K68),ROUND(Regressions!K68, 1), NA())</f>
        <v>#N/A</v>
      </c>
      <c r="K58" s="371" t="e">
        <f>IF(ISNUMBER(Regressions!L68),ROUND(Regressions!L68, 1), NA())</f>
        <v>#N/A</v>
      </c>
      <c r="L58" s="376" t="e">
        <f>IF(ISNUMBER(Regressions!M68),ROUND(Regressions!M68, 1), NA())</f>
        <v>#N/A</v>
      </c>
      <c r="M58" s="373" t="e">
        <f>IF(ISNUMBER(Regressions!N68),ROUND(Regressions!N68, 1), NA())</f>
        <v>#N/A</v>
      </c>
      <c r="N58" s="374" t="e">
        <f>IF(ISNUMBER(Regressions!O68),ROUND(Regressions!O68, 1), NA())</f>
        <v>#N/A</v>
      </c>
      <c r="O58" s="375" t="e">
        <f>IF(ISNUMBER(Regressions!Q68),ROUND(Regressions!Q68, 1), NA())</f>
        <v>#N/A</v>
      </c>
      <c r="P58" s="371" t="e">
        <f>IF(ISNUMBER(Regressions!R68),ROUND(Regressions!R68, 1), NA())</f>
        <v>#N/A</v>
      </c>
      <c r="Q58" s="377" t="e">
        <f>IF(ISNUMBER(Regressions!S68),ROUND(Regressions!S68, 1), NA())</f>
        <v>#N/A</v>
      </c>
      <c r="R58" s="373" t="e">
        <f>IF(ISNUMBER(Regressions!T68),ROUND(Regressions!T68, 1), NA())</f>
        <v>#N/A</v>
      </c>
      <c r="S58" s="374" t="e">
        <f>IF(ISNUMBER(Regressions!U68),ROUND(Regressions!U68, 1), NA())</f>
        <v>#N/A</v>
      </c>
    </row>
    <row xmlns:x14ac="http://schemas.microsoft.com/office/spreadsheetml/2009/9/ac" r="59" hidden="true" x14ac:dyDescent="0.2">
      <c r="A59" s="359" t="str">
        <f>IF(ISBLANK(Regressions!A69), " ", Regressions!A69)</f>
        <v>Chad</v>
      </c>
      <c r="B59" s="360">
        <f>IF(ISBLANK(Regressions!B69), " ", Regressions!B69)</f>
        <v>2024</v>
      </c>
      <c r="C59" s="365" t="str">
        <f>IF(ISBLANK(Regressions!C69), " ", Regressions!C69)</f>
        <v>Urban</v>
      </c>
      <c r="D59" s="361" t="str">
        <f>IF(ISBLANK(Regressions!D69), " ", Regressions!D69)</f>
        <v> </v>
      </c>
      <c r="E59" s="235" t="e">
        <f>IF(ISNUMBER(Regressions!E69),ROUND(Regressions!E69, 1), NA())</f>
        <v>#N/A</v>
      </c>
      <c r="F59" s="362" t="e">
        <f>IF(ISNUMBER(Regressions!F69),ROUND(Regressions!F69, 1), NA())</f>
        <v>#N/A</v>
      </c>
      <c r="G59" s="257" t="e">
        <f>IF(ISNUMBER(Regressions!G69),ROUND(Regressions!G69, 1), NA())</f>
        <v>#N/A</v>
      </c>
      <c r="H59" s="363" t="e">
        <f>IF(ISNUMBER(Regressions!H69),ROUND(Regressions!H69, 1), NA())</f>
        <v>#N/A</v>
      </c>
      <c r="I59" s="258" t="e">
        <f>IF(ISNUMBER(Regressions!I69),ROUND(Regressions!I69, 1), NA())</f>
        <v>#N/A</v>
      </c>
      <c r="J59" s="364" t="e">
        <f>IF(ISNUMBER(Regressions!K69),ROUND(Regressions!K69, 1), NA())</f>
        <v>#N/A</v>
      </c>
      <c r="K59" s="362" t="e">
        <f>IF(ISNUMBER(Regressions!L69),ROUND(Regressions!L69, 1), NA())</f>
        <v>#N/A</v>
      </c>
      <c r="L59" s="259" t="e">
        <f>IF(ISNUMBER(Regressions!M69),ROUND(Regressions!M69, 1), NA())</f>
        <v>#N/A</v>
      </c>
      <c r="M59" s="363" t="e">
        <f>IF(ISNUMBER(Regressions!N69),ROUND(Regressions!N69, 1), NA())</f>
        <v>#N/A</v>
      </c>
      <c r="N59" s="258" t="e">
        <f>IF(ISNUMBER(Regressions!O69),ROUND(Regressions!O69, 1), NA())</f>
        <v>#N/A</v>
      </c>
      <c r="O59" s="364" t="e">
        <f>IF(ISNUMBER(Regressions!Q69),ROUND(Regressions!Q69, 1), NA())</f>
        <v>#N/A</v>
      </c>
      <c r="P59" s="362" t="e">
        <f>IF(ISNUMBER(Regressions!R69),ROUND(Regressions!R69, 1), NA())</f>
        <v>#N/A</v>
      </c>
      <c r="Q59" s="236" t="e">
        <f>IF(ISNUMBER(Regressions!S69),ROUND(Regressions!S69, 1), NA())</f>
        <v>#N/A</v>
      </c>
      <c r="R59" s="363" t="e">
        <f>IF(ISNUMBER(Regressions!T69),ROUND(Regressions!T69, 1), NA())</f>
        <v>#N/A</v>
      </c>
      <c r="S59" s="258" t="e">
        <f>IF(ISNUMBER(Regressions!U69),ROUND(Regressions!U69, 1), NA())</f>
        <v>#N/A</v>
      </c>
    </row>
    <row xmlns:x14ac="http://schemas.microsoft.com/office/spreadsheetml/2009/9/ac" r="60" hidden="true" x14ac:dyDescent="0.2">
      <c r="A60" s="359" t="str">
        <f>IF(ISBLANK(Regressions!A70), " ", Regressions!A70)</f>
        <v>Chad</v>
      </c>
      <c r="B60" s="360">
        <f>IF(ISBLANK(Regressions!B70), " ", Regressions!B70)</f>
        <v>2025</v>
      </c>
      <c r="C60" s="365" t="str">
        <f>IF(ISBLANK(Regressions!C70), " ", Regressions!C70)</f>
        <v>Urban</v>
      </c>
      <c r="D60" s="361" t="str">
        <f>IF(ISBLANK(Regressions!D70), " ", Regressions!D70)</f>
        <v> </v>
      </c>
      <c r="E60" s="235" t="e">
        <f>IF(ISNUMBER(Regressions!E70),ROUND(Regressions!E70, 1), NA())</f>
        <v>#N/A</v>
      </c>
      <c r="F60" s="362" t="e">
        <f>IF(ISNUMBER(Regressions!F70),ROUND(Regressions!F70, 1), NA())</f>
        <v>#N/A</v>
      </c>
      <c r="G60" s="257" t="e">
        <f>IF(ISNUMBER(Regressions!G70),ROUND(Regressions!G70, 1), NA())</f>
        <v>#N/A</v>
      </c>
      <c r="H60" s="363" t="e">
        <f>IF(ISNUMBER(Regressions!H70),ROUND(Regressions!H70, 1), NA())</f>
        <v>#N/A</v>
      </c>
      <c r="I60" s="258" t="e">
        <f>IF(ISNUMBER(Regressions!I70),ROUND(Regressions!I70, 1), NA())</f>
        <v>#N/A</v>
      </c>
      <c r="J60" s="364" t="e">
        <f>IF(ISNUMBER(Regressions!K70),ROUND(Regressions!K70, 1), NA())</f>
        <v>#N/A</v>
      </c>
      <c r="K60" s="362" t="e">
        <f>IF(ISNUMBER(Regressions!L70),ROUND(Regressions!L70, 1), NA())</f>
        <v>#N/A</v>
      </c>
      <c r="L60" s="259" t="e">
        <f>IF(ISNUMBER(Regressions!M70),ROUND(Regressions!M70, 1), NA())</f>
        <v>#N/A</v>
      </c>
      <c r="M60" s="363" t="e">
        <f>IF(ISNUMBER(Regressions!N70),ROUND(Regressions!N70, 1), NA())</f>
        <v>#N/A</v>
      </c>
      <c r="N60" s="258" t="e">
        <f>IF(ISNUMBER(Regressions!O70),ROUND(Regressions!O70, 1), NA())</f>
        <v>#N/A</v>
      </c>
      <c r="O60" s="364" t="e">
        <f>IF(ISNUMBER(Regressions!Q70),ROUND(Regressions!Q70, 1), NA())</f>
        <v>#N/A</v>
      </c>
      <c r="P60" s="362" t="e">
        <f>IF(ISNUMBER(Regressions!R70),ROUND(Regressions!R70, 1), NA())</f>
        <v>#N/A</v>
      </c>
      <c r="Q60" s="236" t="e">
        <f>IF(ISNUMBER(Regressions!S70),ROUND(Regressions!S70, 1), NA())</f>
        <v>#N/A</v>
      </c>
      <c r="R60" s="363" t="e">
        <f>IF(ISNUMBER(Regressions!T70),ROUND(Regressions!T70, 1), NA())</f>
        <v>#N/A</v>
      </c>
      <c r="S60" s="258" t="e">
        <f>IF(ISNUMBER(Regressions!U70),ROUND(Regressions!U70, 1), NA())</f>
        <v>#N/A</v>
      </c>
    </row>
    <row xmlns:x14ac="http://schemas.microsoft.com/office/spreadsheetml/2009/9/ac" r="61" hidden="true" x14ac:dyDescent="0.2">
      <c r="A61" s="359" t="str">
        <f>IF(ISBLANK(Regressions!A71), " ", Regressions!A71)</f>
        <v>Chad</v>
      </c>
      <c r="B61" s="360">
        <f>IF(ISBLANK(Regressions!B71), " ", Regressions!B71)</f>
        <v>2026</v>
      </c>
      <c r="C61" s="365" t="str">
        <f>IF(ISBLANK(Regressions!C71), " ", Regressions!C71)</f>
        <v>Urban</v>
      </c>
      <c r="D61" s="361" t="str">
        <f>IF(ISBLANK(Regressions!D71), " ", Regressions!D71)</f>
        <v> </v>
      </c>
      <c r="E61" s="235" t="e">
        <f>IF(ISNUMBER(Regressions!E71),ROUND(Regressions!E71, 1), NA())</f>
        <v>#N/A</v>
      </c>
      <c r="F61" s="362" t="e">
        <f>IF(ISNUMBER(Regressions!F71),ROUND(Regressions!F71, 1), NA())</f>
        <v>#N/A</v>
      </c>
      <c r="G61" s="257" t="e">
        <f>IF(ISNUMBER(Regressions!G71),ROUND(Regressions!G71, 1), NA())</f>
        <v>#N/A</v>
      </c>
      <c r="H61" s="363" t="e">
        <f>IF(ISNUMBER(Regressions!H71),ROUND(Regressions!H71, 1), NA())</f>
        <v>#N/A</v>
      </c>
      <c r="I61" s="258" t="e">
        <f>IF(ISNUMBER(Regressions!I71),ROUND(Regressions!I71, 1), NA())</f>
        <v>#N/A</v>
      </c>
      <c r="J61" s="364" t="e">
        <f>IF(ISNUMBER(Regressions!K71),ROUND(Regressions!K71, 1), NA())</f>
        <v>#N/A</v>
      </c>
      <c r="K61" s="362" t="e">
        <f>IF(ISNUMBER(Regressions!L71),ROUND(Regressions!L71, 1), NA())</f>
        <v>#N/A</v>
      </c>
      <c r="L61" s="259" t="e">
        <f>IF(ISNUMBER(Regressions!M71),ROUND(Regressions!M71, 1), NA())</f>
        <v>#N/A</v>
      </c>
      <c r="M61" s="363" t="e">
        <f>IF(ISNUMBER(Regressions!N71),ROUND(Regressions!N71, 1), NA())</f>
        <v>#N/A</v>
      </c>
      <c r="N61" s="258" t="e">
        <f>IF(ISNUMBER(Regressions!O71),ROUND(Regressions!O71, 1), NA())</f>
        <v>#N/A</v>
      </c>
      <c r="O61" s="364" t="e">
        <f>IF(ISNUMBER(Regressions!Q71),ROUND(Regressions!Q71, 1), NA())</f>
        <v>#N/A</v>
      </c>
      <c r="P61" s="362" t="e">
        <f>IF(ISNUMBER(Regressions!R71),ROUND(Regressions!R71, 1), NA())</f>
        <v>#N/A</v>
      </c>
      <c r="Q61" s="236" t="e">
        <f>IF(ISNUMBER(Regressions!S71),ROUND(Regressions!S71, 1), NA())</f>
        <v>#N/A</v>
      </c>
      <c r="R61" s="363" t="e">
        <f>IF(ISNUMBER(Regressions!T71),ROUND(Regressions!T71, 1), NA())</f>
        <v>#N/A</v>
      </c>
      <c r="S61" s="258" t="e">
        <f>IF(ISNUMBER(Regressions!U71),ROUND(Regressions!U71, 1), NA())</f>
        <v>#N/A</v>
      </c>
    </row>
    <row xmlns:x14ac="http://schemas.microsoft.com/office/spreadsheetml/2009/9/ac" r="62" hidden="true" x14ac:dyDescent="0.2">
      <c r="A62" s="359" t="str">
        <f>IF(ISBLANK(Regressions!A72), " ", Regressions!A72)</f>
        <v>Chad</v>
      </c>
      <c r="B62" s="360">
        <f>IF(ISBLANK(Regressions!B72), " ", Regressions!B72)</f>
        <v>2027</v>
      </c>
      <c r="C62" s="365" t="str">
        <f>IF(ISBLANK(Regressions!C72), " ", Regressions!C72)</f>
        <v>Urban</v>
      </c>
      <c r="D62" s="361" t="str">
        <f>IF(ISBLANK(Regressions!D72), " ", Regressions!D72)</f>
        <v> </v>
      </c>
      <c r="E62" s="235" t="e">
        <f>IF(ISNUMBER(Regressions!E72),ROUND(Regressions!E72, 1), NA())</f>
        <v>#N/A</v>
      </c>
      <c r="F62" s="362" t="e">
        <f>IF(ISNUMBER(Regressions!F72),ROUND(Regressions!F72, 1), NA())</f>
        <v>#N/A</v>
      </c>
      <c r="G62" s="257" t="e">
        <f>IF(ISNUMBER(Regressions!G72),ROUND(Regressions!G72, 1), NA())</f>
        <v>#N/A</v>
      </c>
      <c r="H62" s="363" t="e">
        <f>IF(ISNUMBER(Regressions!H72),ROUND(Regressions!H72, 1), NA())</f>
        <v>#N/A</v>
      </c>
      <c r="I62" s="258" t="e">
        <f>IF(ISNUMBER(Regressions!I72),ROUND(Regressions!I72, 1), NA())</f>
        <v>#N/A</v>
      </c>
      <c r="J62" s="364" t="e">
        <f>IF(ISNUMBER(Regressions!K72),ROUND(Regressions!K72, 1), NA())</f>
        <v>#N/A</v>
      </c>
      <c r="K62" s="362" t="e">
        <f>IF(ISNUMBER(Regressions!L72),ROUND(Regressions!L72, 1), NA())</f>
        <v>#N/A</v>
      </c>
      <c r="L62" s="259" t="e">
        <f>IF(ISNUMBER(Regressions!M72),ROUND(Regressions!M72, 1), NA())</f>
        <v>#N/A</v>
      </c>
      <c r="M62" s="363" t="e">
        <f>IF(ISNUMBER(Regressions!N72),ROUND(Regressions!N72, 1), NA())</f>
        <v>#N/A</v>
      </c>
      <c r="N62" s="258" t="e">
        <f>IF(ISNUMBER(Regressions!O72),ROUND(Regressions!O72, 1), NA())</f>
        <v>#N/A</v>
      </c>
      <c r="O62" s="364" t="e">
        <f>IF(ISNUMBER(Regressions!Q72),ROUND(Regressions!Q72, 1), NA())</f>
        <v>#N/A</v>
      </c>
      <c r="P62" s="362" t="e">
        <f>IF(ISNUMBER(Regressions!R72),ROUND(Regressions!R72, 1), NA())</f>
        <v>#N/A</v>
      </c>
      <c r="Q62" s="236" t="e">
        <f>IF(ISNUMBER(Regressions!S72),ROUND(Regressions!S72, 1), NA())</f>
        <v>#N/A</v>
      </c>
      <c r="R62" s="363" t="e">
        <f>IF(ISNUMBER(Regressions!T72),ROUND(Regressions!T72, 1), NA())</f>
        <v>#N/A</v>
      </c>
      <c r="S62" s="258" t="e">
        <f>IF(ISNUMBER(Regressions!U72),ROUND(Regressions!U72, 1), NA())</f>
        <v>#N/A</v>
      </c>
    </row>
    <row xmlns:x14ac="http://schemas.microsoft.com/office/spreadsheetml/2009/9/ac" r="63" hidden="true" x14ac:dyDescent="0.2">
      <c r="A63" s="359" t="str">
        <f>IF(ISBLANK(Regressions!A73), " ", Regressions!A73)</f>
        <v>Chad</v>
      </c>
      <c r="B63" s="360">
        <f>IF(ISBLANK(Regressions!B73), " ", Regressions!B73)</f>
        <v>2028</v>
      </c>
      <c r="C63" s="365" t="str">
        <f>IF(ISBLANK(Regressions!C73), " ", Regressions!C73)</f>
        <v>Urban</v>
      </c>
      <c r="D63" s="361" t="str">
        <f>IF(ISBLANK(Regressions!D73), " ", Regressions!D73)</f>
        <v> </v>
      </c>
      <c r="E63" s="235" t="e">
        <f>IF(ISNUMBER(Regressions!E73),ROUND(Regressions!E73, 1), NA())</f>
        <v>#N/A</v>
      </c>
      <c r="F63" s="362" t="e">
        <f>IF(ISNUMBER(Regressions!F73),ROUND(Regressions!F73, 1), NA())</f>
        <v>#N/A</v>
      </c>
      <c r="G63" s="257" t="e">
        <f>IF(ISNUMBER(Regressions!G73),ROUND(Regressions!G73, 1), NA())</f>
        <v>#N/A</v>
      </c>
      <c r="H63" s="363" t="e">
        <f>IF(ISNUMBER(Regressions!H73),ROUND(Regressions!H73, 1), NA())</f>
        <v>#N/A</v>
      </c>
      <c r="I63" s="258" t="e">
        <f>IF(ISNUMBER(Regressions!I73),ROUND(Regressions!I73, 1), NA())</f>
        <v>#N/A</v>
      </c>
      <c r="J63" s="364" t="e">
        <f>IF(ISNUMBER(Regressions!K73),ROUND(Regressions!K73, 1), NA())</f>
        <v>#N/A</v>
      </c>
      <c r="K63" s="362" t="e">
        <f>IF(ISNUMBER(Regressions!L73),ROUND(Regressions!L73, 1), NA())</f>
        <v>#N/A</v>
      </c>
      <c r="L63" s="259" t="e">
        <f>IF(ISNUMBER(Regressions!M73),ROUND(Regressions!M73, 1), NA())</f>
        <v>#N/A</v>
      </c>
      <c r="M63" s="363" t="e">
        <f>IF(ISNUMBER(Regressions!N73),ROUND(Regressions!N73, 1), NA())</f>
        <v>#N/A</v>
      </c>
      <c r="N63" s="258" t="e">
        <f>IF(ISNUMBER(Regressions!O73),ROUND(Regressions!O73, 1), NA())</f>
        <v>#N/A</v>
      </c>
      <c r="O63" s="364" t="e">
        <f>IF(ISNUMBER(Regressions!Q73),ROUND(Regressions!Q73, 1), NA())</f>
        <v>#N/A</v>
      </c>
      <c r="P63" s="362" t="e">
        <f>IF(ISNUMBER(Regressions!R73),ROUND(Regressions!R73, 1), NA())</f>
        <v>#N/A</v>
      </c>
      <c r="Q63" s="236" t="e">
        <f>IF(ISNUMBER(Regressions!S73),ROUND(Regressions!S73, 1), NA())</f>
        <v>#N/A</v>
      </c>
      <c r="R63" s="363" t="e">
        <f>IF(ISNUMBER(Regressions!T73),ROUND(Regressions!T73, 1), NA())</f>
        <v>#N/A</v>
      </c>
      <c r="S63" s="258" t="e">
        <f>IF(ISNUMBER(Regressions!U73),ROUND(Regressions!U73, 1), NA())</f>
        <v>#N/A</v>
      </c>
    </row>
    <row xmlns:x14ac="http://schemas.microsoft.com/office/spreadsheetml/2009/9/ac" r="64" hidden="true" x14ac:dyDescent="0.2">
      <c r="A64" s="359" t="str">
        <f>IF(ISBLANK(Regressions!A74), " ", Regressions!A74)</f>
        <v>Chad</v>
      </c>
      <c r="B64" s="360">
        <f>IF(ISBLANK(Regressions!B74), " ", Regressions!B74)</f>
        <v>2029</v>
      </c>
      <c r="C64" s="365" t="str">
        <f>IF(ISBLANK(Regressions!C74), " ", Regressions!C74)</f>
        <v>Urban</v>
      </c>
      <c r="D64" s="361" t="str">
        <f>IF(ISBLANK(Regressions!D74), " ", Regressions!D74)</f>
        <v> </v>
      </c>
      <c r="E64" s="235" t="e">
        <f>IF(ISNUMBER(Regressions!E74),ROUND(Regressions!E74, 1), NA())</f>
        <v>#N/A</v>
      </c>
      <c r="F64" s="362" t="e">
        <f>IF(ISNUMBER(Regressions!F74),ROUND(Regressions!F74, 1), NA())</f>
        <v>#N/A</v>
      </c>
      <c r="G64" s="257" t="e">
        <f>IF(ISNUMBER(Regressions!G74),ROUND(Regressions!G74, 1), NA())</f>
        <v>#N/A</v>
      </c>
      <c r="H64" s="363" t="e">
        <f>IF(ISNUMBER(Regressions!H74),ROUND(Regressions!H74, 1), NA())</f>
        <v>#N/A</v>
      </c>
      <c r="I64" s="258" t="e">
        <f>IF(ISNUMBER(Regressions!I74),ROUND(Regressions!I74, 1), NA())</f>
        <v>#N/A</v>
      </c>
      <c r="J64" s="364" t="e">
        <f>IF(ISNUMBER(Regressions!K74),ROUND(Regressions!K74, 1), NA())</f>
        <v>#N/A</v>
      </c>
      <c r="K64" s="362" t="e">
        <f>IF(ISNUMBER(Regressions!L74),ROUND(Regressions!L74, 1), NA())</f>
        <v>#N/A</v>
      </c>
      <c r="L64" s="259" t="e">
        <f>IF(ISNUMBER(Regressions!M74),ROUND(Regressions!M74, 1), NA())</f>
        <v>#N/A</v>
      </c>
      <c r="M64" s="363" t="e">
        <f>IF(ISNUMBER(Regressions!N74),ROUND(Regressions!N74, 1), NA())</f>
        <v>#N/A</v>
      </c>
      <c r="N64" s="258" t="e">
        <f>IF(ISNUMBER(Regressions!O74),ROUND(Regressions!O74, 1), NA())</f>
        <v>#N/A</v>
      </c>
      <c r="O64" s="364" t="e">
        <f>IF(ISNUMBER(Regressions!Q74),ROUND(Regressions!Q74, 1), NA())</f>
        <v>#N/A</v>
      </c>
      <c r="P64" s="362" t="e">
        <f>IF(ISNUMBER(Regressions!R74),ROUND(Regressions!R74, 1), NA())</f>
        <v>#N/A</v>
      </c>
      <c r="Q64" s="236" t="e">
        <f>IF(ISNUMBER(Regressions!S74),ROUND(Regressions!S74, 1), NA())</f>
        <v>#N/A</v>
      </c>
      <c r="R64" s="363" t="e">
        <f>IF(ISNUMBER(Regressions!T74),ROUND(Regressions!T74, 1), NA())</f>
        <v>#N/A</v>
      </c>
      <c r="S64" s="258" t="e">
        <f>IF(ISNUMBER(Regressions!U74),ROUND(Regressions!U74, 1), NA())</f>
        <v>#N/A</v>
      </c>
    </row>
    <row xmlns:x14ac="http://schemas.microsoft.com/office/spreadsheetml/2009/9/ac" r="65" hidden="true" x14ac:dyDescent="0.2">
      <c r="A65" s="359" t="str">
        <f>IF(ISBLANK(Regressions!A75), " ", Regressions!A75)</f>
        <v>Chad</v>
      </c>
      <c r="B65" s="360">
        <f>IF(ISBLANK(Regressions!B75), " ", Regressions!B75)</f>
        <v>2030</v>
      </c>
      <c r="C65" s="365" t="str">
        <f>IF(ISBLANK(Regressions!C75), " ", Regressions!C75)</f>
        <v>Urban</v>
      </c>
      <c r="D65" s="361" t="str">
        <f>IF(ISBLANK(Regressions!D75), " ", Regressions!D75)</f>
        <v> </v>
      </c>
      <c r="E65" s="235" t="e">
        <f>IF(ISNUMBER(Regressions!E75),ROUND(Regressions!E75, 1), NA())</f>
        <v>#N/A</v>
      </c>
      <c r="F65" s="362" t="e">
        <f>IF(ISNUMBER(Regressions!F75),ROUND(Regressions!F75, 1), NA())</f>
        <v>#N/A</v>
      </c>
      <c r="G65" s="257" t="e">
        <f>IF(ISNUMBER(Regressions!G75),ROUND(Regressions!G75, 1), NA())</f>
        <v>#N/A</v>
      </c>
      <c r="H65" s="363" t="e">
        <f>IF(ISNUMBER(Regressions!H75),ROUND(Regressions!H75, 1), NA())</f>
        <v>#N/A</v>
      </c>
      <c r="I65" s="258" t="e">
        <f>IF(ISNUMBER(Regressions!I75),ROUND(Regressions!I75, 1), NA())</f>
        <v>#N/A</v>
      </c>
      <c r="J65" s="364" t="e">
        <f>IF(ISNUMBER(Regressions!K75),ROUND(Regressions!K75, 1), NA())</f>
        <v>#N/A</v>
      </c>
      <c r="K65" s="362" t="e">
        <f>IF(ISNUMBER(Regressions!L75),ROUND(Regressions!L75, 1), NA())</f>
        <v>#N/A</v>
      </c>
      <c r="L65" s="259" t="e">
        <f>IF(ISNUMBER(Regressions!M75),ROUND(Regressions!M75, 1), NA())</f>
        <v>#N/A</v>
      </c>
      <c r="M65" s="363" t="e">
        <f>IF(ISNUMBER(Regressions!N75),ROUND(Regressions!N75, 1), NA())</f>
        <v>#N/A</v>
      </c>
      <c r="N65" s="258" t="e">
        <f>IF(ISNUMBER(Regressions!O75),ROUND(Regressions!O75, 1), NA())</f>
        <v>#N/A</v>
      </c>
      <c r="O65" s="364" t="e">
        <f>IF(ISNUMBER(Regressions!Q75),ROUND(Regressions!Q75, 1), NA())</f>
        <v>#N/A</v>
      </c>
      <c r="P65" s="362" t="e">
        <f>IF(ISNUMBER(Regressions!R75),ROUND(Regressions!R75, 1), NA())</f>
        <v>#N/A</v>
      </c>
      <c r="Q65" s="236" t="e">
        <f>IF(ISNUMBER(Regressions!S75),ROUND(Regressions!S75, 1), NA())</f>
        <v>#N/A</v>
      </c>
      <c r="R65" s="363" t="e">
        <f>IF(ISNUMBER(Regressions!T75),ROUND(Regressions!T75, 1), NA())</f>
        <v>#N/A</v>
      </c>
      <c r="S65" s="258" t="e">
        <f>IF(ISNUMBER(Regressions!U75),ROUND(Regressions!U75, 1), NA())</f>
        <v>#N/A</v>
      </c>
    </row>
    <row xmlns:x14ac="http://schemas.microsoft.com/office/spreadsheetml/2009/9/ac" r="66" x14ac:dyDescent="0.2">
      <c r="A66" s="359" t="str">
        <f>IF(ISBLANK(Regressions!A76), " ", Regressions!A76)</f>
        <v>Chad</v>
      </c>
      <c r="B66" s="360">
        <f>IF(ISBLANK(Regressions!B76), " ", Regressions!B76)</f>
        <v>2000</v>
      </c>
      <c r="C66" s="365" t="str">
        <f>IF(ISBLANK(Regressions!C76), " ", Regressions!C76)</f>
        <v>Rural</v>
      </c>
      <c r="D66" s="361">
        <f>IF(ISBLANK(Regressions!D76), " ", Regressions!D76)</f>
        <v>2772628.7259534071</v>
      </c>
      <c r="E66" s="235" t="e">
        <f>IF(ISNUMBER(Regressions!E76),ROUND(Regressions!E76, 1), NA())</f>
        <v>#N/A</v>
      </c>
      <c r="F66" s="362" t="e">
        <f>IF(ISNUMBER(Regressions!F76),ROUND(Regressions!F76, 1), NA())</f>
        <v>#N/A</v>
      </c>
      <c r="G66" s="257" t="e">
        <f>IF(ISNUMBER(Regressions!G76),ROUND(Regressions!G76, 1), NA())</f>
        <v>#N/A</v>
      </c>
      <c r="H66" s="363" t="e">
        <f>IF(ISNUMBER(Regressions!H76),ROUND(Regressions!H76, 1), NA())</f>
        <v>#N/A</v>
      </c>
      <c r="I66" s="258" t="e">
        <f>IF(ISNUMBER(Regressions!I76),ROUND(Regressions!I76, 1), NA())</f>
        <v>#N/A</v>
      </c>
      <c r="J66" s="364" t="e">
        <f>IF(ISNUMBER(Regressions!K76),ROUND(Regressions!K76, 1), NA())</f>
        <v>#N/A</v>
      </c>
      <c r="K66" s="362" t="e">
        <f>IF(ISNUMBER(Regressions!L76),ROUND(Regressions!L76, 1), NA())</f>
        <v>#N/A</v>
      </c>
      <c r="L66" s="259" t="e">
        <f>IF(ISNUMBER(Regressions!M76),ROUND(Regressions!M76, 1), NA())</f>
        <v>#N/A</v>
      </c>
      <c r="M66" s="363" t="e">
        <f>IF(ISNUMBER(Regressions!N76),ROUND(Regressions!N76, 1), NA())</f>
        <v>#N/A</v>
      </c>
      <c r="N66" s="258" t="e">
        <f>IF(ISNUMBER(Regressions!O76),ROUND(Regressions!O76, 1), NA())</f>
        <v>#N/A</v>
      </c>
      <c r="O66" s="364" t="e">
        <f>IF(ISNUMBER(Regressions!Q76),ROUND(Regressions!Q76, 1), NA())</f>
        <v>#N/A</v>
      </c>
      <c r="P66" s="362" t="e">
        <f>IF(ISNUMBER(Regressions!R76),ROUND(Regressions!R76, 1), NA())</f>
        <v>#N/A</v>
      </c>
      <c r="Q66" s="236" t="e">
        <f>IF(ISNUMBER(Regressions!S76),ROUND(Regressions!S76, 1), NA())</f>
        <v>#N/A</v>
      </c>
      <c r="R66" s="363" t="e">
        <f>IF(ISNUMBER(Regressions!T76),ROUND(Regressions!T76, 1), NA())</f>
        <v>#N/A</v>
      </c>
      <c r="S66" s="258" t="e">
        <f>IF(ISNUMBER(Regressions!U76),ROUND(Regressions!U76, 1), NA())</f>
        <v>#N/A</v>
      </c>
    </row>
    <row xmlns:x14ac="http://schemas.microsoft.com/office/spreadsheetml/2009/9/ac" r="67" x14ac:dyDescent="0.2">
      <c r="A67" s="359" t="str">
        <f>IF(ISBLANK(Regressions!A77), " ", Regressions!A77)</f>
        <v>Chad</v>
      </c>
      <c r="B67" s="360">
        <f>IF(ISBLANK(Regressions!B77), " ", Regressions!B77)</f>
        <v>2001</v>
      </c>
      <c r="C67" s="365" t="str">
        <f>IF(ISBLANK(Regressions!C77), " ", Regressions!C77)</f>
        <v>Rural</v>
      </c>
      <c r="D67" s="361">
        <f>IF(ISBLANK(Regressions!D77), " ", Regressions!D77)</f>
        <v>2889228.6793858721</v>
      </c>
      <c r="E67" s="235" t="e">
        <f>IF(ISNUMBER(Regressions!E77),ROUND(Regressions!E77, 1), NA())</f>
        <v>#N/A</v>
      </c>
      <c r="F67" s="362" t="e">
        <f>IF(ISNUMBER(Regressions!F77),ROUND(Regressions!F77, 1), NA())</f>
        <v>#N/A</v>
      </c>
      <c r="G67" s="257" t="e">
        <f>IF(ISNUMBER(Regressions!G77),ROUND(Regressions!G77, 1), NA())</f>
        <v>#N/A</v>
      </c>
      <c r="H67" s="363" t="e">
        <f>IF(ISNUMBER(Regressions!H77),ROUND(Regressions!H77, 1), NA())</f>
        <v>#N/A</v>
      </c>
      <c r="I67" s="258" t="e">
        <f>IF(ISNUMBER(Regressions!I77),ROUND(Regressions!I77, 1), NA())</f>
        <v>#N/A</v>
      </c>
      <c r="J67" s="364" t="e">
        <f>IF(ISNUMBER(Regressions!K77),ROUND(Regressions!K77, 1), NA())</f>
        <v>#N/A</v>
      </c>
      <c r="K67" s="362" t="e">
        <f>IF(ISNUMBER(Regressions!L77),ROUND(Regressions!L77, 1), NA())</f>
        <v>#N/A</v>
      </c>
      <c r="L67" s="259" t="e">
        <f>IF(ISNUMBER(Regressions!M77),ROUND(Regressions!M77, 1), NA())</f>
        <v>#N/A</v>
      </c>
      <c r="M67" s="363" t="e">
        <f>IF(ISNUMBER(Regressions!N77),ROUND(Regressions!N77, 1), NA())</f>
        <v>#N/A</v>
      </c>
      <c r="N67" s="258" t="e">
        <f>IF(ISNUMBER(Regressions!O77),ROUND(Regressions!O77, 1), NA())</f>
        <v>#N/A</v>
      </c>
      <c r="O67" s="364" t="e">
        <f>IF(ISNUMBER(Regressions!Q77),ROUND(Regressions!Q77, 1), NA())</f>
        <v>#N/A</v>
      </c>
      <c r="P67" s="362" t="e">
        <f>IF(ISNUMBER(Regressions!R77),ROUND(Regressions!R77, 1), NA())</f>
        <v>#N/A</v>
      </c>
      <c r="Q67" s="236" t="e">
        <f>IF(ISNUMBER(Regressions!S77),ROUND(Regressions!S77, 1), NA())</f>
        <v>#N/A</v>
      </c>
      <c r="R67" s="363" t="e">
        <f>IF(ISNUMBER(Regressions!T77),ROUND(Regressions!T77, 1), NA())</f>
        <v>#N/A</v>
      </c>
      <c r="S67" s="258" t="e">
        <f>IF(ISNUMBER(Regressions!U77),ROUND(Regressions!U77, 1), NA())</f>
        <v>#N/A</v>
      </c>
    </row>
    <row xmlns:x14ac="http://schemas.microsoft.com/office/spreadsheetml/2009/9/ac" r="68" x14ac:dyDescent="0.2">
      <c r="A68" s="359" t="str">
        <f>IF(ISBLANK(Regressions!A78), " ", Regressions!A78)</f>
        <v>Chad</v>
      </c>
      <c r="B68" s="360">
        <f>IF(ISBLANK(Regressions!B78), " ", Regressions!B78)</f>
        <v>2002</v>
      </c>
      <c r="C68" s="365" t="str">
        <f>IF(ISBLANK(Regressions!C78), " ", Regressions!C78)</f>
        <v>Rural</v>
      </c>
      <c r="D68" s="361">
        <f>IF(ISBLANK(Regressions!D78), " ", Regressions!D78)</f>
        <v>3010865.0410687262</v>
      </c>
      <c r="E68" s="235" t="e">
        <f>IF(ISNUMBER(Regressions!E78),ROUND(Regressions!E78, 1), NA())</f>
        <v>#N/A</v>
      </c>
      <c r="F68" s="362" t="e">
        <f>IF(ISNUMBER(Regressions!F78),ROUND(Regressions!F78, 1), NA())</f>
        <v>#N/A</v>
      </c>
      <c r="G68" s="257" t="e">
        <f>IF(ISNUMBER(Regressions!G78),ROUND(Regressions!G78, 1), NA())</f>
        <v>#N/A</v>
      </c>
      <c r="H68" s="363" t="e">
        <f>IF(ISNUMBER(Regressions!H78),ROUND(Regressions!H78, 1), NA())</f>
        <v>#N/A</v>
      </c>
      <c r="I68" s="258" t="e">
        <f>IF(ISNUMBER(Regressions!I78),ROUND(Regressions!I78, 1), NA())</f>
        <v>#N/A</v>
      </c>
      <c r="J68" s="364" t="e">
        <f>IF(ISNUMBER(Regressions!K78),ROUND(Regressions!K78, 1), NA())</f>
        <v>#N/A</v>
      </c>
      <c r="K68" s="362" t="e">
        <f>IF(ISNUMBER(Regressions!L78),ROUND(Regressions!L78, 1), NA())</f>
        <v>#N/A</v>
      </c>
      <c r="L68" s="259" t="e">
        <f>IF(ISNUMBER(Regressions!M78),ROUND(Regressions!M78, 1), NA())</f>
        <v>#N/A</v>
      </c>
      <c r="M68" s="363" t="e">
        <f>IF(ISNUMBER(Regressions!N78),ROUND(Regressions!N78, 1), NA())</f>
        <v>#N/A</v>
      </c>
      <c r="N68" s="258" t="e">
        <f>IF(ISNUMBER(Regressions!O78),ROUND(Regressions!O78, 1), NA())</f>
        <v>#N/A</v>
      </c>
      <c r="O68" s="364" t="e">
        <f>IF(ISNUMBER(Regressions!Q78),ROUND(Regressions!Q78, 1), NA())</f>
        <v>#N/A</v>
      </c>
      <c r="P68" s="362" t="e">
        <f>IF(ISNUMBER(Regressions!R78),ROUND(Regressions!R78, 1), NA())</f>
        <v>#N/A</v>
      </c>
      <c r="Q68" s="236" t="e">
        <f>IF(ISNUMBER(Regressions!S78),ROUND(Regressions!S78, 1), NA())</f>
        <v>#N/A</v>
      </c>
      <c r="R68" s="363" t="e">
        <f>IF(ISNUMBER(Regressions!T78),ROUND(Regressions!T78, 1), NA())</f>
        <v>#N/A</v>
      </c>
      <c r="S68" s="258" t="e">
        <f>IF(ISNUMBER(Regressions!U78),ROUND(Regressions!U78, 1), NA())</f>
        <v>#N/A</v>
      </c>
    </row>
    <row xmlns:x14ac="http://schemas.microsoft.com/office/spreadsheetml/2009/9/ac" r="69" x14ac:dyDescent="0.2">
      <c r="A69" s="359" t="str">
        <f>IF(ISBLANK(Regressions!A79), " ", Regressions!A79)</f>
        <v>Chad</v>
      </c>
      <c r="B69" s="360">
        <f>IF(ISBLANK(Regressions!B79), " ", Regressions!B79)</f>
        <v>2003</v>
      </c>
      <c r="C69" s="365" t="str">
        <f>IF(ISBLANK(Regressions!C79), " ", Regressions!C79)</f>
        <v>Rural</v>
      </c>
      <c r="D69" s="361">
        <f>IF(ISBLANK(Regressions!D79), " ", Regressions!D79)</f>
        <v>3126082.519821167</v>
      </c>
      <c r="E69" s="235" t="e">
        <f>IF(ISNUMBER(Regressions!E79),ROUND(Regressions!E79, 1), NA())</f>
        <v>#N/A</v>
      </c>
      <c r="F69" s="362" t="e">
        <f>IF(ISNUMBER(Regressions!F79),ROUND(Regressions!F79, 1), NA())</f>
        <v>#N/A</v>
      </c>
      <c r="G69" s="257" t="e">
        <f>IF(ISNUMBER(Regressions!G79),ROUND(Regressions!G79, 1), NA())</f>
        <v>#N/A</v>
      </c>
      <c r="H69" s="363" t="e">
        <f>IF(ISNUMBER(Regressions!H79),ROUND(Regressions!H79, 1), NA())</f>
        <v>#N/A</v>
      </c>
      <c r="I69" s="258" t="e">
        <f>IF(ISNUMBER(Regressions!I79),ROUND(Regressions!I79, 1), NA())</f>
        <v>#N/A</v>
      </c>
      <c r="J69" s="364" t="e">
        <f>IF(ISNUMBER(Regressions!K79),ROUND(Regressions!K79, 1), NA())</f>
        <v>#N/A</v>
      </c>
      <c r="K69" s="362" t="e">
        <f>IF(ISNUMBER(Regressions!L79),ROUND(Regressions!L79, 1), NA())</f>
        <v>#N/A</v>
      </c>
      <c r="L69" s="259" t="e">
        <f>IF(ISNUMBER(Regressions!M79),ROUND(Regressions!M79, 1), NA())</f>
        <v>#N/A</v>
      </c>
      <c r="M69" s="363" t="e">
        <f>IF(ISNUMBER(Regressions!N79),ROUND(Regressions!N79, 1), NA())</f>
        <v>#N/A</v>
      </c>
      <c r="N69" s="258" t="e">
        <f>IF(ISNUMBER(Regressions!O79),ROUND(Regressions!O79, 1), NA())</f>
        <v>#N/A</v>
      </c>
      <c r="O69" s="364" t="e">
        <f>IF(ISNUMBER(Regressions!Q79),ROUND(Regressions!Q79, 1), NA())</f>
        <v>#N/A</v>
      </c>
      <c r="P69" s="362" t="e">
        <f>IF(ISNUMBER(Regressions!R79),ROUND(Regressions!R79, 1), NA())</f>
        <v>#N/A</v>
      </c>
      <c r="Q69" s="236" t="e">
        <f>IF(ISNUMBER(Regressions!S79),ROUND(Regressions!S79, 1), NA())</f>
        <v>#N/A</v>
      </c>
      <c r="R69" s="363" t="e">
        <f>IF(ISNUMBER(Regressions!T79),ROUND(Regressions!T79, 1), NA())</f>
        <v>#N/A</v>
      </c>
      <c r="S69" s="258" t="e">
        <f>IF(ISNUMBER(Regressions!U79),ROUND(Regressions!U79, 1), NA())</f>
        <v>#N/A</v>
      </c>
    </row>
    <row xmlns:x14ac="http://schemas.microsoft.com/office/spreadsheetml/2009/9/ac" r="70" x14ac:dyDescent="0.2">
      <c r="A70" s="359" t="str">
        <f>IF(ISBLANK(Regressions!A80), " ", Regressions!A80)</f>
        <v>Chad</v>
      </c>
      <c r="B70" s="360">
        <f>IF(ISBLANK(Regressions!B80), " ", Regressions!B80)</f>
        <v>2004</v>
      </c>
      <c r="C70" s="365" t="str">
        <f>IF(ISBLANK(Regressions!C80), " ", Regressions!C80)</f>
        <v>Rural</v>
      </c>
      <c r="D70" s="361">
        <f>IF(ISBLANK(Regressions!D80), " ", Regressions!D80)</f>
        <v>3252902.2209926611</v>
      </c>
      <c r="E70" s="235" t="e">
        <f>IF(ISNUMBER(Regressions!E80),ROUND(Regressions!E80, 1), NA())</f>
        <v>#N/A</v>
      </c>
      <c r="F70" s="362" t="e">
        <f>IF(ISNUMBER(Regressions!F80),ROUND(Regressions!F80, 1), NA())</f>
        <v>#N/A</v>
      </c>
      <c r="G70" s="257" t="e">
        <f>IF(ISNUMBER(Regressions!G80),ROUND(Regressions!G80, 1), NA())</f>
        <v>#N/A</v>
      </c>
      <c r="H70" s="363" t="e">
        <f>IF(ISNUMBER(Regressions!H80),ROUND(Regressions!H80, 1), NA())</f>
        <v>#N/A</v>
      </c>
      <c r="I70" s="258" t="e">
        <f>IF(ISNUMBER(Regressions!I80),ROUND(Regressions!I80, 1), NA())</f>
        <v>#N/A</v>
      </c>
      <c r="J70" s="364" t="e">
        <f>IF(ISNUMBER(Regressions!K80),ROUND(Regressions!K80, 1), NA())</f>
        <v>#N/A</v>
      </c>
      <c r="K70" s="362" t="e">
        <f>IF(ISNUMBER(Regressions!L80),ROUND(Regressions!L80, 1), NA())</f>
        <v>#N/A</v>
      </c>
      <c r="L70" s="259" t="e">
        <f>IF(ISNUMBER(Regressions!M80),ROUND(Regressions!M80, 1), NA())</f>
        <v>#N/A</v>
      </c>
      <c r="M70" s="363" t="e">
        <f>IF(ISNUMBER(Regressions!N80),ROUND(Regressions!N80, 1), NA())</f>
        <v>#N/A</v>
      </c>
      <c r="N70" s="258" t="e">
        <f>IF(ISNUMBER(Regressions!O80),ROUND(Regressions!O80, 1), NA())</f>
        <v>#N/A</v>
      </c>
      <c r="O70" s="364" t="e">
        <f>IF(ISNUMBER(Regressions!Q80),ROUND(Regressions!Q80, 1), NA())</f>
        <v>#N/A</v>
      </c>
      <c r="P70" s="362" t="e">
        <f>IF(ISNUMBER(Regressions!R80),ROUND(Regressions!R80, 1), NA())</f>
        <v>#N/A</v>
      </c>
      <c r="Q70" s="236" t="e">
        <f>IF(ISNUMBER(Regressions!S80),ROUND(Regressions!S80, 1), NA())</f>
        <v>#N/A</v>
      </c>
      <c r="R70" s="363" t="e">
        <f>IF(ISNUMBER(Regressions!T80),ROUND(Regressions!T80, 1), NA())</f>
        <v>#N/A</v>
      </c>
      <c r="S70" s="258" t="e">
        <f>IF(ISNUMBER(Regressions!U80),ROUND(Regressions!U80, 1), NA())</f>
        <v>#N/A</v>
      </c>
    </row>
    <row xmlns:x14ac="http://schemas.microsoft.com/office/spreadsheetml/2009/9/ac" r="71" x14ac:dyDescent="0.2">
      <c r="A71" s="359" t="str">
        <f>IF(ISBLANK(Regressions!A81), " ", Regressions!A81)</f>
        <v>Chad</v>
      </c>
      <c r="B71" s="360">
        <f>IF(ISBLANK(Regressions!B81), " ", Regressions!B81)</f>
        <v>2005</v>
      </c>
      <c r="C71" s="365" t="str">
        <f>IF(ISBLANK(Regressions!C81), " ", Regressions!C81)</f>
        <v>Rural</v>
      </c>
      <c r="D71" s="361">
        <f>IF(ISBLANK(Regressions!D81), " ", Regressions!D81)</f>
        <v>3388709.8477719878</v>
      </c>
      <c r="E71" s="235" t="e">
        <f>IF(ISNUMBER(Regressions!E81),ROUND(Regressions!E81, 1), NA())</f>
        <v>#N/A</v>
      </c>
      <c r="F71" s="362" t="e">
        <f>IF(ISNUMBER(Regressions!F81),ROUND(Regressions!F81, 1), NA())</f>
        <v>#N/A</v>
      </c>
      <c r="G71" s="257" t="e">
        <f>IF(ISNUMBER(Regressions!G81),ROUND(Regressions!G81, 1), NA())</f>
        <v>#N/A</v>
      </c>
      <c r="H71" s="363" t="e">
        <f>IF(ISNUMBER(Regressions!H81),ROUND(Regressions!H81, 1), NA())</f>
        <v>#N/A</v>
      </c>
      <c r="I71" s="258" t="e">
        <f>IF(ISNUMBER(Regressions!I81),ROUND(Regressions!I81, 1), NA())</f>
        <v>#N/A</v>
      </c>
      <c r="J71" s="364" t="e">
        <f>IF(ISNUMBER(Regressions!K81),ROUND(Regressions!K81, 1), NA())</f>
        <v>#N/A</v>
      </c>
      <c r="K71" s="362" t="e">
        <f>IF(ISNUMBER(Regressions!L81),ROUND(Regressions!L81, 1), NA())</f>
        <v>#N/A</v>
      </c>
      <c r="L71" s="259" t="e">
        <f>IF(ISNUMBER(Regressions!M81),ROUND(Regressions!M81, 1), NA())</f>
        <v>#N/A</v>
      </c>
      <c r="M71" s="363" t="e">
        <f>IF(ISNUMBER(Regressions!N81),ROUND(Regressions!N81, 1), NA())</f>
        <v>#N/A</v>
      </c>
      <c r="N71" s="258" t="e">
        <f>IF(ISNUMBER(Regressions!O81),ROUND(Regressions!O81, 1), NA())</f>
        <v>#N/A</v>
      </c>
      <c r="O71" s="364" t="e">
        <f>IF(ISNUMBER(Regressions!Q81),ROUND(Regressions!Q81, 1), NA())</f>
        <v>#N/A</v>
      </c>
      <c r="P71" s="362" t="e">
        <f>IF(ISNUMBER(Regressions!R81),ROUND(Regressions!R81, 1), NA())</f>
        <v>#N/A</v>
      </c>
      <c r="Q71" s="236" t="e">
        <f>IF(ISNUMBER(Regressions!S81),ROUND(Regressions!S81, 1), NA())</f>
        <v>#N/A</v>
      </c>
      <c r="R71" s="363" t="e">
        <f>IF(ISNUMBER(Regressions!T81),ROUND(Regressions!T81, 1), NA())</f>
        <v>#N/A</v>
      </c>
      <c r="S71" s="258" t="e">
        <f>IF(ISNUMBER(Regressions!U81),ROUND(Regressions!U81, 1), NA())</f>
        <v>#N/A</v>
      </c>
    </row>
    <row xmlns:x14ac="http://schemas.microsoft.com/office/spreadsheetml/2009/9/ac" r="72" x14ac:dyDescent="0.2">
      <c r="A72" s="359" t="str">
        <f>IF(ISBLANK(Regressions!A82), " ", Regressions!A82)</f>
        <v>Chad</v>
      </c>
      <c r="B72" s="360">
        <f>IF(ISBLANK(Regressions!B82), " ", Regressions!B82)</f>
        <v>2006</v>
      </c>
      <c r="C72" s="365" t="str">
        <f>IF(ISBLANK(Regressions!C82), " ", Regressions!C82)</f>
        <v>Rural</v>
      </c>
      <c r="D72" s="361">
        <f>IF(ISBLANK(Regressions!D82), " ", Regressions!D82)</f>
        <v>3514084.647003632</v>
      </c>
      <c r="E72" s="235" t="e">
        <f>IF(ISNUMBER(Regressions!E82),ROUND(Regressions!E82, 1), NA())</f>
        <v>#N/A</v>
      </c>
      <c r="F72" s="362" t="e">
        <f>IF(ISNUMBER(Regressions!F82),ROUND(Regressions!F82, 1), NA())</f>
        <v>#N/A</v>
      </c>
      <c r="G72" s="257" t="e">
        <f>IF(ISNUMBER(Regressions!G82),ROUND(Regressions!G82, 1), NA())</f>
        <v>#N/A</v>
      </c>
      <c r="H72" s="363" t="e">
        <f>IF(ISNUMBER(Regressions!H82),ROUND(Regressions!H82, 1), NA())</f>
        <v>#N/A</v>
      </c>
      <c r="I72" s="258" t="e">
        <f>IF(ISNUMBER(Regressions!I82),ROUND(Regressions!I82, 1), NA())</f>
        <v>#N/A</v>
      </c>
      <c r="J72" s="364" t="e">
        <f>IF(ISNUMBER(Regressions!K82),ROUND(Regressions!K82, 1), NA())</f>
        <v>#N/A</v>
      </c>
      <c r="K72" s="362" t="e">
        <f>IF(ISNUMBER(Regressions!L82),ROUND(Regressions!L82, 1), NA())</f>
        <v>#N/A</v>
      </c>
      <c r="L72" s="259" t="e">
        <f>IF(ISNUMBER(Regressions!M82),ROUND(Regressions!M82, 1), NA())</f>
        <v>#N/A</v>
      </c>
      <c r="M72" s="363" t="e">
        <f>IF(ISNUMBER(Regressions!N82),ROUND(Regressions!N82, 1), NA())</f>
        <v>#N/A</v>
      </c>
      <c r="N72" s="258" t="e">
        <f>IF(ISNUMBER(Regressions!O82),ROUND(Regressions!O82, 1), NA())</f>
        <v>#N/A</v>
      </c>
      <c r="O72" s="364" t="e">
        <f>IF(ISNUMBER(Regressions!Q82),ROUND(Regressions!Q82, 1), NA())</f>
        <v>#N/A</v>
      </c>
      <c r="P72" s="362" t="e">
        <f>IF(ISNUMBER(Regressions!R82),ROUND(Regressions!R82, 1), NA())</f>
        <v>#N/A</v>
      </c>
      <c r="Q72" s="236" t="e">
        <f>IF(ISNUMBER(Regressions!S82),ROUND(Regressions!S82, 1), NA())</f>
        <v>#N/A</v>
      </c>
      <c r="R72" s="363" t="e">
        <f>IF(ISNUMBER(Regressions!T82),ROUND(Regressions!T82, 1), NA())</f>
        <v>#N/A</v>
      </c>
      <c r="S72" s="258" t="e">
        <f>IF(ISNUMBER(Regressions!U82),ROUND(Regressions!U82, 1), NA())</f>
        <v>#N/A</v>
      </c>
    </row>
    <row xmlns:x14ac="http://schemas.microsoft.com/office/spreadsheetml/2009/9/ac" r="73" x14ac:dyDescent="0.2">
      <c r="A73" s="359" t="str">
        <f>IF(ISBLANK(Regressions!A83), " ", Regressions!A83)</f>
        <v>Chad</v>
      </c>
      <c r="B73" s="360">
        <f>IF(ISBLANK(Regressions!B83), " ", Regressions!B83)</f>
        <v>2007</v>
      </c>
      <c r="C73" s="365" t="str">
        <f>IF(ISBLANK(Regressions!C83), " ", Regressions!C83)</f>
        <v>Rural</v>
      </c>
      <c r="D73" s="361">
        <f>IF(ISBLANK(Regressions!D83), " ", Regressions!D83)</f>
        <v>3639801.0955383298</v>
      </c>
      <c r="E73" s="235" t="e">
        <f>IF(ISNUMBER(Regressions!E83),ROUND(Regressions!E83, 1), NA())</f>
        <v>#N/A</v>
      </c>
      <c r="F73" s="362" t="e">
        <f>IF(ISNUMBER(Regressions!F83),ROUND(Regressions!F83, 1), NA())</f>
        <v>#N/A</v>
      </c>
      <c r="G73" s="257" t="e">
        <f>IF(ISNUMBER(Regressions!G83),ROUND(Regressions!G83, 1), NA())</f>
        <v>#N/A</v>
      </c>
      <c r="H73" s="363" t="e">
        <f>IF(ISNUMBER(Regressions!H83),ROUND(Regressions!H83, 1), NA())</f>
        <v>#N/A</v>
      </c>
      <c r="I73" s="258" t="e">
        <f>IF(ISNUMBER(Regressions!I83),ROUND(Regressions!I83, 1), NA())</f>
        <v>#N/A</v>
      </c>
      <c r="J73" s="364" t="e">
        <f>IF(ISNUMBER(Regressions!K83),ROUND(Regressions!K83, 1), NA())</f>
        <v>#N/A</v>
      </c>
      <c r="K73" s="362" t="e">
        <f>IF(ISNUMBER(Regressions!L83),ROUND(Regressions!L83, 1), NA())</f>
        <v>#N/A</v>
      </c>
      <c r="L73" s="259" t="e">
        <f>IF(ISNUMBER(Regressions!M83),ROUND(Regressions!M83, 1), NA())</f>
        <v>#N/A</v>
      </c>
      <c r="M73" s="363" t="e">
        <f>IF(ISNUMBER(Regressions!N83),ROUND(Regressions!N83, 1), NA())</f>
        <v>#N/A</v>
      </c>
      <c r="N73" s="258" t="e">
        <f>IF(ISNUMBER(Regressions!O83),ROUND(Regressions!O83, 1), NA())</f>
        <v>#N/A</v>
      </c>
      <c r="O73" s="364" t="e">
        <f>IF(ISNUMBER(Regressions!Q83),ROUND(Regressions!Q83, 1), NA())</f>
        <v>#N/A</v>
      </c>
      <c r="P73" s="362" t="e">
        <f>IF(ISNUMBER(Regressions!R83),ROUND(Regressions!R83, 1), NA())</f>
        <v>#N/A</v>
      </c>
      <c r="Q73" s="236" t="e">
        <f>IF(ISNUMBER(Regressions!S83),ROUND(Regressions!S83, 1), NA())</f>
        <v>#N/A</v>
      </c>
      <c r="R73" s="363" t="e">
        <f>IF(ISNUMBER(Regressions!T83),ROUND(Regressions!T83, 1), NA())</f>
        <v>#N/A</v>
      </c>
      <c r="S73" s="258" t="e">
        <f>IF(ISNUMBER(Regressions!U83),ROUND(Regressions!U83, 1), NA())</f>
        <v>#N/A</v>
      </c>
    </row>
    <row xmlns:x14ac="http://schemas.microsoft.com/office/spreadsheetml/2009/9/ac" r="74" x14ac:dyDescent="0.2">
      <c r="A74" s="359" t="str">
        <f>IF(ISBLANK(Regressions!A84), " ", Regressions!A84)</f>
        <v>Chad</v>
      </c>
      <c r="B74" s="360">
        <f>IF(ISBLANK(Regressions!B84), " ", Regressions!B84)</f>
        <v>2008</v>
      </c>
      <c r="C74" s="365" t="str">
        <f>IF(ISBLANK(Regressions!C84), " ", Regressions!C84)</f>
        <v>Rural</v>
      </c>
      <c r="D74" s="361">
        <f>IF(ISBLANK(Regressions!D84), " ", Regressions!D84)</f>
        <v>3769136.6649106792</v>
      </c>
      <c r="E74" s="235" t="e">
        <f>IF(ISNUMBER(Regressions!E84),ROUND(Regressions!E84, 1), NA())</f>
        <v>#N/A</v>
      </c>
      <c r="F74" s="362" t="e">
        <f>IF(ISNUMBER(Regressions!F84),ROUND(Regressions!F84, 1), NA())</f>
        <v>#N/A</v>
      </c>
      <c r="G74" s="257" t="e">
        <f>IF(ISNUMBER(Regressions!G84),ROUND(Regressions!G84, 1), NA())</f>
        <v>#N/A</v>
      </c>
      <c r="H74" s="363" t="e">
        <f>IF(ISNUMBER(Regressions!H84),ROUND(Regressions!H84, 1), NA())</f>
        <v>#N/A</v>
      </c>
      <c r="I74" s="258" t="e">
        <f>IF(ISNUMBER(Regressions!I84),ROUND(Regressions!I84, 1), NA())</f>
        <v>#N/A</v>
      </c>
      <c r="J74" s="364" t="e">
        <f>IF(ISNUMBER(Regressions!K84),ROUND(Regressions!K84, 1), NA())</f>
        <v>#N/A</v>
      </c>
      <c r="K74" s="362" t="e">
        <f>IF(ISNUMBER(Regressions!L84),ROUND(Regressions!L84, 1), NA())</f>
        <v>#N/A</v>
      </c>
      <c r="L74" s="259" t="e">
        <f>IF(ISNUMBER(Regressions!M84),ROUND(Regressions!M84, 1), NA())</f>
        <v>#N/A</v>
      </c>
      <c r="M74" s="363" t="e">
        <f>IF(ISNUMBER(Regressions!N84),ROUND(Regressions!N84, 1), NA())</f>
        <v>#N/A</v>
      </c>
      <c r="N74" s="258" t="e">
        <f>IF(ISNUMBER(Regressions!O84),ROUND(Regressions!O84, 1), NA())</f>
        <v>#N/A</v>
      </c>
      <c r="O74" s="364" t="e">
        <f>IF(ISNUMBER(Regressions!Q84),ROUND(Regressions!Q84, 1), NA())</f>
        <v>#N/A</v>
      </c>
      <c r="P74" s="362" t="e">
        <f>IF(ISNUMBER(Regressions!R84),ROUND(Regressions!R84, 1), NA())</f>
        <v>#N/A</v>
      </c>
      <c r="Q74" s="236" t="e">
        <f>IF(ISNUMBER(Regressions!S84),ROUND(Regressions!S84, 1), NA())</f>
        <v>#N/A</v>
      </c>
      <c r="R74" s="363" t="e">
        <f>IF(ISNUMBER(Regressions!T84),ROUND(Regressions!T84, 1), NA())</f>
        <v>#N/A</v>
      </c>
      <c r="S74" s="258" t="e">
        <f>IF(ISNUMBER(Regressions!U84),ROUND(Regressions!U84, 1), NA())</f>
        <v>#N/A</v>
      </c>
    </row>
    <row xmlns:x14ac="http://schemas.microsoft.com/office/spreadsheetml/2009/9/ac" r="75" x14ac:dyDescent="0.2">
      <c r="A75" s="359" t="str">
        <f>IF(ISBLANK(Regressions!A85), " ", Regressions!A85)</f>
        <v>Chad</v>
      </c>
      <c r="B75" s="360">
        <f>IF(ISBLANK(Regressions!B85), " ", Regressions!B85)</f>
        <v>2009</v>
      </c>
      <c r="C75" s="365" t="str">
        <f>IF(ISBLANK(Regressions!C85), " ", Regressions!C85)</f>
        <v>Rural</v>
      </c>
      <c r="D75" s="361">
        <f>IF(ISBLANK(Regressions!D85), " ", Regressions!D85)</f>
        <v>3911367.3396754842</v>
      </c>
      <c r="E75" s="235" t="e">
        <f>IF(ISNUMBER(Regressions!E85),ROUND(Regressions!E85, 1), NA())</f>
        <v>#N/A</v>
      </c>
      <c r="F75" s="362" t="e">
        <f>IF(ISNUMBER(Regressions!F85),ROUND(Regressions!F85, 1), NA())</f>
        <v>#N/A</v>
      </c>
      <c r="G75" s="257" t="e">
        <f>IF(ISNUMBER(Regressions!G85),ROUND(Regressions!G85, 1), NA())</f>
        <v>#N/A</v>
      </c>
      <c r="H75" s="363" t="e">
        <f>IF(ISNUMBER(Regressions!H85),ROUND(Regressions!H85, 1), NA())</f>
        <v>#N/A</v>
      </c>
      <c r="I75" s="258" t="e">
        <f>IF(ISNUMBER(Regressions!I85),ROUND(Regressions!I85, 1), NA())</f>
        <v>#N/A</v>
      </c>
      <c r="J75" s="364" t="e">
        <f>IF(ISNUMBER(Regressions!K85),ROUND(Regressions!K85, 1), NA())</f>
        <v>#N/A</v>
      </c>
      <c r="K75" s="362" t="e">
        <f>IF(ISNUMBER(Regressions!L85),ROUND(Regressions!L85, 1), NA())</f>
        <v>#N/A</v>
      </c>
      <c r="L75" s="259" t="e">
        <f>IF(ISNUMBER(Regressions!M85),ROUND(Regressions!M85, 1), NA())</f>
        <v>#N/A</v>
      </c>
      <c r="M75" s="363" t="e">
        <f>IF(ISNUMBER(Regressions!N85),ROUND(Regressions!N85, 1), NA())</f>
        <v>#N/A</v>
      </c>
      <c r="N75" s="258" t="e">
        <f>IF(ISNUMBER(Regressions!O85),ROUND(Regressions!O85, 1), NA())</f>
        <v>#N/A</v>
      </c>
      <c r="O75" s="364" t="e">
        <f>IF(ISNUMBER(Regressions!Q85),ROUND(Regressions!Q85, 1), NA())</f>
        <v>#N/A</v>
      </c>
      <c r="P75" s="362" t="e">
        <f>IF(ISNUMBER(Regressions!R85),ROUND(Regressions!R85, 1), NA())</f>
        <v>#N/A</v>
      </c>
      <c r="Q75" s="236" t="e">
        <f>IF(ISNUMBER(Regressions!S85),ROUND(Regressions!S85, 1), NA())</f>
        <v>#N/A</v>
      </c>
      <c r="R75" s="363" t="e">
        <f>IF(ISNUMBER(Regressions!T85),ROUND(Regressions!T85, 1), NA())</f>
        <v>#N/A</v>
      </c>
      <c r="S75" s="258" t="e">
        <f>IF(ISNUMBER(Regressions!U85),ROUND(Regressions!U85, 1), NA())</f>
        <v>#N/A</v>
      </c>
    </row>
    <row xmlns:x14ac="http://schemas.microsoft.com/office/spreadsheetml/2009/9/ac" r="76" x14ac:dyDescent="0.2">
      <c r="A76" s="359" t="str">
        <f>IF(ISBLANK(Regressions!A86), " ", Regressions!A86)</f>
        <v>Chad</v>
      </c>
      <c r="B76" s="360">
        <f>IF(ISBLANK(Regressions!B86), " ", Regressions!B86)</f>
        <v>2010</v>
      </c>
      <c r="C76" s="365" t="str">
        <f>IF(ISBLANK(Regressions!C86), " ", Regressions!C86)</f>
        <v>Rural</v>
      </c>
      <c r="D76" s="361">
        <f>IF(ISBLANK(Regressions!D86), " ", Regressions!D86)</f>
        <v>4052078.004248505</v>
      </c>
      <c r="E76" s="235" t="e">
        <f>IF(ISNUMBER(Regressions!E86),ROUND(Regressions!E86, 1), NA())</f>
        <v>#N/A</v>
      </c>
      <c r="F76" s="362" t="e">
        <f>IF(ISNUMBER(Regressions!F86),ROUND(Regressions!F86, 1), NA())</f>
        <v>#N/A</v>
      </c>
      <c r="G76" s="257" t="e">
        <f>IF(ISNUMBER(Regressions!G86),ROUND(Regressions!G86, 1), NA())</f>
        <v>#N/A</v>
      </c>
      <c r="H76" s="363" t="e">
        <f>IF(ISNUMBER(Regressions!H86),ROUND(Regressions!H86, 1), NA())</f>
        <v>#N/A</v>
      </c>
      <c r="I76" s="258" t="e">
        <f>IF(ISNUMBER(Regressions!I86),ROUND(Regressions!I86, 1), NA())</f>
        <v>#N/A</v>
      </c>
      <c r="J76" s="364" t="e">
        <f>IF(ISNUMBER(Regressions!K86),ROUND(Regressions!K86, 1), NA())</f>
        <v>#N/A</v>
      </c>
      <c r="K76" s="362" t="e">
        <f>IF(ISNUMBER(Regressions!L86),ROUND(Regressions!L86, 1), NA())</f>
        <v>#N/A</v>
      </c>
      <c r="L76" s="259" t="e">
        <f>IF(ISNUMBER(Regressions!M86),ROUND(Regressions!M86, 1), NA())</f>
        <v>#N/A</v>
      </c>
      <c r="M76" s="363" t="e">
        <f>IF(ISNUMBER(Regressions!N86),ROUND(Regressions!N86, 1), NA())</f>
        <v>#N/A</v>
      </c>
      <c r="N76" s="258" t="e">
        <f>IF(ISNUMBER(Regressions!O86),ROUND(Regressions!O86, 1), NA())</f>
        <v>#N/A</v>
      </c>
      <c r="O76" s="364" t="e">
        <f>IF(ISNUMBER(Regressions!Q86),ROUND(Regressions!Q86, 1), NA())</f>
        <v>#N/A</v>
      </c>
      <c r="P76" s="362" t="e">
        <f>IF(ISNUMBER(Regressions!R86),ROUND(Regressions!R86, 1), NA())</f>
        <v>#N/A</v>
      </c>
      <c r="Q76" s="236" t="e">
        <f>IF(ISNUMBER(Regressions!S86),ROUND(Regressions!S86, 1), NA())</f>
        <v>#N/A</v>
      </c>
      <c r="R76" s="363" t="e">
        <f>IF(ISNUMBER(Regressions!T86),ROUND(Regressions!T86, 1), NA())</f>
        <v>#N/A</v>
      </c>
      <c r="S76" s="258" t="e">
        <f>IF(ISNUMBER(Regressions!U86),ROUND(Regressions!U86, 1), NA())</f>
        <v>#N/A</v>
      </c>
    </row>
    <row xmlns:x14ac="http://schemas.microsoft.com/office/spreadsheetml/2009/9/ac" r="77" x14ac:dyDescent="0.2">
      <c r="A77" s="359" t="str">
        <f>IF(ISBLANK(Regressions!A87), " ", Regressions!A87)</f>
        <v>Chad</v>
      </c>
      <c r="B77" s="360">
        <f>IF(ISBLANK(Regressions!B87), " ", Regressions!B87)</f>
        <v>2011</v>
      </c>
      <c r="C77" s="365" t="str">
        <f>IF(ISBLANK(Regressions!C87), " ", Regressions!C87)</f>
        <v>Rural</v>
      </c>
      <c r="D77" s="361">
        <f>IF(ISBLANK(Regressions!D87), " ", Regressions!D87)</f>
        <v>4199777.9810194401</v>
      </c>
      <c r="E77" s="235" t="e">
        <f>IF(ISNUMBER(Regressions!E87),ROUND(Regressions!E87, 1), NA())</f>
        <v>#N/A</v>
      </c>
      <c r="F77" s="362" t="e">
        <f>IF(ISNUMBER(Regressions!F87),ROUND(Regressions!F87, 1), NA())</f>
        <v>#N/A</v>
      </c>
      <c r="G77" s="257" t="e">
        <f>IF(ISNUMBER(Regressions!G87),ROUND(Regressions!G87, 1), NA())</f>
        <v>#N/A</v>
      </c>
      <c r="H77" s="363" t="e">
        <f>IF(ISNUMBER(Regressions!H87),ROUND(Regressions!H87, 1), NA())</f>
        <v>#N/A</v>
      </c>
      <c r="I77" s="258" t="e">
        <f>IF(ISNUMBER(Regressions!I87),ROUND(Regressions!I87, 1), NA())</f>
        <v>#N/A</v>
      </c>
      <c r="J77" s="364" t="e">
        <f>IF(ISNUMBER(Regressions!K87),ROUND(Regressions!K87, 1), NA())</f>
        <v>#N/A</v>
      </c>
      <c r="K77" s="362" t="e">
        <f>IF(ISNUMBER(Regressions!L87),ROUND(Regressions!L87, 1), NA())</f>
        <v>#N/A</v>
      </c>
      <c r="L77" s="259" t="e">
        <f>IF(ISNUMBER(Regressions!M87),ROUND(Regressions!M87, 1), NA())</f>
        <v>#N/A</v>
      </c>
      <c r="M77" s="363" t="e">
        <f>IF(ISNUMBER(Regressions!N87),ROUND(Regressions!N87, 1), NA())</f>
        <v>#N/A</v>
      </c>
      <c r="N77" s="258" t="e">
        <f>IF(ISNUMBER(Regressions!O87),ROUND(Regressions!O87, 1), NA())</f>
        <v>#N/A</v>
      </c>
      <c r="O77" s="364" t="e">
        <f>IF(ISNUMBER(Regressions!Q87),ROUND(Regressions!Q87, 1), NA())</f>
        <v>#N/A</v>
      </c>
      <c r="P77" s="362" t="e">
        <f>IF(ISNUMBER(Regressions!R87),ROUND(Regressions!R87, 1), NA())</f>
        <v>#N/A</v>
      </c>
      <c r="Q77" s="236" t="e">
        <f>IF(ISNUMBER(Regressions!S87),ROUND(Regressions!S87, 1), NA())</f>
        <v>#N/A</v>
      </c>
      <c r="R77" s="363" t="e">
        <f>IF(ISNUMBER(Regressions!T87),ROUND(Regressions!T87, 1), NA())</f>
        <v>#N/A</v>
      </c>
      <c r="S77" s="258" t="e">
        <f>IF(ISNUMBER(Regressions!U87),ROUND(Regressions!U87, 1), NA())</f>
        <v>#N/A</v>
      </c>
    </row>
    <row xmlns:x14ac="http://schemas.microsoft.com/office/spreadsheetml/2009/9/ac" r="78" x14ac:dyDescent="0.2">
      <c r="A78" s="359" t="str">
        <f>IF(ISBLANK(Regressions!A88), " ", Regressions!A88)</f>
        <v>Chad</v>
      </c>
      <c r="B78" s="360">
        <f>IF(ISBLANK(Regressions!B88), " ", Regressions!B88)</f>
        <v>2012</v>
      </c>
      <c r="C78" s="365" t="str">
        <f>IF(ISBLANK(Regressions!C88), " ", Regressions!C88)</f>
        <v>Rural</v>
      </c>
      <c r="D78" s="361">
        <f>IF(ISBLANK(Regressions!D88), " ", Regressions!D88)</f>
        <v>4344825.1927703861</v>
      </c>
      <c r="E78" s="235" t="e">
        <f>IF(ISNUMBER(Regressions!E88),ROUND(Regressions!E88, 1), NA())</f>
        <v>#N/A</v>
      </c>
      <c r="F78" s="362" t="e">
        <f>IF(ISNUMBER(Regressions!F88),ROUND(Regressions!F88, 1), NA())</f>
        <v>#N/A</v>
      </c>
      <c r="G78" s="257" t="e">
        <f>IF(ISNUMBER(Regressions!G88),ROUND(Regressions!G88, 1), NA())</f>
        <v>#N/A</v>
      </c>
      <c r="H78" s="363" t="e">
        <f>IF(ISNUMBER(Regressions!H88),ROUND(Regressions!H88, 1), NA())</f>
        <v>#N/A</v>
      </c>
      <c r="I78" s="258" t="e">
        <f>IF(ISNUMBER(Regressions!I88),ROUND(Regressions!I88, 1), NA())</f>
        <v>#N/A</v>
      </c>
      <c r="J78" s="364" t="e">
        <f>IF(ISNUMBER(Regressions!K88),ROUND(Regressions!K88, 1), NA())</f>
        <v>#N/A</v>
      </c>
      <c r="K78" s="362" t="e">
        <f>IF(ISNUMBER(Regressions!L88),ROUND(Regressions!L88, 1), NA())</f>
        <v>#N/A</v>
      </c>
      <c r="L78" s="259" t="e">
        <f>IF(ISNUMBER(Regressions!M88),ROUND(Regressions!M88, 1), NA())</f>
        <v>#N/A</v>
      </c>
      <c r="M78" s="363" t="e">
        <f>IF(ISNUMBER(Regressions!N88),ROUND(Regressions!N88, 1), NA())</f>
        <v>#N/A</v>
      </c>
      <c r="N78" s="258" t="e">
        <f>IF(ISNUMBER(Regressions!O88),ROUND(Regressions!O88, 1), NA())</f>
        <v>#N/A</v>
      </c>
      <c r="O78" s="364" t="e">
        <f>IF(ISNUMBER(Regressions!Q88),ROUND(Regressions!Q88, 1), NA())</f>
        <v>#N/A</v>
      </c>
      <c r="P78" s="362" t="e">
        <f>IF(ISNUMBER(Regressions!R88),ROUND(Regressions!R88, 1), NA())</f>
        <v>#N/A</v>
      </c>
      <c r="Q78" s="236" t="e">
        <f>IF(ISNUMBER(Regressions!S88),ROUND(Regressions!S88, 1), NA())</f>
        <v>#N/A</v>
      </c>
      <c r="R78" s="363" t="e">
        <f>IF(ISNUMBER(Regressions!T88),ROUND(Regressions!T88, 1), NA())</f>
        <v>#N/A</v>
      </c>
      <c r="S78" s="258" t="e">
        <f>IF(ISNUMBER(Regressions!U88),ROUND(Regressions!U88, 1), NA())</f>
        <v>#N/A</v>
      </c>
    </row>
    <row xmlns:x14ac="http://schemas.microsoft.com/office/spreadsheetml/2009/9/ac" r="79" x14ac:dyDescent="0.2">
      <c r="A79" s="359" t="str">
        <f>IF(ISBLANK(Regressions!A89), " ", Regressions!A89)</f>
        <v>Chad</v>
      </c>
      <c r="B79" s="360">
        <f>IF(ISBLANK(Regressions!B89), " ", Regressions!B89)</f>
        <v>2013</v>
      </c>
      <c r="C79" s="365" t="str">
        <f>IF(ISBLANK(Regressions!C89), " ", Regressions!C89)</f>
        <v>Rural</v>
      </c>
      <c r="D79" s="361">
        <f>IF(ISBLANK(Regressions!D89), " ", Regressions!D89)</f>
        <v>4490200.5947835715</v>
      </c>
      <c r="E79" s="235" t="e">
        <f>IF(ISNUMBER(Regressions!E89),ROUND(Regressions!E89, 1), NA())</f>
        <v>#N/A</v>
      </c>
      <c r="F79" s="362" t="e">
        <f>IF(ISNUMBER(Regressions!F89),ROUND(Regressions!F89, 1), NA())</f>
        <v>#N/A</v>
      </c>
      <c r="G79" s="257" t="e">
        <f>IF(ISNUMBER(Regressions!G89),ROUND(Regressions!G89, 1), NA())</f>
        <v>#N/A</v>
      </c>
      <c r="H79" s="363" t="e">
        <f>IF(ISNUMBER(Regressions!H89),ROUND(Regressions!H89, 1), NA())</f>
        <v>#N/A</v>
      </c>
      <c r="I79" s="258" t="e">
        <f>IF(ISNUMBER(Regressions!I89),ROUND(Regressions!I89, 1), NA())</f>
        <v>#N/A</v>
      </c>
      <c r="J79" s="364" t="e">
        <f>IF(ISNUMBER(Regressions!K89),ROUND(Regressions!K89, 1), NA())</f>
        <v>#N/A</v>
      </c>
      <c r="K79" s="362" t="e">
        <f>IF(ISNUMBER(Regressions!L89),ROUND(Regressions!L89, 1), NA())</f>
        <v>#N/A</v>
      </c>
      <c r="L79" s="259" t="e">
        <f>IF(ISNUMBER(Regressions!M89),ROUND(Regressions!M89, 1), NA())</f>
        <v>#N/A</v>
      </c>
      <c r="M79" s="363" t="e">
        <f>IF(ISNUMBER(Regressions!N89),ROUND(Regressions!N89, 1), NA())</f>
        <v>#N/A</v>
      </c>
      <c r="N79" s="258" t="e">
        <f>IF(ISNUMBER(Regressions!O89),ROUND(Regressions!O89, 1), NA())</f>
        <v>#N/A</v>
      </c>
      <c r="O79" s="364" t="e">
        <f>IF(ISNUMBER(Regressions!Q89),ROUND(Regressions!Q89, 1), NA())</f>
        <v>#N/A</v>
      </c>
      <c r="P79" s="362" t="e">
        <f>IF(ISNUMBER(Regressions!R89),ROUND(Regressions!R89, 1), NA())</f>
        <v>#N/A</v>
      </c>
      <c r="Q79" s="236" t="e">
        <f>IF(ISNUMBER(Regressions!S89),ROUND(Regressions!S89, 1), NA())</f>
        <v>#N/A</v>
      </c>
      <c r="R79" s="363" t="e">
        <f>IF(ISNUMBER(Regressions!T89),ROUND(Regressions!T89, 1), NA())</f>
        <v>#N/A</v>
      </c>
      <c r="S79" s="258" t="e">
        <f>IF(ISNUMBER(Regressions!U89),ROUND(Regressions!U89, 1), NA())</f>
        <v>#N/A</v>
      </c>
    </row>
    <row xmlns:x14ac="http://schemas.microsoft.com/office/spreadsheetml/2009/9/ac" r="80" x14ac:dyDescent="0.2">
      <c r="A80" s="359" t="str">
        <f>IF(ISBLANK(Regressions!A90), " ", Regressions!A90)</f>
        <v>Chad</v>
      </c>
      <c r="B80" s="360">
        <f>IF(ISBLANK(Regressions!B90), " ", Regressions!B90)</f>
        <v>2014</v>
      </c>
      <c r="C80" s="365" t="str">
        <f>IF(ISBLANK(Regressions!C90), " ", Regressions!C90)</f>
        <v>Rural</v>
      </c>
      <c r="D80" s="361">
        <f>IF(ISBLANK(Regressions!D90), " ", Regressions!D90)</f>
        <v>4652847.6725478172</v>
      </c>
      <c r="E80" s="235" t="e">
        <f>IF(ISNUMBER(Regressions!E90),ROUND(Regressions!E90, 1), NA())</f>
        <v>#N/A</v>
      </c>
      <c r="F80" s="362" t="e">
        <f>IF(ISNUMBER(Regressions!F90),ROUND(Regressions!F90, 1), NA())</f>
        <v>#N/A</v>
      </c>
      <c r="G80" s="257" t="e">
        <f>IF(ISNUMBER(Regressions!G90),ROUND(Regressions!G90, 1), NA())</f>
        <v>#N/A</v>
      </c>
      <c r="H80" s="363" t="e">
        <f>IF(ISNUMBER(Regressions!H90),ROUND(Regressions!H90, 1), NA())</f>
        <v>#N/A</v>
      </c>
      <c r="I80" s="258" t="e">
        <f>IF(ISNUMBER(Regressions!I90),ROUND(Regressions!I90, 1), NA())</f>
        <v>#N/A</v>
      </c>
      <c r="J80" s="364" t="e">
        <f>IF(ISNUMBER(Regressions!K90),ROUND(Regressions!K90, 1), NA())</f>
        <v>#N/A</v>
      </c>
      <c r="K80" s="362" t="e">
        <f>IF(ISNUMBER(Regressions!L90),ROUND(Regressions!L90, 1), NA())</f>
        <v>#N/A</v>
      </c>
      <c r="L80" s="259" t="e">
        <f>IF(ISNUMBER(Regressions!M90),ROUND(Regressions!M90, 1), NA())</f>
        <v>#N/A</v>
      </c>
      <c r="M80" s="363" t="e">
        <f>IF(ISNUMBER(Regressions!N90),ROUND(Regressions!N90, 1), NA())</f>
        <v>#N/A</v>
      </c>
      <c r="N80" s="258" t="e">
        <f>IF(ISNUMBER(Regressions!O90),ROUND(Regressions!O90, 1), NA())</f>
        <v>#N/A</v>
      </c>
      <c r="O80" s="364" t="e">
        <f>IF(ISNUMBER(Regressions!Q90),ROUND(Regressions!Q90, 1), NA())</f>
        <v>#N/A</v>
      </c>
      <c r="P80" s="362" t="e">
        <f>IF(ISNUMBER(Regressions!R90),ROUND(Regressions!R90, 1), NA())</f>
        <v>#N/A</v>
      </c>
      <c r="Q80" s="236" t="e">
        <f>IF(ISNUMBER(Regressions!S90),ROUND(Regressions!S90, 1), NA())</f>
        <v>#N/A</v>
      </c>
      <c r="R80" s="363" t="e">
        <f>IF(ISNUMBER(Regressions!T90),ROUND(Regressions!T90, 1), NA())</f>
        <v>#N/A</v>
      </c>
      <c r="S80" s="258" t="e">
        <f>IF(ISNUMBER(Regressions!U90),ROUND(Regressions!U90, 1), NA())</f>
        <v>#N/A</v>
      </c>
    </row>
    <row xmlns:x14ac="http://schemas.microsoft.com/office/spreadsheetml/2009/9/ac" r="81" x14ac:dyDescent="0.2">
      <c r="A81" s="359" t="str">
        <f>IF(ISBLANK(Regressions!A91), " ", Regressions!A91)</f>
        <v>Chad</v>
      </c>
      <c r="B81" s="360">
        <f>IF(ISBLANK(Regressions!B91), " ", Regressions!B91)</f>
        <v>2015</v>
      </c>
      <c r="C81" s="365" t="str">
        <f>IF(ISBLANK(Regressions!C91), " ", Regressions!C91)</f>
        <v>Rural</v>
      </c>
      <c r="D81" s="361">
        <f>IF(ISBLANK(Regressions!D91), " ", Regressions!D91)</f>
        <v>4813742.490467987</v>
      </c>
      <c r="E81" s="235" t="e">
        <f>IF(ISNUMBER(Regressions!E91),ROUND(Regressions!E91, 1), NA())</f>
        <v>#N/A</v>
      </c>
      <c r="F81" s="362" t="e">
        <f>IF(ISNUMBER(Regressions!F91),ROUND(Regressions!F91, 1), NA())</f>
        <v>#N/A</v>
      </c>
      <c r="G81" s="257" t="e">
        <f>IF(ISNUMBER(Regressions!G91),ROUND(Regressions!G91, 1), NA())</f>
        <v>#N/A</v>
      </c>
      <c r="H81" s="363" t="e">
        <f>IF(ISNUMBER(Regressions!H91),ROUND(Regressions!H91, 1), NA())</f>
        <v>#N/A</v>
      </c>
      <c r="I81" s="258" t="e">
        <f>IF(ISNUMBER(Regressions!I91),ROUND(Regressions!I91, 1), NA())</f>
        <v>#N/A</v>
      </c>
      <c r="J81" s="364" t="e">
        <f>IF(ISNUMBER(Regressions!K91),ROUND(Regressions!K91, 1), NA())</f>
        <v>#N/A</v>
      </c>
      <c r="K81" s="362" t="e">
        <f>IF(ISNUMBER(Regressions!L91),ROUND(Regressions!L91, 1), NA())</f>
        <v>#N/A</v>
      </c>
      <c r="L81" s="259" t="e">
        <f>IF(ISNUMBER(Regressions!M91),ROUND(Regressions!M91, 1), NA())</f>
        <v>#N/A</v>
      </c>
      <c r="M81" s="363" t="e">
        <f>IF(ISNUMBER(Regressions!N91),ROUND(Regressions!N91, 1), NA())</f>
        <v>#N/A</v>
      </c>
      <c r="N81" s="258" t="e">
        <f>IF(ISNUMBER(Regressions!O91),ROUND(Regressions!O91, 1), NA())</f>
        <v>#N/A</v>
      </c>
      <c r="O81" s="364" t="e">
        <f>IF(ISNUMBER(Regressions!Q91),ROUND(Regressions!Q91, 1), NA())</f>
        <v>#N/A</v>
      </c>
      <c r="P81" s="362" t="e">
        <f>IF(ISNUMBER(Regressions!R91),ROUND(Regressions!R91, 1), NA())</f>
        <v>#N/A</v>
      </c>
      <c r="Q81" s="236" t="e">
        <f>IF(ISNUMBER(Regressions!S91),ROUND(Regressions!S91, 1), NA())</f>
        <v>#N/A</v>
      </c>
      <c r="R81" s="363" t="e">
        <f>IF(ISNUMBER(Regressions!T91),ROUND(Regressions!T91, 1), NA())</f>
        <v>#N/A</v>
      </c>
      <c r="S81" s="258" t="e">
        <f>IF(ISNUMBER(Regressions!U91),ROUND(Regressions!U91, 1), NA())</f>
        <v>#N/A</v>
      </c>
    </row>
    <row xmlns:x14ac="http://schemas.microsoft.com/office/spreadsheetml/2009/9/ac" r="82" x14ac:dyDescent="0.2">
      <c r="A82" s="359" t="str">
        <f>IF(ISBLANK(Regressions!A92), " ", Regressions!A92)</f>
        <v>Chad</v>
      </c>
      <c r="B82" s="360">
        <f>IF(ISBLANK(Regressions!B92), " ", Regressions!B92)</f>
        <v>2016</v>
      </c>
      <c r="C82" s="365" t="str">
        <f>IF(ISBLANK(Regressions!C92), " ", Regressions!C92)</f>
        <v>Rural</v>
      </c>
      <c r="D82" s="361">
        <f>IF(ISBLANK(Regressions!D92), " ", Regressions!D92)</f>
        <v>4963197.8958417131</v>
      </c>
      <c r="E82" s="235">
        <f>IF(ISNUMBER(Regressions!E92),ROUND(Regressions!E92, 1), NA())</f>
        <v>40</v>
      </c>
      <c r="F82" s="362">
        <f>IF(ISNUMBER(Regressions!F92),ROUND(Regressions!F92, 1), NA())</f>
        <v>27.3</v>
      </c>
      <c r="G82" s="257">
        <f>IF(ISNUMBER(Regressions!G92),ROUND(Regressions!G92, 1), NA())</f>
        <v>18.899999999999999</v>
      </c>
      <c r="H82" s="363">
        <f>IF(ISNUMBER(Regressions!H92),ROUND(Regressions!H92, 1), NA())</f>
        <v>8.5</v>
      </c>
      <c r="I82" s="258">
        <f>IF(ISNUMBER(Regressions!I92),ROUND(Regressions!I92, 1), NA())</f>
        <v>72.7</v>
      </c>
      <c r="J82" s="364" t="e">
        <f>IF(ISNUMBER(Regressions!K92),ROUND(Regressions!K92, 1), NA())</f>
        <v>#N/A</v>
      </c>
      <c r="K82" s="362" t="e">
        <f>IF(ISNUMBER(Regressions!L92),ROUND(Regressions!L92, 1), NA())</f>
        <v>#N/A</v>
      </c>
      <c r="L82" s="259" t="e">
        <f>IF(ISNUMBER(Regressions!M92),ROUND(Regressions!M92, 1), NA())</f>
        <v>#N/A</v>
      </c>
      <c r="M82" s="363" t="e">
        <f>IF(ISNUMBER(Regressions!N92),ROUND(Regressions!N92, 1), NA())</f>
        <v>#N/A</v>
      </c>
      <c r="N82" s="258" t="e">
        <f>IF(ISNUMBER(Regressions!O92),ROUND(Regressions!O92, 1), NA())</f>
        <v>#N/A</v>
      </c>
      <c r="O82" s="364" t="e">
        <f>IF(ISNUMBER(Regressions!Q92),ROUND(Regressions!Q92, 1), NA())</f>
        <v>#N/A</v>
      </c>
      <c r="P82" s="362" t="e">
        <f>IF(ISNUMBER(Regressions!R92),ROUND(Regressions!R92, 1), NA())</f>
        <v>#N/A</v>
      </c>
      <c r="Q82" s="236" t="e">
        <f>IF(ISNUMBER(Regressions!S92),ROUND(Regressions!S92, 1), NA())</f>
        <v>#N/A</v>
      </c>
      <c r="R82" s="363" t="e">
        <f>IF(ISNUMBER(Regressions!T92),ROUND(Regressions!T92, 1), NA())</f>
        <v>#N/A</v>
      </c>
      <c r="S82" s="258" t="e">
        <f>IF(ISNUMBER(Regressions!U92),ROUND(Regressions!U92, 1), NA())</f>
        <v>#N/A</v>
      </c>
    </row>
    <row xmlns:x14ac="http://schemas.microsoft.com/office/spreadsheetml/2009/9/ac" r="83" x14ac:dyDescent="0.2">
      <c r="A83" s="359" t="str">
        <f>IF(ISBLANK(Regressions!A93), " ", Regressions!A93)</f>
        <v>Chad</v>
      </c>
      <c r="B83" s="360">
        <f>IF(ISBLANK(Regressions!B93), " ", Regressions!B93)</f>
        <v>2017</v>
      </c>
      <c r="C83" s="365" t="str">
        <f>IF(ISBLANK(Regressions!C93), " ", Regressions!C93)</f>
        <v>Rural</v>
      </c>
      <c r="D83" s="361">
        <f>IF(ISBLANK(Regressions!D93), " ", Regressions!D93)</f>
        <v>5124318.5899567604</v>
      </c>
      <c r="E83" s="235">
        <f>IF(ISNUMBER(Regressions!E93),ROUND(Regressions!E93, 1), NA())</f>
        <v>40</v>
      </c>
      <c r="F83" s="362">
        <f>IF(ISNUMBER(Regressions!F93),ROUND(Regressions!F93, 1), NA())</f>
        <v>27.3</v>
      </c>
      <c r="G83" s="257">
        <f>IF(ISNUMBER(Regressions!G93),ROUND(Regressions!G93, 1), NA())</f>
        <v>18.899999999999999</v>
      </c>
      <c r="H83" s="363">
        <f>IF(ISNUMBER(Regressions!H93),ROUND(Regressions!H93, 1), NA())</f>
        <v>8.5</v>
      </c>
      <c r="I83" s="258">
        <f>IF(ISNUMBER(Regressions!I93),ROUND(Regressions!I93, 1), NA())</f>
        <v>72.7</v>
      </c>
      <c r="J83" s="364" t="e">
        <f>IF(ISNUMBER(Regressions!K93),ROUND(Regressions!K93, 1), NA())</f>
        <v>#N/A</v>
      </c>
      <c r="K83" s="362" t="e">
        <f>IF(ISNUMBER(Regressions!L93),ROUND(Regressions!L93, 1), NA())</f>
        <v>#N/A</v>
      </c>
      <c r="L83" s="259" t="e">
        <f>IF(ISNUMBER(Regressions!M93),ROUND(Regressions!M93, 1), NA())</f>
        <v>#N/A</v>
      </c>
      <c r="M83" s="363" t="e">
        <f>IF(ISNUMBER(Regressions!N93),ROUND(Regressions!N93, 1), NA())</f>
        <v>#N/A</v>
      </c>
      <c r="N83" s="258" t="e">
        <f>IF(ISNUMBER(Regressions!O93),ROUND(Regressions!O93, 1), NA())</f>
        <v>#N/A</v>
      </c>
      <c r="O83" s="364" t="e">
        <f>IF(ISNUMBER(Regressions!Q93),ROUND(Regressions!Q93, 1), NA())</f>
        <v>#N/A</v>
      </c>
      <c r="P83" s="362" t="e">
        <f>IF(ISNUMBER(Regressions!R93),ROUND(Regressions!R93, 1), NA())</f>
        <v>#N/A</v>
      </c>
      <c r="Q83" s="236" t="e">
        <f>IF(ISNUMBER(Regressions!S93),ROUND(Regressions!S93, 1), NA())</f>
        <v>#N/A</v>
      </c>
      <c r="R83" s="363" t="e">
        <f>IF(ISNUMBER(Regressions!T93),ROUND(Regressions!T93, 1), NA())</f>
        <v>#N/A</v>
      </c>
      <c r="S83" s="258" t="e">
        <f>IF(ISNUMBER(Regressions!U93),ROUND(Regressions!U93, 1), NA())</f>
        <v>#N/A</v>
      </c>
    </row>
    <row xmlns:x14ac="http://schemas.microsoft.com/office/spreadsheetml/2009/9/ac" r="84" x14ac:dyDescent="0.2">
      <c r="A84" s="359" t="str">
        <f>IF(ISBLANK(Regressions!A94), " ", Regressions!A94)</f>
        <v>Chad</v>
      </c>
      <c r="B84" s="360">
        <f>IF(ISBLANK(Regressions!B94), " ", Regressions!B94)</f>
        <v>2018</v>
      </c>
      <c r="C84" s="365" t="str">
        <f>IF(ISBLANK(Regressions!C94), " ", Regressions!C94)</f>
        <v>Rural</v>
      </c>
      <c r="D84" s="361">
        <f>IF(ISBLANK(Regressions!D94), " ", Regressions!D94)</f>
        <v>5286379.1306716157</v>
      </c>
      <c r="E84" s="235">
        <f>IF(ISNUMBER(Regressions!E94),ROUND(Regressions!E94, 1), NA())</f>
        <v>40</v>
      </c>
      <c r="F84" s="362">
        <f>IF(ISNUMBER(Regressions!F94),ROUND(Regressions!F94, 1), NA())</f>
        <v>27.3</v>
      </c>
      <c r="G84" s="257">
        <f>IF(ISNUMBER(Regressions!G94),ROUND(Regressions!G94, 1), NA())</f>
        <v>18.899999999999999</v>
      </c>
      <c r="H84" s="363">
        <f>IF(ISNUMBER(Regressions!H94),ROUND(Regressions!H94, 1), NA())</f>
        <v>8.5</v>
      </c>
      <c r="I84" s="258">
        <f>IF(ISNUMBER(Regressions!I94),ROUND(Regressions!I94, 1), NA())</f>
        <v>72.7</v>
      </c>
      <c r="J84" s="364" t="e">
        <f>IF(ISNUMBER(Regressions!K94),ROUND(Regressions!K94, 1), NA())</f>
        <v>#N/A</v>
      </c>
      <c r="K84" s="362" t="e">
        <f>IF(ISNUMBER(Regressions!L94),ROUND(Regressions!L94, 1), NA())</f>
        <v>#N/A</v>
      </c>
      <c r="L84" s="259" t="e">
        <f>IF(ISNUMBER(Regressions!M94),ROUND(Regressions!M94, 1), NA())</f>
        <v>#N/A</v>
      </c>
      <c r="M84" s="363" t="e">
        <f>IF(ISNUMBER(Regressions!N94),ROUND(Regressions!N94, 1), NA())</f>
        <v>#N/A</v>
      </c>
      <c r="N84" s="258" t="e">
        <f>IF(ISNUMBER(Regressions!O94),ROUND(Regressions!O94, 1), NA())</f>
        <v>#N/A</v>
      </c>
      <c r="O84" s="364" t="e">
        <f>IF(ISNUMBER(Regressions!Q94),ROUND(Regressions!Q94, 1), NA())</f>
        <v>#N/A</v>
      </c>
      <c r="P84" s="362" t="e">
        <f>IF(ISNUMBER(Regressions!R94),ROUND(Regressions!R94, 1), NA())</f>
        <v>#N/A</v>
      </c>
      <c r="Q84" s="236" t="e">
        <f>IF(ISNUMBER(Regressions!S94),ROUND(Regressions!S94, 1), NA())</f>
        <v>#N/A</v>
      </c>
      <c r="R84" s="363" t="e">
        <f>IF(ISNUMBER(Regressions!T94),ROUND(Regressions!T94, 1), NA())</f>
        <v>#N/A</v>
      </c>
      <c r="S84" s="258" t="e">
        <f>IF(ISNUMBER(Regressions!U94),ROUND(Regressions!U94, 1), NA())</f>
        <v>#N/A</v>
      </c>
    </row>
    <row xmlns:x14ac="http://schemas.microsoft.com/office/spreadsheetml/2009/9/ac" r="85" x14ac:dyDescent="0.2">
      <c r="A85" s="359" t="str">
        <f>IF(ISBLANK(Regressions!A95), " ", Regressions!A95)</f>
        <v>Chad</v>
      </c>
      <c r="B85" s="360">
        <f>IF(ISBLANK(Regressions!B95), " ", Regressions!B95)</f>
        <v>2019</v>
      </c>
      <c r="C85" s="365" t="str">
        <f>IF(ISBLANK(Regressions!C95), " ", Regressions!C95)</f>
        <v>Rural</v>
      </c>
      <c r="D85" s="361">
        <f>IF(ISBLANK(Regressions!D95), " ", Regressions!D95)</f>
        <v>5453121.5810203552</v>
      </c>
      <c r="E85" s="235">
        <f>IF(ISNUMBER(Regressions!E95),ROUND(Regressions!E95, 1), NA())</f>
        <v>40</v>
      </c>
      <c r="F85" s="362">
        <f>IF(ISNUMBER(Regressions!F95),ROUND(Regressions!F95, 1), NA())</f>
        <v>27.3</v>
      </c>
      <c r="G85" s="257">
        <f>IF(ISNUMBER(Regressions!G95),ROUND(Regressions!G95, 1), NA())</f>
        <v>18.899999999999999</v>
      </c>
      <c r="H85" s="363">
        <f>IF(ISNUMBER(Regressions!H95),ROUND(Regressions!H95, 1), NA())</f>
        <v>8.5</v>
      </c>
      <c r="I85" s="258">
        <f>IF(ISNUMBER(Regressions!I95),ROUND(Regressions!I95, 1), NA())</f>
        <v>72.7</v>
      </c>
      <c r="J85" s="364" t="e">
        <f>IF(ISNUMBER(Regressions!K95),ROUND(Regressions!K95, 1), NA())</f>
        <v>#N/A</v>
      </c>
      <c r="K85" s="362" t="e">
        <f>IF(ISNUMBER(Regressions!L95),ROUND(Regressions!L95, 1), NA())</f>
        <v>#N/A</v>
      </c>
      <c r="L85" s="259" t="e">
        <f>IF(ISNUMBER(Regressions!M95),ROUND(Regressions!M95, 1), NA())</f>
        <v>#N/A</v>
      </c>
      <c r="M85" s="363" t="e">
        <f>IF(ISNUMBER(Regressions!N95),ROUND(Regressions!N95, 1), NA())</f>
        <v>#N/A</v>
      </c>
      <c r="N85" s="258" t="e">
        <f>IF(ISNUMBER(Regressions!O95),ROUND(Regressions!O95, 1), NA())</f>
        <v>#N/A</v>
      </c>
      <c r="O85" s="364" t="e">
        <f>IF(ISNUMBER(Regressions!Q95),ROUND(Regressions!Q95, 1), NA())</f>
        <v>#N/A</v>
      </c>
      <c r="P85" s="362" t="e">
        <f>IF(ISNUMBER(Regressions!R95),ROUND(Regressions!R95, 1), NA())</f>
        <v>#N/A</v>
      </c>
      <c r="Q85" s="236" t="e">
        <f>IF(ISNUMBER(Regressions!S95),ROUND(Regressions!S95, 1), NA())</f>
        <v>#N/A</v>
      </c>
      <c r="R85" s="363" t="e">
        <f>IF(ISNUMBER(Regressions!T95),ROUND(Regressions!T95, 1), NA())</f>
        <v>#N/A</v>
      </c>
      <c r="S85" s="258" t="e">
        <f>IF(ISNUMBER(Regressions!U95),ROUND(Regressions!U95, 1), NA())</f>
        <v>#N/A</v>
      </c>
    </row>
    <row xmlns:x14ac="http://schemas.microsoft.com/office/spreadsheetml/2009/9/ac" r="86" x14ac:dyDescent="0.2">
      <c r="A86" s="359" t="str">
        <f>IF(ISBLANK(Regressions!A96), " ", Regressions!A96)</f>
        <v>Chad</v>
      </c>
      <c r="B86" s="360">
        <f>IF(ISBLANK(Regressions!B96), " ", Regressions!B96)</f>
        <v>2020</v>
      </c>
      <c r="C86" s="365" t="str">
        <f>IF(ISBLANK(Regressions!C96), " ", Regressions!C96)</f>
        <v>Rural</v>
      </c>
      <c r="D86" s="361">
        <f>IF(ISBLANK(Regressions!D96), " ", Regressions!D96)</f>
        <v>5608981.2176279835</v>
      </c>
      <c r="E86" s="235">
        <f>IF(ISNUMBER(Regressions!E96),ROUND(Regressions!E96, 1), NA())</f>
        <v>40</v>
      </c>
      <c r="F86" s="362">
        <f>IF(ISNUMBER(Regressions!F96),ROUND(Regressions!F96, 1), NA())</f>
        <v>27.3</v>
      </c>
      <c r="G86" s="257">
        <f>IF(ISNUMBER(Regressions!G96),ROUND(Regressions!G96, 1), NA())</f>
        <v>18.899999999999999</v>
      </c>
      <c r="H86" s="363">
        <f>IF(ISNUMBER(Regressions!H96),ROUND(Regressions!H96, 1), NA())</f>
        <v>8.5</v>
      </c>
      <c r="I86" s="258">
        <f>IF(ISNUMBER(Regressions!I96),ROUND(Regressions!I96, 1), NA())</f>
        <v>72.7</v>
      </c>
      <c r="J86" s="364" t="e">
        <f>IF(ISNUMBER(Regressions!K96),ROUND(Regressions!K96, 1), NA())</f>
        <v>#N/A</v>
      </c>
      <c r="K86" s="362" t="e">
        <f>IF(ISNUMBER(Regressions!L96),ROUND(Regressions!L96, 1), NA())</f>
        <v>#N/A</v>
      </c>
      <c r="L86" s="259" t="e">
        <f>IF(ISNUMBER(Regressions!M96),ROUND(Regressions!M96, 1), NA())</f>
        <v>#N/A</v>
      </c>
      <c r="M86" s="363" t="e">
        <f>IF(ISNUMBER(Regressions!N96),ROUND(Regressions!N96, 1), NA())</f>
        <v>#N/A</v>
      </c>
      <c r="N86" s="258" t="e">
        <f>IF(ISNUMBER(Regressions!O96),ROUND(Regressions!O96, 1), NA())</f>
        <v>#N/A</v>
      </c>
      <c r="O86" s="364" t="e">
        <f>IF(ISNUMBER(Regressions!Q96),ROUND(Regressions!Q96, 1), NA())</f>
        <v>#N/A</v>
      </c>
      <c r="P86" s="362" t="e">
        <f>IF(ISNUMBER(Regressions!R96),ROUND(Regressions!R96, 1), NA())</f>
        <v>#N/A</v>
      </c>
      <c r="Q86" s="236" t="e">
        <f>IF(ISNUMBER(Regressions!S96),ROUND(Regressions!S96, 1), NA())</f>
        <v>#N/A</v>
      </c>
      <c r="R86" s="363" t="e">
        <f>IF(ISNUMBER(Regressions!T96),ROUND(Regressions!T96, 1), NA())</f>
        <v>#N/A</v>
      </c>
      <c r="S86" s="258" t="e">
        <f>IF(ISNUMBER(Regressions!U96),ROUND(Regressions!U96, 1), NA())</f>
        <v>#N/A</v>
      </c>
    </row>
    <row xmlns:x14ac="http://schemas.microsoft.com/office/spreadsheetml/2009/9/ac" r="87" x14ac:dyDescent="0.2">
      <c r="A87" s="414" t="str">
        <f>IF(ISBLANK(Regressions!A97), " ", Regressions!A97)</f>
        <v>Chad</v>
      </c>
      <c r="B87" s="415">
        <f>IF(ISBLANK(Regressions!B97), " ", Regressions!B97)</f>
        <v>2021</v>
      </c>
      <c r="C87" s="416" t="str">
        <f>IF(ISBLANK(Regressions!C97), " ", Regressions!C97)</f>
        <v>Rural</v>
      </c>
      <c r="D87" s="417">
        <f>IF(ISBLANK(Regressions!D97), " ", Regressions!D97)</f>
        <v>5766177.7040506741</v>
      </c>
      <c r="E87" s="420">
        <f>IF(ISNUMBER(Regressions!E97),ROUND(Regressions!E97, 1), NA())</f>
        <v>40</v>
      </c>
      <c r="F87" s="418">
        <f>IF(ISNUMBER(Regressions!F97),ROUND(Regressions!F97, 1), NA())</f>
        <v>27.3</v>
      </c>
      <c r="G87" s="421">
        <f>IF(ISNUMBER(Regressions!G97),ROUND(Regressions!G97, 1), NA())</f>
        <v>18.899999999999999</v>
      </c>
      <c r="H87" s="419">
        <f>IF(ISNUMBER(Regressions!H97),ROUND(Regressions!H97, 1), NA())</f>
        <v>8.5</v>
      </c>
      <c r="I87" s="422">
        <f>IF(ISNUMBER(Regressions!I97),ROUND(Regressions!I97, 1), NA())</f>
        <v>72.7</v>
      </c>
      <c r="J87" s="420" t="e">
        <f>IF(ISNUMBER(Regressions!K97),ROUND(Regressions!K97, 1), NA())</f>
        <v>#N/A</v>
      </c>
      <c r="K87" s="418" t="e">
        <f>IF(ISNUMBER(Regressions!L97),ROUND(Regressions!L97, 1), NA())</f>
        <v>#N/A</v>
      </c>
      <c r="L87" s="423" t="e">
        <f>IF(ISNUMBER(Regressions!M97),ROUND(Regressions!M97, 1), NA())</f>
        <v>#N/A</v>
      </c>
      <c r="M87" s="419" t="e">
        <f>IF(ISNUMBER(Regressions!N97),ROUND(Regressions!N97, 1), NA())</f>
        <v>#N/A</v>
      </c>
      <c r="N87" s="422" t="e">
        <f>IF(ISNUMBER(Regressions!O97),ROUND(Regressions!O97, 1), NA())</f>
        <v>#N/A</v>
      </c>
      <c r="O87" s="420" t="e">
        <f>IF(ISNUMBER(Regressions!Q97),ROUND(Regressions!Q97, 1), NA())</f>
        <v>#N/A</v>
      </c>
      <c r="P87" s="418" t="e">
        <f>IF(ISNUMBER(Regressions!R97),ROUND(Regressions!R97, 1), NA())</f>
        <v>#N/A</v>
      </c>
      <c r="Q87" s="424" t="e">
        <f>IF(ISNUMBER(Regressions!S97),ROUND(Regressions!S97, 1), NA())</f>
        <v>#N/A</v>
      </c>
      <c r="R87" s="419" t="e">
        <f>IF(ISNUMBER(Regressions!T97),ROUND(Regressions!T97, 1), NA())</f>
        <v>#N/A</v>
      </c>
      <c r="S87" s="422" t="e">
        <f>IF(ISNUMBER(Regressions!U97),ROUND(Regressions!U97, 1), NA())</f>
        <v>#N/A</v>
      </c>
      <c r="T87" s="413"/>
      <c r="U87" s="413"/>
      <c r="V87" s="413"/>
      <c r="W87" s="413"/>
      <c r="X87" s="413"/>
      <c r="Y87" s="413"/>
      <c r="Z87" s="413"/>
      <c r="AA87" s="413"/>
      <c r="AB87" s="413"/>
      <c r="AC87" s="413"/>
    </row>
    <row xmlns:x14ac="http://schemas.microsoft.com/office/spreadsheetml/2009/9/ac" r="88" x14ac:dyDescent="0.2">
      <c r="A88" s="359" t="str">
        <f>IF(ISBLANK(Regressions!A98), " ", Regressions!A98)</f>
        <v>Chad</v>
      </c>
      <c r="B88" s="360">
        <f>IF(ISBLANK(Regressions!B98), " ", Regressions!B98)</f>
        <v>2022</v>
      </c>
      <c r="C88" s="365" t="str">
        <f>IF(ISBLANK(Regressions!C98), " ", Regressions!C98)</f>
        <v>Rural</v>
      </c>
      <c r="D88" s="361">
        <f>IF(ISBLANK(Regressions!D98), " ", Regressions!D98)</f>
        <v>5926129.5763943484</v>
      </c>
      <c r="E88" s="235">
        <f>IF(ISNUMBER(Regressions!E98),ROUND(Regressions!E98, 1), NA())</f>
        <v>40</v>
      </c>
      <c r="F88" s="362">
        <f>IF(ISNUMBER(Regressions!F98),ROUND(Regressions!F98, 1), NA())</f>
        <v>27.3</v>
      </c>
      <c r="G88" s="257">
        <f>IF(ISNUMBER(Regressions!G98),ROUND(Regressions!G98, 1), NA())</f>
        <v>18.899999999999999</v>
      </c>
      <c r="H88" s="363">
        <f>IF(ISNUMBER(Regressions!H98),ROUND(Regressions!H98, 1), NA())</f>
        <v>8.5</v>
      </c>
      <c r="I88" s="258">
        <f>IF(ISNUMBER(Regressions!I98),ROUND(Regressions!I98, 1), NA())</f>
        <v>72.7</v>
      </c>
      <c r="J88" s="364" t="e">
        <f>IF(ISNUMBER(Regressions!K98),ROUND(Regressions!K98, 1), NA())</f>
        <v>#N/A</v>
      </c>
      <c r="K88" s="362" t="e">
        <f>IF(ISNUMBER(Regressions!L98),ROUND(Regressions!L98, 1), NA())</f>
        <v>#N/A</v>
      </c>
      <c r="L88" s="259" t="e">
        <f>IF(ISNUMBER(Regressions!M98),ROUND(Regressions!M98, 1), NA())</f>
        <v>#N/A</v>
      </c>
      <c r="M88" s="363" t="e">
        <f>IF(ISNUMBER(Regressions!N98),ROUND(Regressions!N98, 1), NA())</f>
        <v>#N/A</v>
      </c>
      <c r="N88" s="258" t="e">
        <f>IF(ISNUMBER(Regressions!O98),ROUND(Regressions!O98, 1), NA())</f>
        <v>#N/A</v>
      </c>
      <c r="O88" s="364" t="e">
        <f>IF(ISNUMBER(Regressions!Q98),ROUND(Regressions!Q98, 1), NA())</f>
        <v>#N/A</v>
      </c>
      <c r="P88" s="362" t="e">
        <f>IF(ISNUMBER(Regressions!R98),ROUND(Regressions!R98, 1), NA())</f>
        <v>#N/A</v>
      </c>
      <c r="Q88" s="236" t="e">
        <f>IF(ISNUMBER(Regressions!S98),ROUND(Regressions!S98, 1), NA())</f>
        <v>#N/A</v>
      </c>
      <c r="R88" s="363" t="e">
        <f>IF(ISNUMBER(Regressions!T98),ROUND(Regressions!T98, 1), NA())</f>
        <v>#N/A</v>
      </c>
      <c r="S88" s="258" t="e">
        <f>IF(ISNUMBER(Regressions!U98),ROUND(Regressions!U98, 1), NA())</f>
        <v>#N/A</v>
      </c>
    </row>
    <row xmlns:x14ac="http://schemas.microsoft.com/office/spreadsheetml/2009/9/ac" r="89" x14ac:dyDescent="0.2">
      <c r="A89" s="366" t="str">
        <f>IF(ISBLANK(Regressions!A99), " ", Regressions!A99)</f>
        <v>Chad</v>
      </c>
      <c r="B89" s="367">
        <f>IF(ISBLANK(Regressions!B99), " ", Regressions!B99)</f>
        <v>2023</v>
      </c>
      <c r="C89" s="368" t="str">
        <f>IF(ISBLANK(Regressions!C99), " ", Regressions!C99)</f>
        <v>Rural</v>
      </c>
      <c r="D89" s="369">
        <f>IF(ISBLANK(Regressions!D99), " ", Regressions!D99)</f>
        <v>5916375.924713592</v>
      </c>
      <c r="E89" s="370">
        <f>IF(ISNUMBER(Regressions!E99),ROUND(Regressions!E99, 1), NA())</f>
        <v>40</v>
      </c>
      <c r="F89" s="371">
        <f>IF(ISNUMBER(Regressions!F99),ROUND(Regressions!F99, 1), NA())</f>
        <v>27.3</v>
      </c>
      <c r="G89" s="372">
        <f>IF(ISNUMBER(Regressions!G99),ROUND(Regressions!G99, 1), NA())</f>
        <v>18.899999999999999</v>
      </c>
      <c r="H89" s="373">
        <f>IF(ISNUMBER(Regressions!H99),ROUND(Regressions!H99, 1), NA())</f>
        <v>8.5</v>
      </c>
      <c r="I89" s="374">
        <f>IF(ISNUMBER(Regressions!I99),ROUND(Regressions!I99, 1), NA())</f>
        <v>72.7</v>
      </c>
      <c r="J89" s="375" t="e">
        <f>IF(ISNUMBER(Regressions!K99),ROUND(Regressions!K99, 1), NA())</f>
        <v>#N/A</v>
      </c>
      <c r="K89" s="371" t="e">
        <f>IF(ISNUMBER(Regressions!L99),ROUND(Regressions!L99, 1), NA())</f>
        <v>#N/A</v>
      </c>
      <c r="L89" s="376" t="e">
        <f>IF(ISNUMBER(Regressions!M99),ROUND(Regressions!M99, 1), NA())</f>
        <v>#N/A</v>
      </c>
      <c r="M89" s="373" t="e">
        <f>IF(ISNUMBER(Regressions!N99),ROUND(Regressions!N99, 1), NA())</f>
        <v>#N/A</v>
      </c>
      <c r="N89" s="374" t="e">
        <f>IF(ISNUMBER(Regressions!O99),ROUND(Regressions!O99, 1), NA())</f>
        <v>#N/A</v>
      </c>
      <c r="O89" s="375" t="e">
        <f>IF(ISNUMBER(Regressions!Q99),ROUND(Regressions!Q99, 1), NA())</f>
        <v>#N/A</v>
      </c>
      <c r="P89" s="371" t="e">
        <f>IF(ISNUMBER(Regressions!R99),ROUND(Regressions!R99, 1), NA())</f>
        <v>#N/A</v>
      </c>
      <c r="Q89" s="377" t="e">
        <f>IF(ISNUMBER(Regressions!S99),ROUND(Regressions!S99, 1), NA())</f>
        <v>#N/A</v>
      </c>
      <c r="R89" s="373" t="e">
        <f>IF(ISNUMBER(Regressions!T99),ROUND(Regressions!T99, 1), NA())</f>
        <v>#N/A</v>
      </c>
      <c r="S89" s="374" t="e">
        <f>IF(ISNUMBER(Regressions!U99),ROUND(Regressions!U99, 1), NA())</f>
        <v>#N/A</v>
      </c>
    </row>
    <row xmlns:x14ac="http://schemas.microsoft.com/office/spreadsheetml/2009/9/ac" r="90" hidden="true" x14ac:dyDescent="0.2">
      <c r="A90" s="359" t="str">
        <f>IF(ISBLANK(Regressions!A100), " ", Regressions!A100)</f>
        <v>Chad</v>
      </c>
      <c r="B90" s="360">
        <f>IF(ISBLANK(Regressions!B100), " ", Regressions!B100)</f>
        <v>2024</v>
      </c>
      <c r="C90" s="365" t="str">
        <f>IF(ISBLANK(Regressions!C100), " ", Regressions!C100)</f>
        <v>Rural</v>
      </c>
      <c r="D90" s="361" t="str">
        <f>IF(ISBLANK(Regressions!D100), " ", Regressions!D100)</f>
        <v> </v>
      </c>
      <c r="E90" s="235" t="e">
        <f>IF(ISNUMBER(Regressions!E100),ROUND(Regressions!E100, 1), NA())</f>
        <v>#N/A</v>
      </c>
      <c r="F90" s="362" t="e">
        <f>IF(ISNUMBER(Regressions!F100),ROUND(Regressions!F100, 1), NA())</f>
        <v>#N/A</v>
      </c>
      <c r="G90" s="257" t="e">
        <f>IF(ISNUMBER(Regressions!G100),ROUND(Regressions!G100, 1), NA())</f>
        <v>#N/A</v>
      </c>
      <c r="H90" s="363" t="e">
        <f>IF(ISNUMBER(Regressions!H100),ROUND(Regressions!H100, 1), NA())</f>
        <v>#N/A</v>
      </c>
      <c r="I90" s="258" t="e">
        <f>IF(ISNUMBER(Regressions!I100),ROUND(Regressions!I100, 1), NA())</f>
        <v>#N/A</v>
      </c>
      <c r="J90" s="364" t="e">
        <f>IF(ISNUMBER(Regressions!K100),ROUND(Regressions!K100, 1), NA())</f>
        <v>#N/A</v>
      </c>
      <c r="K90" s="362" t="e">
        <f>IF(ISNUMBER(Regressions!L100),ROUND(Regressions!L100, 1), NA())</f>
        <v>#N/A</v>
      </c>
      <c r="L90" s="259" t="e">
        <f>IF(ISNUMBER(Regressions!M100),ROUND(Regressions!M100, 1), NA())</f>
        <v>#N/A</v>
      </c>
      <c r="M90" s="363" t="e">
        <f>IF(ISNUMBER(Regressions!N100),ROUND(Regressions!N100, 1), NA())</f>
        <v>#N/A</v>
      </c>
      <c r="N90" s="258" t="e">
        <f>IF(ISNUMBER(Regressions!O100),ROUND(Regressions!O100, 1), NA())</f>
        <v>#N/A</v>
      </c>
      <c r="O90" s="364" t="e">
        <f>IF(ISNUMBER(Regressions!Q100),ROUND(Regressions!Q100, 1), NA())</f>
        <v>#N/A</v>
      </c>
      <c r="P90" s="362" t="e">
        <f>IF(ISNUMBER(Regressions!R100),ROUND(Regressions!R100, 1), NA())</f>
        <v>#N/A</v>
      </c>
      <c r="Q90" s="236" t="e">
        <f>IF(ISNUMBER(Regressions!S100),ROUND(Regressions!S100, 1), NA())</f>
        <v>#N/A</v>
      </c>
      <c r="R90" s="363" t="e">
        <f>IF(ISNUMBER(Regressions!T100),ROUND(Regressions!T100, 1), NA())</f>
        <v>#N/A</v>
      </c>
      <c r="S90" s="258" t="e">
        <f>IF(ISNUMBER(Regressions!U100),ROUND(Regressions!U100, 1), NA())</f>
        <v>#N/A</v>
      </c>
    </row>
    <row xmlns:x14ac="http://schemas.microsoft.com/office/spreadsheetml/2009/9/ac" r="91" hidden="true" x14ac:dyDescent="0.2">
      <c r="A91" s="359" t="str">
        <f>IF(ISBLANK(Regressions!A101), " ", Regressions!A101)</f>
        <v>Chad</v>
      </c>
      <c r="B91" s="360">
        <f>IF(ISBLANK(Regressions!B101), " ", Regressions!B101)</f>
        <v>2025</v>
      </c>
      <c r="C91" s="365" t="str">
        <f>IF(ISBLANK(Regressions!C101), " ", Regressions!C101)</f>
        <v>Rural</v>
      </c>
      <c r="D91" s="361" t="str">
        <f>IF(ISBLANK(Regressions!D101), " ", Regressions!D101)</f>
        <v> </v>
      </c>
      <c r="E91" s="235" t="e">
        <f>IF(ISNUMBER(Regressions!E101),ROUND(Regressions!E101, 1), NA())</f>
        <v>#N/A</v>
      </c>
      <c r="F91" s="362" t="e">
        <f>IF(ISNUMBER(Regressions!F101),ROUND(Regressions!F101, 1), NA())</f>
        <v>#N/A</v>
      </c>
      <c r="G91" s="257" t="e">
        <f>IF(ISNUMBER(Regressions!G101),ROUND(Regressions!G101, 1), NA())</f>
        <v>#N/A</v>
      </c>
      <c r="H91" s="363" t="e">
        <f>IF(ISNUMBER(Regressions!H101),ROUND(Regressions!H101, 1), NA())</f>
        <v>#N/A</v>
      </c>
      <c r="I91" s="258" t="e">
        <f>IF(ISNUMBER(Regressions!I101),ROUND(Regressions!I101, 1), NA())</f>
        <v>#N/A</v>
      </c>
      <c r="J91" s="364" t="e">
        <f>IF(ISNUMBER(Regressions!K101),ROUND(Regressions!K101, 1), NA())</f>
        <v>#N/A</v>
      </c>
      <c r="K91" s="362" t="e">
        <f>IF(ISNUMBER(Regressions!L101),ROUND(Regressions!L101, 1), NA())</f>
        <v>#N/A</v>
      </c>
      <c r="L91" s="259" t="e">
        <f>IF(ISNUMBER(Regressions!M101),ROUND(Regressions!M101, 1), NA())</f>
        <v>#N/A</v>
      </c>
      <c r="M91" s="363" t="e">
        <f>IF(ISNUMBER(Regressions!N101),ROUND(Regressions!N101, 1), NA())</f>
        <v>#N/A</v>
      </c>
      <c r="N91" s="258" t="e">
        <f>IF(ISNUMBER(Regressions!O101),ROUND(Regressions!O101, 1), NA())</f>
        <v>#N/A</v>
      </c>
      <c r="O91" s="364" t="e">
        <f>IF(ISNUMBER(Regressions!Q101),ROUND(Regressions!Q101, 1), NA())</f>
        <v>#N/A</v>
      </c>
      <c r="P91" s="362" t="e">
        <f>IF(ISNUMBER(Regressions!R101),ROUND(Regressions!R101, 1), NA())</f>
        <v>#N/A</v>
      </c>
      <c r="Q91" s="236" t="e">
        <f>IF(ISNUMBER(Regressions!S101),ROUND(Regressions!S101, 1), NA())</f>
        <v>#N/A</v>
      </c>
      <c r="R91" s="363" t="e">
        <f>IF(ISNUMBER(Regressions!T101),ROUND(Regressions!T101, 1), NA())</f>
        <v>#N/A</v>
      </c>
      <c r="S91" s="258" t="e">
        <f>IF(ISNUMBER(Regressions!U101),ROUND(Regressions!U101, 1), NA())</f>
        <v>#N/A</v>
      </c>
    </row>
    <row xmlns:x14ac="http://schemas.microsoft.com/office/spreadsheetml/2009/9/ac" r="92" hidden="true" x14ac:dyDescent="0.2">
      <c r="A92" s="359" t="str">
        <f>IF(ISBLANK(Regressions!A102), " ", Regressions!A102)</f>
        <v>Chad</v>
      </c>
      <c r="B92" s="360">
        <f>IF(ISBLANK(Regressions!B102), " ", Regressions!B102)</f>
        <v>2026</v>
      </c>
      <c r="C92" s="365" t="str">
        <f>IF(ISBLANK(Regressions!C102), " ", Regressions!C102)</f>
        <v>Rural</v>
      </c>
      <c r="D92" s="361" t="str">
        <f>IF(ISBLANK(Regressions!D102), " ", Regressions!D102)</f>
        <v> </v>
      </c>
      <c r="E92" s="235" t="e">
        <f>IF(ISNUMBER(Regressions!E102),ROUND(Regressions!E102, 1), NA())</f>
        <v>#N/A</v>
      </c>
      <c r="F92" s="362" t="e">
        <f>IF(ISNUMBER(Regressions!F102),ROUND(Regressions!F102, 1), NA())</f>
        <v>#N/A</v>
      </c>
      <c r="G92" s="257" t="e">
        <f>IF(ISNUMBER(Regressions!G102),ROUND(Regressions!G102, 1), NA())</f>
        <v>#N/A</v>
      </c>
      <c r="H92" s="363" t="e">
        <f>IF(ISNUMBER(Regressions!H102),ROUND(Regressions!H102, 1), NA())</f>
        <v>#N/A</v>
      </c>
      <c r="I92" s="258" t="e">
        <f>IF(ISNUMBER(Regressions!I102),ROUND(Regressions!I102, 1), NA())</f>
        <v>#N/A</v>
      </c>
      <c r="J92" s="364" t="e">
        <f>IF(ISNUMBER(Regressions!K102),ROUND(Regressions!K102, 1), NA())</f>
        <v>#N/A</v>
      </c>
      <c r="K92" s="362" t="e">
        <f>IF(ISNUMBER(Regressions!L102),ROUND(Regressions!L102, 1), NA())</f>
        <v>#N/A</v>
      </c>
      <c r="L92" s="259" t="e">
        <f>IF(ISNUMBER(Regressions!M102),ROUND(Regressions!M102, 1), NA())</f>
        <v>#N/A</v>
      </c>
      <c r="M92" s="363" t="e">
        <f>IF(ISNUMBER(Regressions!N102),ROUND(Regressions!N102, 1), NA())</f>
        <v>#N/A</v>
      </c>
      <c r="N92" s="258" t="e">
        <f>IF(ISNUMBER(Regressions!O102),ROUND(Regressions!O102, 1), NA())</f>
        <v>#N/A</v>
      </c>
      <c r="O92" s="364" t="e">
        <f>IF(ISNUMBER(Regressions!Q102),ROUND(Regressions!Q102, 1), NA())</f>
        <v>#N/A</v>
      </c>
      <c r="P92" s="362" t="e">
        <f>IF(ISNUMBER(Regressions!R102),ROUND(Regressions!R102, 1), NA())</f>
        <v>#N/A</v>
      </c>
      <c r="Q92" s="236" t="e">
        <f>IF(ISNUMBER(Regressions!S102),ROUND(Regressions!S102, 1), NA())</f>
        <v>#N/A</v>
      </c>
      <c r="R92" s="363" t="e">
        <f>IF(ISNUMBER(Regressions!T102),ROUND(Regressions!T102, 1), NA())</f>
        <v>#N/A</v>
      </c>
      <c r="S92" s="258" t="e">
        <f>IF(ISNUMBER(Regressions!U102),ROUND(Regressions!U102, 1), NA())</f>
        <v>#N/A</v>
      </c>
    </row>
    <row xmlns:x14ac="http://schemas.microsoft.com/office/spreadsheetml/2009/9/ac" r="93" hidden="true" x14ac:dyDescent="0.2">
      <c r="A93" s="359" t="str">
        <f>IF(ISBLANK(Regressions!A103), " ", Regressions!A103)</f>
        <v>Chad</v>
      </c>
      <c r="B93" s="360">
        <f>IF(ISBLANK(Regressions!B103), " ", Regressions!B103)</f>
        <v>2027</v>
      </c>
      <c r="C93" s="365" t="str">
        <f>IF(ISBLANK(Regressions!C103), " ", Regressions!C103)</f>
        <v>Rural</v>
      </c>
      <c r="D93" s="361" t="str">
        <f>IF(ISBLANK(Regressions!D103), " ", Regressions!D103)</f>
        <v> </v>
      </c>
      <c r="E93" s="235" t="e">
        <f>IF(ISNUMBER(Regressions!E103),ROUND(Regressions!E103, 1), NA())</f>
        <v>#N/A</v>
      </c>
      <c r="F93" s="362" t="e">
        <f>IF(ISNUMBER(Regressions!F103),ROUND(Regressions!F103, 1), NA())</f>
        <v>#N/A</v>
      </c>
      <c r="G93" s="257" t="e">
        <f>IF(ISNUMBER(Regressions!G103),ROUND(Regressions!G103, 1), NA())</f>
        <v>#N/A</v>
      </c>
      <c r="H93" s="363" t="e">
        <f>IF(ISNUMBER(Regressions!H103),ROUND(Regressions!H103, 1), NA())</f>
        <v>#N/A</v>
      </c>
      <c r="I93" s="258" t="e">
        <f>IF(ISNUMBER(Regressions!I103),ROUND(Regressions!I103, 1), NA())</f>
        <v>#N/A</v>
      </c>
      <c r="J93" s="364" t="e">
        <f>IF(ISNUMBER(Regressions!K103),ROUND(Regressions!K103, 1), NA())</f>
        <v>#N/A</v>
      </c>
      <c r="K93" s="362" t="e">
        <f>IF(ISNUMBER(Regressions!L103),ROUND(Regressions!L103, 1), NA())</f>
        <v>#N/A</v>
      </c>
      <c r="L93" s="259" t="e">
        <f>IF(ISNUMBER(Regressions!M103),ROUND(Regressions!M103, 1), NA())</f>
        <v>#N/A</v>
      </c>
      <c r="M93" s="363" t="e">
        <f>IF(ISNUMBER(Regressions!N103),ROUND(Regressions!N103, 1), NA())</f>
        <v>#N/A</v>
      </c>
      <c r="N93" s="258" t="e">
        <f>IF(ISNUMBER(Regressions!O103),ROUND(Regressions!O103, 1), NA())</f>
        <v>#N/A</v>
      </c>
      <c r="O93" s="364" t="e">
        <f>IF(ISNUMBER(Regressions!Q103),ROUND(Regressions!Q103, 1), NA())</f>
        <v>#N/A</v>
      </c>
      <c r="P93" s="362" t="e">
        <f>IF(ISNUMBER(Regressions!R103),ROUND(Regressions!R103, 1), NA())</f>
        <v>#N/A</v>
      </c>
      <c r="Q93" s="236" t="e">
        <f>IF(ISNUMBER(Regressions!S103),ROUND(Regressions!S103, 1), NA())</f>
        <v>#N/A</v>
      </c>
      <c r="R93" s="363" t="e">
        <f>IF(ISNUMBER(Regressions!T103),ROUND(Regressions!T103, 1), NA())</f>
        <v>#N/A</v>
      </c>
      <c r="S93" s="258" t="e">
        <f>IF(ISNUMBER(Regressions!U103),ROUND(Regressions!U103, 1), NA())</f>
        <v>#N/A</v>
      </c>
    </row>
    <row xmlns:x14ac="http://schemas.microsoft.com/office/spreadsheetml/2009/9/ac" r="94" hidden="true" x14ac:dyDescent="0.2">
      <c r="A94" s="359" t="str">
        <f>IF(ISBLANK(Regressions!A104), " ", Regressions!A104)</f>
        <v>Chad</v>
      </c>
      <c r="B94" s="360">
        <f>IF(ISBLANK(Regressions!B104), " ", Regressions!B104)</f>
        <v>2028</v>
      </c>
      <c r="C94" s="365" t="str">
        <f>IF(ISBLANK(Regressions!C104), " ", Regressions!C104)</f>
        <v>Rural</v>
      </c>
      <c r="D94" s="361" t="str">
        <f>IF(ISBLANK(Regressions!D104), " ", Regressions!D104)</f>
        <v> </v>
      </c>
      <c r="E94" s="235" t="e">
        <f>IF(ISNUMBER(Regressions!E104),ROUND(Regressions!E104, 1), NA())</f>
        <v>#N/A</v>
      </c>
      <c r="F94" s="362" t="e">
        <f>IF(ISNUMBER(Regressions!F104),ROUND(Regressions!F104, 1), NA())</f>
        <v>#N/A</v>
      </c>
      <c r="G94" s="257" t="e">
        <f>IF(ISNUMBER(Regressions!G104),ROUND(Regressions!G104, 1), NA())</f>
        <v>#N/A</v>
      </c>
      <c r="H94" s="363" t="e">
        <f>IF(ISNUMBER(Regressions!H104),ROUND(Regressions!H104, 1), NA())</f>
        <v>#N/A</v>
      </c>
      <c r="I94" s="258" t="e">
        <f>IF(ISNUMBER(Regressions!I104),ROUND(Regressions!I104, 1), NA())</f>
        <v>#N/A</v>
      </c>
      <c r="J94" s="364" t="e">
        <f>IF(ISNUMBER(Regressions!K104),ROUND(Regressions!K104, 1), NA())</f>
        <v>#N/A</v>
      </c>
      <c r="K94" s="362" t="e">
        <f>IF(ISNUMBER(Regressions!L104),ROUND(Regressions!L104, 1), NA())</f>
        <v>#N/A</v>
      </c>
      <c r="L94" s="259" t="e">
        <f>IF(ISNUMBER(Regressions!M104),ROUND(Regressions!M104, 1), NA())</f>
        <v>#N/A</v>
      </c>
      <c r="M94" s="363" t="e">
        <f>IF(ISNUMBER(Regressions!N104),ROUND(Regressions!N104, 1), NA())</f>
        <v>#N/A</v>
      </c>
      <c r="N94" s="258" t="e">
        <f>IF(ISNUMBER(Regressions!O104),ROUND(Regressions!O104, 1), NA())</f>
        <v>#N/A</v>
      </c>
      <c r="O94" s="364" t="e">
        <f>IF(ISNUMBER(Regressions!Q104),ROUND(Regressions!Q104, 1), NA())</f>
        <v>#N/A</v>
      </c>
      <c r="P94" s="362" t="e">
        <f>IF(ISNUMBER(Regressions!R104),ROUND(Regressions!R104, 1), NA())</f>
        <v>#N/A</v>
      </c>
      <c r="Q94" s="236" t="e">
        <f>IF(ISNUMBER(Regressions!S104),ROUND(Regressions!S104, 1), NA())</f>
        <v>#N/A</v>
      </c>
      <c r="R94" s="363" t="e">
        <f>IF(ISNUMBER(Regressions!T104),ROUND(Regressions!T104, 1), NA())</f>
        <v>#N/A</v>
      </c>
      <c r="S94" s="258" t="e">
        <f>IF(ISNUMBER(Regressions!U104),ROUND(Regressions!U104, 1), NA())</f>
        <v>#N/A</v>
      </c>
    </row>
    <row xmlns:x14ac="http://schemas.microsoft.com/office/spreadsheetml/2009/9/ac" r="95" hidden="true" x14ac:dyDescent="0.2">
      <c r="A95" s="359" t="str">
        <f>IF(ISBLANK(Regressions!A105), " ", Regressions!A105)</f>
        <v>Chad</v>
      </c>
      <c r="B95" s="360">
        <f>IF(ISBLANK(Regressions!B105), " ", Regressions!B105)</f>
        <v>2029</v>
      </c>
      <c r="C95" s="365" t="str">
        <f>IF(ISBLANK(Regressions!C105), " ", Regressions!C105)</f>
        <v>Rural</v>
      </c>
      <c r="D95" s="361" t="str">
        <f>IF(ISBLANK(Regressions!D105), " ", Regressions!D105)</f>
        <v> </v>
      </c>
      <c r="E95" s="235" t="e">
        <f>IF(ISNUMBER(Regressions!E105),ROUND(Regressions!E105, 1), NA())</f>
        <v>#N/A</v>
      </c>
      <c r="F95" s="362" t="e">
        <f>IF(ISNUMBER(Regressions!F105),ROUND(Regressions!F105, 1), NA())</f>
        <v>#N/A</v>
      </c>
      <c r="G95" s="257" t="e">
        <f>IF(ISNUMBER(Regressions!G105),ROUND(Regressions!G105, 1), NA())</f>
        <v>#N/A</v>
      </c>
      <c r="H95" s="363" t="e">
        <f>IF(ISNUMBER(Regressions!H105),ROUND(Regressions!H105, 1), NA())</f>
        <v>#N/A</v>
      </c>
      <c r="I95" s="258" t="e">
        <f>IF(ISNUMBER(Regressions!I105),ROUND(Regressions!I105, 1), NA())</f>
        <v>#N/A</v>
      </c>
      <c r="J95" s="364" t="e">
        <f>IF(ISNUMBER(Regressions!K105),ROUND(Regressions!K105, 1), NA())</f>
        <v>#N/A</v>
      </c>
      <c r="K95" s="362" t="e">
        <f>IF(ISNUMBER(Regressions!L105),ROUND(Regressions!L105, 1), NA())</f>
        <v>#N/A</v>
      </c>
      <c r="L95" s="259" t="e">
        <f>IF(ISNUMBER(Regressions!M105),ROUND(Regressions!M105, 1), NA())</f>
        <v>#N/A</v>
      </c>
      <c r="M95" s="363" t="e">
        <f>IF(ISNUMBER(Regressions!N105),ROUND(Regressions!N105, 1), NA())</f>
        <v>#N/A</v>
      </c>
      <c r="N95" s="258" t="e">
        <f>IF(ISNUMBER(Regressions!O105),ROUND(Regressions!O105, 1), NA())</f>
        <v>#N/A</v>
      </c>
      <c r="O95" s="364" t="e">
        <f>IF(ISNUMBER(Regressions!Q105),ROUND(Regressions!Q105, 1), NA())</f>
        <v>#N/A</v>
      </c>
      <c r="P95" s="362" t="e">
        <f>IF(ISNUMBER(Regressions!R105),ROUND(Regressions!R105, 1), NA())</f>
        <v>#N/A</v>
      </c>
      <c r="Q95" s="236" t="e">
        <f>IF(ISNUMBER(Regressions!S105),ROUND(Regressions!S105, 1), NA())</f>
        <v>#N/A</v>
      </c>
      <c r="R95" s="363" t="e">
        <f>IF(ISNUMBER(Regressions!T105),ROUND(Regressions!T105, 1), NA())</f>
        <v>#N/A</v>
      </c>
      <c r="S95" s="258" t="e">
        <f>IF(ISNUMBER(Regressions!U105),ROUND(Regressions!U105, 1), NA())</f>
        <v>#N/A</v>
      </c>
    </row>
    <row xmlns:x14ac="http://schemas.microsoft.com/office/spreadsheetml/2009/9/ac" r="96" hidden="true" x14ac:dyDescent="0.2">
      <c r="A96" s="359" t="str">
        <f>IF(ISBLANK(Regressions!A106), " ", Regressions!A106)</f>
        <v>Chad</v>
      </c>
      <c r="B96" s="360">
        <f>IF(ISBLANK(Regressions!B106), " ", Regressions!B106)</f>
        <v>2030</v>
      </c>
      <c r="C96" s="365" t="str">
        <f>IF(ISBLANK(Regressions!C106), " ", Regressions!C106)</f>
        <v>Rural</v>
      </c>
      <c r="D96" s="361" t="str">
        <f>IF(ISBLANK(Regressions!D106), " ", Regressions!D106)</f>
        <v> </v>
      </c>
      <c r="E96" s="235" t="e">
        <f>IF(ISNUMBER(Regressions!E106),ROUND(Regressions!E106, 1), NA())</f>
        <v>#N/A</v>
      </c>
      <c r="F96" s="362" t="e">
        <f>IF(ISNUMBER(Regressions!F106),ROUND(Regressions!F106, 1), NA())</f>
        <v>#N/A</v>
      </c>
      <c r="G96" s="257" t="e">
        <f>IF(ISNUMBER(Regressions!G106),ROUND(Regressions!G106, 1), NA())</f>
        <v>#N/A</v>
      </c>
      <c r="H96" s="363" t="e">
        <f>IF(ISNUMBER(Regressions!H106),ROUND(Regressions!H106, 1), NA())</f>
        <v>#N/A</v>
      </c>
      <c r="I96" s="258" t="e">
        <f>IF(ISNUMBER(Regressions!I106),ROUND(Regressions!I106, 1), NA())</f>
        <v>#N/A</v>
      </c>
      <c r="J96" s="364" t="e">
        <f>IF(ISNUMBER(Regressions!K106),ROUND(Regressions!K106, 1), NA())</f>
        <v>#N/A</v>
      </c>
      <c r="K96" s="362" t="e">
        <f>IF(ISNUMBER(Regressions!L106),ROUND(Regressions!L106, 1), NA())</f>
        <v>#N/A</v>
      </c>
      <c r="L96" s="259" t="e">
        <f>IF(ISNUMBER(Regressions!M106),ROUND(Regressions!M106, 1), NA())</f>
        <v>#N/A</v>
      </c>
      <c r="M96" s="363" t="e">
        <f>IF(ISNUMBER(Regressions!N106),ROUND(Regressions!N106, 1), NA())</f>
        <v>#N/A</v>
      </c>
      <c r="N96" s="258" t="e">
        <f>IF(ISNUMBER(Regressions!O106),ROUND(Regressions!O106, 1), NA())</f>
        <v>#N/A</v>
      </c>
      <c r="O96" s="364" t="e">
        <f>IF(ISNUMBER(Regressions!Q106),ROUND(Regressions!Q106, 1), NA())</f>
        <v>#N/A</v>
      </c>
      <c r="P96" s="362" t="e">
        <f>IF(ISNUMBER(Regressions!R106),ROUND(Regressions!R106, 1), NA())</f>
        <v>#N/A</v>
      </c>
      <c r="Q96" s="236" t="e">
        <f>IF(ISNUMBER(Regressions!S106),ROUND(Regressions!S106, 1), NA())</f>
        <v>#N/A</v>
      </c>
      <c r="R96" s="363" t="e">
        <f>IF(ISNUMBER(Regressions!T106),ROUND(Regressions!T106, 1), NA())</f>
        <v>#N/A</v>
      </c>
      <c r="S96" s="258" t="e">
        <f>IF(ISNUMBER(Regressions!U106),ROUND(Regressions!U106, 1), NA())</f>
        <v>#N/A</v>
      </c>
    </row>
    <row xmlns:x14ac="http://schemas.microsoft.com/office/spreadsheetml/2009/9/ac" r="97" x14ac:dyDescent="0.2">
      <c r="A97" s="359" t="str">
        <f>IF(ISBLANK(Regressions!A107), " ", Regressions!A107)</f>
        <v>Chad</v>
      </c>
      <c r="B97" s="360">
        <f>IF(ISBLANK(Regressions!B107), " ", Regressions!B107)</f>
        <v>2000</v>
      </c>
      <c r="C97" s="365" t="str">
        <f>IF(ISBLANK(Regressions!C107), " ", Regressions!C107)</f>
        <v>Pre-primary</v>
      </c>
      <c r="D97" s="361">
        <f>IF(ISBLANK(Regressions!D107), " ", Regressions!D107)</f>
        <v>881295</v>
      </c>
      <c r="E97" s="235" t="e">
        <f>IF(ISNUMBER(Regressions!E107),ROUND(Regressions!E107, 1), NA())</f>
        <v>#N/A</v>
      </c>
      <c r="F97" s="362" t="e">
        <f>IF(ISNUMBER(Regressions!F107),ROUND(Regressions!F107, 1), NA())</f>
        <v>#N/A</v>
      </c>
      <c r="G97" s="257" t="e">
        <f>IF(ISNUMBER(Regressions!G107),ROUND(Regressions!G107, 1), NA())</f>
        <v>#N/A</v>
      </c>
      <c r="H97" s="363" t="e">
        <f>IF(ISNUMBER(Regressions!H107),ROUND(Regressions!H107, 1), NA())</f>
        <v>#N/A</v>
      </c>
      <c r="I97" s="258" t="e">
        <f>IF(ISNUMBER(Regressions!I107),ROUND(Regressions!I107, 1), NA())</f>
        <v>#N/A</v>
      </c>
      <c r="J97" s="364" t="e">
        <f>IF(ISNUMBER(Regressions!K107),ROUND(Regressions!K107, 1), NA())</f>
        <v>#N/A</v>
      </c>
      <c r="K97" s="362" t="e">
        <f>IF(ISNUMBER(Regressions!L107),ROUND(Regressions!L107, 1), NA())</f>
        <v>#N/A</v>
      </c>
      <c r="L97" s="259" t="e">
        <f>IF(ISNUMBER(Regressions!M107),ROUND(Regressions!M107, 1), NA())</f>
        <v>#N/A</v>
      </c>
      <c r="M97" s="363" t="e">
        <f>IF(ISNUMBER(Regressions!N107),ROUND(Regressions!N107, 1), NA())</f>
        <v>#N/A</v>
      </c>
      <c r="N97" s="258" t="e">
        <f>IF(ISNUMBER(Regressions!O107),ROUND(Regressions!O107, 1), NA())</f>
        <v>#N/A</v>
      </c>
      <c r="O97" s="364" t="e">
        <f>IF(ISNUMBER(Regressions!Q107),ROUND(Regressions!Q107, 1), NA())</f>
        <v>#N/A</v>
      </c>
      <c r="P97" s="362" t="e">
        <f>IF(ISNUMBER(Regressions!R107),ROUND(Regressions!R107, 1), NA())</f>
        <v>#N/A</v>
      </c>
      <c r="Q97" s="236" t="e">
        <f>IF(ISNUMBER(Regressions!S107),ROUND(Regressions!S107, 1), NA())</f>
        <v>#N/A</v>
      </c>
      <c r="R97" s="363" t="e">
        <f>IF(ISNUMBER(Regressions!T107),ROUND(Regressions!T107, 1), NA())</f>
        <v>#N/A</v>
      </c>
      <c r="S97" s="258" t="e">
        <f>IF(ISNUMBER(Regressions!U107),ROUND(Regressions!U107, 1), NA())</f>
        <v>#N/A</v>
      </c>
    </row>
    <row xmlns:x14ac="http://schemas.microsoft.com/office/spreadsheetml/2009/9/ac" r="98" x14ac:dyDescent="0.2">
      <c r="A98" s="359" t="str">
        <f>IF(ISBLANK(Regressions!A108), " ", Regressions!A108)</f>
        <v>Chad</v>
      </c>
      <c r="B98" s="360">
        <f>IF(ISBLANK(Regressions!B108), " ", Regressions!B108)</f>
        <v>2001</v>
      </c>
      <c r="C98" s="365" t="str">
        <f>IF(ISBLANK(Regressions!C108), " ", Regressions!C108)</f>
        <v>Pre-primary</v>
      </c>
      <c r="D98" s="361">
        <f>IF(ISBLANK(Regressions!D108), " ", Regressions!D108)</f>
        <v>920579</v>
      </c>
      <c r="E98" s="235" t="e">
        <f>IF(ISNUMBER(Regressions!E108),ROUND(Regressions!E108, 1), NA())</f>
        <v>#N/A</v>
      </c>
      <c r="F98" s="362" t="e">
        <f>IF(ISNUMBER(Regressions!F108),ROUND(Regressions!F108, 1), NA())</f>
        <v>#N/A</v>
      </c>
      <c r="G98" s="257" t="e">
        <f>IF(ISNUMBER(Regressions!G108),ROUND(Regressions!G108, 1), NA())</f>
        <v>#N/A</v>
      </c>
      <c r="H98" s="363" t="e">
        <f>IF(ISNUMBER(Regressions!H108),ROUND(Regressions!H108, 1), NA())</f>
        <v>#N/A</v>
      </c>
      <c r="I98" s="258" t="e">
        <f>IF(ISNUMBER(Regressions!I108),ROUND(Regressions!I108, 1), NA())</f>
        <v>#N/A</v>
      </c>
      <c r="J98" s="364" t="e">
        <f>IF(ISNUMBER(Regressions!K108),ROUND(Regressions!K108, 1), NA())</f>
        <v>#N/A</v>
      </c>
      <c r="K98" s="362" t="e">
        <f>IF(ISNUMBER(Regressions!L108),ROUND(Regressions!L108, 1), NA())</f>
        <v>#N/A</v>
      </c>
      <c r="L98" s="259" t="e">
        <f>IF(ISNUMBER(Regressions!M108),ROUND(Regressions!M108, 1), NA())</f>
        <v>#N/A</v>
      </c>
      <c r="M98" s="363" t="e">
        <f>IF(ISNUMBER(Regressions!N108),ROUND(Regressions!N108, 1), NA())</f>
        <v>#N/A</v>
      </c>
      <c r="N98" s="258" t="e">
        <f>IF(ISNUMBER(Regressions!O108),ROUND(Regressions!O108, 1), NA())</f>
        <v>#N/A</v>
      </c>
      <c r="O98" s="364" t="e">
        <f>IF(ISNUMBER(Regressions!Q108),ROUND(Regressions!Q108, 1), NA())</f>
        <v>#N/A</v>
      </c>
      <c r="P98" s="362" t="e">
        <f>IF(ISNUMBER(Regressions!R108),ROUND(Regressions!R108, 1), NA())</f>
        <v>#N/A</v>
      </c>
      <c r="Q98" s="236" t="e">
        <f>IF(ISNUMBER(Regressions!S108),ROUND(Regressions!S108, 1), NA())</f>
        <v>#N/A</v>
      </c>
      <c r="R98" s="363" t="e">
        <f>IF(ISNUMBER(Regressions!T108),ROUND(Regressions!T108, 1), NA())</f>
        <v>#N/A</v>
      </c>
      <c r="S98" s="258" t="e">
        <f>IF(ISNUMBER(Regressions!U108),ROUND(Regressions!U108, 1), NA())</f>
        <v>#N/A</v>
      </c>
    </row>
    <row xmlns:x14ac="http://schemas.microsoft.com/office/spreadsheetml/2009/9/ac" r="99" x14ac:dyDescent="0.2">
      <c r="A99" s="359" t="str">
        <f>IF(ISBLANK(Regressions!A109), " ", Regressions!A109)</f>
        <v>Chad</v>
      </c>
      <c r="B99" s="360">
        <f>IF(ISBLANK(Regressions!B109), " ", Regressions!B109)</f>
        <v>2002</v>
      </c>
      <c r="C99" s="365" t="str">
        <f>IF(ISBLANK(Regressions!C109), " ", Regressions!C109)</f>
        <v>Pre-primary</v>
      </c>
      <c r="D99" s="361">
        <f>IF(ISBLANK(Regressions!D109), " ", Regressions!D109)</f>
        <v>960705</v>
      </c>
      <c r="E99" s="235" t="e">
        <f>IF(ISNUMBER(Regressions!E109),ROUND(Regressions!E109, 1), NA())</f>
        <v>#N/A</v>
      </c>
      <c r="F99" s="362" t="e">
        <f>IF(ISNUMBER(Regressions!F109),ROUND(Regressions!F109, 1), NA())</f>
        <v>#N/A</v>
      </c>
      <c r="G99" s="257" t="e">
        <f>IF(ISNUMBER(Regressions!G109),ROUND(Regressions!G109, 1), NA())</f>
        <v>#N/A</v>
      </c>
      <c r="H99" s="363" t="e">
        <f>IF(ISNUMBER(Regressions!H109),ROUND(Regressions!H109, 1), NA())</f>
        <v>#N/A</v>
      </c>
      <c r="I99" s="258" t="e">
        <f>IF(ISNUMBER(Regressions!I109),ROUND(Regressions!I109, 1), NA())</f>
        <v>#N/A</v>
      </c>
      <c r="J99" s="364" t="e">
        <f>IF(ISNUMBER(Regressions!K109),ROUND(Regressions!K109, 1), NA())</f>
        <v>#N/A</v>
      </c>
      <c r="K99" s="362" t="e">
        <f>IF(ISNUMBER(Regressions!L109),ROUND(Regressions!L109, 1), NA())</f>
        <v>#N/A</v>
      </c>
      <c r="L99" s="259" t="e">
        <f>IF(ISNUMBER(Regressions!M109),ROUND(Regressions!M109, 1), NA())</f>
        <v>#N/A</v>
      </c>
      <c r="M99" s="363" t="e">
        <f>IF(ISNUMBER(Regressions!N109),ROUND(Regressions!N109, 1), NA())</f>
        <v>#N/A</v>
      </c>
      <c r="N99" s="258" t="e">
        <f>IF(ISNUMBER(Regressions!O109),ROUND(Regressions!O109, 1), NA())</f>
        <v>#N/A</v>
      </c>
      <c r="O99" s="364" t="e">
        <f>IF(ISNUMBER(Regressions!Q109),ROUND(Regressions!Q109, 1), NA())</f>
        <v>#N/A</v>
      </c>
      <c r="P99" s="362" t="e">
        <f>IF(ISNUMBER(Regressions!R109),ROUND(Regressions!R109, 1), NA())</f>
        <v>#N/A</v>
      </c>
      <c r="Q99" s="236" t="e">
        <f>IF(ISNUMBER(Regressions!S109),ROUND(Regressions!S109, 1), NA())</f>
        <v>#N/A</v>
      </c>
      <c r="R99" s="363" t="e">
        <f>IF(ISNUMBER(Regressions!T109),ROUND(Regressions!T109, 1), NA())</f>
        <v>#N/A</v>
      </c>
      <c r="S99" s="258" t="e">
        <f>IF(ISNUMBER(Regressions!U109),ROUND(Regressions!U109, 1), NA())</f>
        <v>#N/A</v>
      </c>
    </row>
    <row xmlns:x14ac="http://schemas.microsoft.com/office/spreadsheetml/2009/9/ac" r="100" x14ac:dyDescent="0.2">
      <c r="A100" s="359" t="str">
        <f>IF(ISBLANK(Regressions!A110), " ", Regressions!A110)</f>
        <v>Chad</v>
      </c>
      <c r="B100" s="360">
        <f>IF(ISBLANK(Regressions!B110), " ", Regressions!B110)</f>
        <v>2003</v>
      </c>
      <c r="C100" s="365" t="str">
        <f>IF(ISBLANK(Regressions!C110), " ", Regressions!C110)</f>
        <v>Pre-primary</v>
      </c>
      <c r="D100" s="361">
        <f>IF(ISBLANK(Regressions!D110), " ", Regressions!D110)</f>
        <v>990323</v>
      </c>
      <c r="E100" s="235" t="e">
        <f>IF(ISNUMBER(Regressions!E110),ROUND(Regressions!E110, 1), NA())</f>
        <v>#N/A</v>
      </c>
      <c r="F100" s="362" t="e">
        <f>IF(ISNUMBER(Regressions!F110),ROUND(Regressions!F110, 1), NA())</f>
        <v>#N/A</v>
      </c>
      <c r="G100" s="257" t="e">
        <f>IF(ISNUMBER(Regressions!G110),ROUND(Regressions!G110, 1), NA())</f>
        <v>#N/A</v>
      </c>
      <c r="H100" s="363" t="e">
        <f>IF(ISNUMBER(Regressions!H110),ROUND(Regressions!H110, 1), NA())</f>
        <v>#N/A</v>
      </c>
      <c r="I100" s="258" t="e">
        <f>IF(ISNUMBER(Regressions!I110),ROUND(Regressions!I110, 1), NA())</f>
        <v>#N/A</v>
      </c>
      <c r="J100" s="364" t="e">
        <f>IF(ISNUMBER(Regressions!K110),ROUND(Regressions!K110, 1), NA())</f>
        <v>#N/A</v>
      </c>
      <c r="K100" s="362" t="e">
        <f>IF(ISNUMBER(Regressions!L110),ROUND(Regressions!L110, 1), NA())</f>
        <v>#N/A</v>
      </c>
      <c r="L100" s="259" t="e">
        <f>IF(ISNUMBER(Regressions!M110),ROUND(Regressions!M110, 1), NA())</f>
        <v>#N/A</v>
      </c>
      <c r="M100" s="363" t="e">
        <f>IF(ISNUMBER(Regressions!N110),ROUND(Regressions!N110, 1), NA())</f>
        <v>#N/A</v>
      </c>
      <c r="N100" s="258" t="e">
        <f>IF(ISNUMBER(Regressions!O110),ROUND(Regressions!O110, 1), NA())</f>
        <v>#N/A</v>
      </c>
      <c r="O100" s="364" t="e">
        <f>IF(ISNUMBER(Regressions!Q110),ROUND(Regressions!Q110, 1), NA())</f>
        <v>#N/A</v>
      </c>
      <c r="P100" s="362" t="e">
        <f>IF(ISNUMBER(Regressions!R110),ROUND(Regressions!R110, 1), NA())</f>
        <v>#N/A</v>
      </c>
      <c r="Q100" s="236" t="e">
        <f>IF(ISNUMBER(Regressions!S110),ROUND(Regressions!S110, 1), NA())</f>
        <v>#N/A</v>
      </c>
      <c r="R100" s="363" t="e">
        <f>IF(ISNUMBER(Regressions!T110),ROUND(Regressions!T110, 1), NA())</f>
        <v>#N/A</v>
      </c>
      <c r="S100" s="258" t="e">
        <f>IF(ISNUMBER(Regressions!U110),ROUND(Regressions!U110, 1), NA())</f>
        <v>#N/A</v>
      </c>
    </row>
    <row xmlns:x14ac="http://schemas.microsoft.com/office/spreadsheetml/2009/9/ac" r="101" x14ac:dyDescent="0.2">
      <c r="A101" s="359" t="str">
        <f>IF(ISBLANK(Regressions!A111), " ", Regressions!A111)</f>
        <v>Chad</v>
      </c>
      <c r="B101" s="360">
        <f>IF(ISBLANK(Regressions!B111), " ", Regressions!B111)</f>
        <v>2004</v>
      </c>
      <c r="C101" s="365" t="str">
        <f>IF(ISBLANK(Regressions!C111), " ", Regressions!C111)</f>
        <v>Pre-primary</v>
      </c>
      <c r="D101" s="361">
        <f>IF(ISBLANK(Regressions!D111), " ", Regressions!D111)</f>
        <v>1024488</v>
      </c>
      <c r="E101" s="235" t="e">
        <f>IF(ISNUMBER(Regressions!E111),ROUND(Regressions!E111, 1), NA())</f>
        <v>#N/A</v>
      </c>
      <c r="F101" s="362" t="e">
        <f>IF(ISNUMBER(Regressions!F111),ROUND(Regressions!F111, 1), NA())</f>
        <v>#N/A</v>
      </c>
      <c r="G101" s="257" t="e">
        <f>IF(ISNUMBER(Regressions!G111),ROUND(Regressions!G111, 1), NA())</f>
        <v>#N/A</v>
      </c>
      <c r="H101" s="363" t="e">
        <f>IF(ISNUMBER(Regressions!H111),ROUND(Regressions!H111, 1), NA())</f>
        <v>#N/A</v>
      </c>
      <c r="I101" s="258" t="e">
        <f>IF(ISNUMBER(Regressions!I111),ROUND(Regressions!I111, 1), NA())</f>
        <v>#N/A</v>
      </c>
      <c r="J101" s="364" t="e">
        <f>IF(ISNUMBER(Regressions!K111),ROUND(Regressions!K111, 1), NA())</f>
        <v>#N/A</v>
      </c>
      <c r="K101" s="362" t="e">
        <f>IF(ISNUMBER(Regressions!L111),ROUND(Regressions!L111, 1), NA())</f>
        <v>#N/A</v>
      </c>
      <c r="L101" s="259" t="e">
        <f>IF(ISNUMBER(Regressions!M111),ROUND(Regressions!M111, 1), NA())</f>
        <v>#N/A</v>
      </c>
      <c r="M101" s="363" t="e">
        <f>IF(ISNUMBER(Regressions!N111),ROUND(Regressions!N111, 1), NA())</f>
        <v>#N/A</v>
      </c>
      <c r="N101" s="258" t="e">
        <f>IF(ISNUMBER(Regressions!O111),ROUND(Regressions!O111, 1), NA())</f>
        <v>#N/A</v>
      </c>
      <c r="O101" s="364" t="e">
        <f>IF(ISNUMBER(Regressions!Q111),ROUND(Regressions!Q111, 1), NA())</f>
        <v>#N/A</v>
      </c>
      <c r="P101" s="362" t="e">
        <f>IF(ISNUMBER(Regressions!R111),ROUND(Regressions!R111, 1), NA())</f>
        <v>#N/A</v>
      </c>
      <c r="Q101" s="236" t="e">
        <f>IF(ISNUMBER(Regressions!S111),ROUND(Regressions!S111, 1), NA())</f>
        <v>#N/A</v>
      </c>
      <c r="R101" s="363" t="e">
        <f>IF(ISNUMBER(Regressions!T111),ROUND(Regressions!T111, 1), NA())</f>
        <v>#N/A</v>
      </c>
      <c r="S101" s="258" t="e">
        <f>IF(ISNUMBER(Regressions!U111),ROUND(Regressions!U111, 1), NA())</f>
        <v>#N/A</v>
      </c>
    </row>
    <row xmlns:x14ac="http://schemas.microsoft.com/office/spreadsheetml/2009/9/ac" r="102" x14ac:dyDescent="0.2">
      <c r="A102" s="359" t="str">
        <f>IF(ISBLANK(Regressions!A112), " ", Regressions!A112)</f>
        <v>Chad</v>
      </c>
      <c r="B102" s="360">
        <f>IF(ISBLANK(Regressions!B112), " ", Regressions!B112)</f>
        <v>2005</v>
      </c>
      <c r="C102" s="365" t="str">
        <f>IF(ISBLANK(Regressions!C112), " ", Regressions!C112)</f>
        <v>Pre-primary</v>
      </c>
      <c r="D102" s="361">
        <f>IF(ISBLANK(Regressions!D112), " ", Regressions!D112)</f>
        <v>1059549</v>
      </c>
      <c r="E102" s="235" t="e">
        <f>IF(ISNUMBER(Regressions!E112),ROUND(Regressions!E112, 1), NA())</f>
        <v>#N/A</v>
      </c>
      <c r="F102" s="362" t="e">
        <f>IF(ISNUMBER(Regressions!F112),ROUND(Regressions!F112, 1), NA())</f>
        <v>#N/A</v>
      </c>
      <c r="G102" s="257" t="e">
        <f>IF(ISNUMBER(Regressions!G112),ROUND(Regressions!G112, 1), NA())</f>
        <v>#N/A</v>
      </c>
      <c r="H102" s="363" t="e">
        <f>IF(ISNUMBER(Regressions!H112),ROUND(Regressions!H112, 1), NA())</f>
        <v>#N/A</v>
      </c>
      <c r="I102" s="258" t="e">
        <f>IF(ISNUMBER(Regressions!I112),ROUND(Regressions!I112, 1), NA())</f>
        <v>#N/A</v>
      </c>
      <c r="J102" s="364" t="e">
        <f>IF(ISNUMBER(Regressions!K112),ROUND(Regressions!K112, 1), NA())</f>
        <v>#N/A</v>
      </c>
      <c r="K102" s="362" t="e">
        <f>IF(ISNUMBER(Regressions!L112),ROUND(Regressions!L112, 1), NA())</f>
        <v>#N/A</v>
      </c>
      <c r="L102" s="259" t="e">
        <f>IF(ISNUMBER(Regressions!M112),ROUND(Regressions!M112, 1), NA())</f>
        <v>#N/A</v>
      </c>
      <c r="M102" s="363" t="e">
        <f>IF(ISNUMBER(Regressions!N112),ROUND(Regressions!N112, 1), NA())</f>
        <v>#N/A</v>
      </c>
      <c r="N102" s="258" t="e">
        <f>IF(ISNUMBER(Regressions!O112),ROUND(Regressions!O112, 1), NA())</f>
        <v>#N/A</v>
      </c>
      <c r="O102" s="364" t="e">
        <f>IF(ISNUMBER(Regressions!Q112),ROUND(Regressions!Q112, 1), NA())</f>
        <v>#N/A</v>
      </c>
      <c r="P102" s="362" t="e">
        <f>IF(ISNUMBER(Regressions!R112),ROUND(Regressions!R112, 1), NA())</f>
        <v>#N/A</v>
      </c>
      <c r="Q102" s="236" t="e">
        <f>IF(ISNUMBER(Regressions!S112),ROUND(Regressions!S112, 1), NA())</f>
        <v>#N/A</v>
      </c>
      <c r="R102" s="363" t="e">
        <f>IF(ISNUMBER(Regressions!T112),ROUND(Regressions!T112, 1), NA())</f>
        <v>#N/A</v>
      </c>
      <c r="S102" s="258" t="e">
        <f>IF(ISNUMBER(Regressions!U112),ROUND(Regressions!U112, 1), NA())</f>
        <v>#N/A</v>
      </c>
    </row>
    <row xmlns:x14ac="http://schemas.microsoft.com/office/spreadsheetml/2009/9/ac" r="103" x14ac:dyDescent="0.2">
      <c r="A103" s="359" t="str">
        <f>IF(ISBLANK(Regressions!A113), " ", Regressions!A113)</f>
        <v>Chad</v>
      </c>
      <c r="B103" s="360">
        <f>IF(ISBLANK(Regressions!B113), " ", Regressions!B113)</f>
        <v>2006</v>
      </c>
      <c r="C103" s="365" t="str">
        <f>IF(ISBLANK(Regressions!C113), " ", Regressions!C113)</f>
        <v>Pre-primary</v>
      </c>
      <c r="D103" s="361">
        <f>IF(ISBLANK(Regressions!D113), " ", Regressions!D113)</f>
        <v>1091416</v>
      </c>
      <c r="E103" s="235" t="e">
        <f>IF(ISNUMBER(Regressions!E113),ROUND(Regressions!E113, 1), NA())</f>
        <v>#N/A</v>
      </c>
      <c r="F103" s="362" t="e">
        <f>IF(ISNUMBER(Regressions!F113),ROUND(Regressions!F113, 1), NA())</f>
        <v>#N/A</v>
      </c>
      <c r="G103" s="257" t="e">
        <f>IF(ISNUMBER(Regressions!G113),ROUND(Regressions!G113, 1), NA())</f>
        <v>#N/A</v>
      </c>
      <c r="H103" s="363" t="e">
        <f>IF(ISNUMBER(Regressions!H113),ROUND(Regressions!H113, 1), NA())</f>
        <v>#N/A</v>
      </c>
      <c r="I103" s="258" t="e">
        <f>IF(ISNUMBER(Regressions!I113),ROUND(Regressions!I113, 1), NA())</f>
        <v>#N/A</v>
      </c>
      <c r="J103" s="364" t="e">
        <f>IF(ISNUMBER(Regressions!K113),ROUND(Regressions!K113, 1), NA())</f>
        <v>#N/A</v>
      </c>
      <c r="K103" s="362" t="e">
        <f>IF(ISNUMBER(Regressions!L113),ROUND(Regressions!L113, 1), NA())</f>
        <v>#N/A</v>
      </c>
      <c r="L103" s="259" t="e">
        <f>IF(ISNUMBER(Regressions!M113),ROUND(Regressions!M113, 1), NA())</f>
        <v>#N/A</v>
      </c>
      <c r="M103" s="363" t="e">
        <f>IF(ISNUMBER(Regressions!N113),ROUND(Regressions!N113, 1), NA())</f>
        <v>#N/A</v>
      </c>
      <c r="N103" s="258" t="e">
        <f>IF(ISNUMBER(Regressions!O113),ROUND(Regressions!O113, 1), NA())</f>
        <v>#N/A</v>
      </c>
      <c r="O103" s="364" t="e">
        <f>IF(ISNUMBER(Regressions!Q113),ROUND(Regressions!Q113, 1), NA())</f>
        <v>#N/A</v>
      </c>
      <c r="P103" s="362" t="e">
        <f>IF(ISNUMBER(Regressions!R113),ROUND(Regressions!R113, 1), NA())</f>
        <v>#N/A</v>
      </c>
      <c r="Q103" s="236" t="e">
        <f>IF(ISNUMBER(Regressions!S113),ROUND(Regressions!S113, 1), NA())</f>
        <v>#N/A</v>
      </c>
      <c r="R103" s="363" t="e">
        <f>IF(ISNUMBER(Regressions!T113),ROUND(Regressions!T113, 1), NA())</f>
        <v>#N/A</v>
      </c>
      <c r="S103" s="258" t="e">
        <f>IF(ISNUMBER(Regressions!U113),ROUND(Regressions!U113, 1), NA())</f>
        <v>#N/A</v>
      </c>
    </row>
    <row xmlns:x14ac="http://schemas.microsoft.com/office/spreadsheetml/2009/9/ac" r="104" x14ac:dyDescent="0.2">
      <c r="A104" s="359" t="str">
        <f>IF(ISBLANK(Regressions!A114), " ", Regressions!A114)</f>
        <v>Chad</v>
      </c>
      <c r="B104" s="360">
        <f>IF(ISBLANK(Regressions!B114), " ", Regressions!B114)</f>
        <v>2007</v>
      </c>
      <c r="C104" s="365" t="str">
        <f>IF(ISBLANK(Regressions!C114), " ", Regressions!C114)</f>
        <v>Pre-primary</v>
      </c>
      <c r="D104" s="361">
        <f>IF(ISBLANK(Regressions!D114), " ", Regressions!D114)</f>
        <v>1124614</v>
      </c>
      <c r="E104" s="235" t="e">
        <f>IF(ISNUMBER(Regressions!E114),ROUND(Regressions!E114, 1), NA())</f>
        <v>#N/A</v>
      </c>
      <c r="F104" s="362" t="e">
        <f>IF(ISNUMBER(Regressions!F114),ROUND(Regressions!F114, 1), NA())</f>
        <v>#N/A</v>
      </c>
      <c r="G104" s="257" t="e">
        <f>IF(ISNUMBER(Regressions!G114),ROUND(Regressions!G114, 1), NA())</f>
        <v>#N/A</v>
      </c>
      <c r="H104" s="363" t="e">
        <f>IF(ISNUMBER(Regressions!H114),ROUND(Regressions!H114, 1), NA())</f>
        <v>#N/A</v>
      </c>
      <c r="I104" s="258" t="e">
        <f>IF(ISNUMBER(Regressions!I114),ROUND(Regressions!I114, 1), NA())</f>
        <v>#N/A</v>
      </c>
      <c r="J104" s="364" t="e">
        <f>IF(ISNUMBER(Regressions!K114),ROUND(Regressions!K114, 1), NA())</f>
        <v>#N/A</v>
      </c>
      <c r="K104" s="362" t="e">
        <f>IF(ISNUMBER(Regressions!L114),ROUND(Regressions!L114, 1), NA())</f>
        <v>#N/A</v>
      </c>
      <c r="L104" s="259" t="e">
        <f>IF(ISNUMBER(Regressions!M114),ROUND(Regressions!M114, 1), NA())</f>
        <v>#N/A</v>
      </c>
      <c r="M104" s="363" t="e">
        <f>IF(ISNUMBER(Regressions!N114),ROUND(Regressions!N114, 1), NA())</f>
        <v>#N/A</v>
      </c>
      <c r="N104" s="258" t="e">
        <f>IF(ISNUMBER(Regressions!O114),ROUND(Regressions!O114, 1), NA())</f>
        <v>#N/A</v>
      </c>
      <c r="O104" s="364" t="e">
        <f>IF(ISNUMBER(Regressions!Q114),ROUND(Regressions!Q114, 1), NA())</f>
        <v>#N/A</v>
      </c>
      <c r="P104" s="362" t="e">
        <f>IF(ISNUMBER(Regressions!R114),ROUND(Regressions!R114, 1), NA())</f>
        <v>#N/A</v>
      </c>
      <c r="Q104" s="236" t="e">
        <f>IF(ISNUMBER(Regressions!S114),ROUND(Regressions!S114, 1), NA())</f>
        <v>#N/A</v>
      </c>
      <c r="R104" s="363" t="e">
        <f>IF(ISNUMBER(Regressions!T114),ROUND(Regressions!T114, 1), NA())</f>
        <v>#N/A</v>
      </c>
      <c r="S104" s="258" t="e">
        <f>IF(ISNUMBER(Regressions!U114),ROUND(Regressions!U114, 1), NA())</f>
        <v>#N/A</v>
      </c>
    </row>
    <row xmlns:x14ac="http://schemas.microsoft.com/office/spreadsheetml/2009/9/ac" r="105" x14ac:dyDescent="0.2">
      <c r="A105" s="359" t="str">
        <f>IF(ISBLANK(Regressions!A115), " ", Regressions!A115)</f>
        <v>Chad</v>
      </c>
      <c r="B105" s="360">
        <f>IF(ISBLANK(Regressions!B115), " ", Regressions!B115)</f>
        <v>2008</v>
      </c>
      <c r="C105" s="365" t="str">
        <f>IF(ISBLANK(Regressions!C115), " ", Regressions!C115)</f>
        <v>Pre-primary</v>
      </c>
      <c r="D105" s="361">
        <f>IF(ISBLANK(Regressions!D115), " ", Regressions!D115)</f>
        <v>1165788</v>
      </c>
      <c r="E105" s="235" t="e">
        <f>IF(ISNUMBER(Regressions!E115),ROUND(Regressions!E115, 1), NA())</f>
        <v>#N/A</v>
      </c>
      <c r="F105" s="362" t="e">
        <f>IF(ISNUMBER(Regressions!F115),ROUND(Regressions!F115, 1), NA())</f>
        <v>#N/A</v>
      </c>
      <c r="G105" s="257" t="e">
        <f>IF(ISNUMBER(Regressions!G115),ROUND(Regressions!G115, 1), NA())</f>
        <v>#N/A</v>
      </c>
      <c r="H105" s="363" t="e">
        <f>IF(ISNUMBER(Regressions!H115),ROUND(Regressions!H115, 1), NA())</f>
        <v>#N/A</v>
      </c>
      <c r="I105" s="258" t="e">
        <f>IF(ISNUMBER(Regressions!I115),ROUND(Regressions!I115, 1), NA())</f>
        <v>#N/A</v>
      </c>
      <c r="J105" s="364" t="e">
        <f>IF(ISNUMBER(Regressions!K115),ROUND(Regressions!K115, 1), NA())</f>
        <v>#N/A</v>
      </c>
      <c r="K105" s="362" t="e">
        <f>IF(ISNUMBER(Regressions!L115),ROUND(Regressions!L115, 1), NA())</f>
        <v>#N/A</v>
      </c>
      <c r="L105" s="259" t="e">
        <f>IF(ISNUMBER(Regressions!M115),ROUND(Regressions!M115, 1), NA())</f>
        <v>#N/A</v>
      </c>
      <c r="M105" s="363" t="e">
        <f>IF(ISNUMBER(Regressions!N115),ROUND(Regressions!N115, 1), NA())</f>
        <v>#N/A</v>
      </c>
      <c r="N105" s="258" t="e">
        <f>IF(ISNUMBER(Regressions!O115),ROUND(Regressions!O115, 1), NA())</f>
        <v>#N/A</v>
      </c>
      <c r="O105" s="364" t="e">
        <f>IF(ISNUMBER(Regressions!Q115),ROUND(Regressions!Q115, 1), NA())</f>
        <v>#N/A</v>
      </c>
      <c r="P105" s="362" t="e">
        <f>IF(ISNUMBER(Regressions!R115),ROUND(Regressions!R115, 1), NA())</f>
        <v>#N/A</v>
      </c>
      <c r="Q105" s="236" t="e">
        <f>IF(ISNUMBER(Regressions!S115),ROUND(Regressions!S115, 1), NA())</f>
        <v>#N/A</v>
      </c>
      <c r="R105" s="363" t="e">
        <f>IF(ISNUMBER(Regressions!T115),ROUND(Regressions!T115, 1), NA())</f>
        <v>#N/A</v>
      </c>
      <c r="S105" s="258" t="e">
        <f>IF(ISNUMBER(Regressions!U115),ROUND(Regressions!U115, 1), NA())</f>
        <v>#N/A</v>
      </c>
    </row>
    <row xmlns:x14ac="http://schemas.microsoft.com/office/spreadsheetml/2009/9/ac" r="106" x14ac:dyDescent="0.2">
      <c r="A106" s="359" t="str">
        <f>IF(ISBLANK(Regressions!A116), " ", Regressions!A116)</f>
        <v>Chad</v>
      </c>
      <c r="B106" s="360">
        <f>IF(ISBLANK(Regressions!B116), " ", Regressions!B116)</f>
        <v>2009</v>
      </c>
      <c r="C106" s="365" t="str">
        <f>IF(ISBLANK(Regressions!C116), " ", Regressions!C116)</f>
        <v>Pre-primary</v>
      </c>
      <c r="D106" s="361">
        <f>IF(ISBLANK(Regressions!D116), " ", Regressions!D116)</f>
        <v>1218358</v>
      </c>
      <c r="E106" s="235">
        <f>IF(ISNUMBER(Regressions!E116),ROUND(Regressions!E116, 1), NA())</f>
        <v>54.2</v>
      </c>
      <c r="F106" s="362">
        <f>IF(ISNUMBER(Regressions!F116),ROUND(Regressions!F116, 1), NA())</f>
        <v>51.8</v>
      </c>
      <c r="G106" s="257" t="e">
        <f>IF(ISNUMBER(Regressions!G116),ROUND(Regressions!G116, 1), NA())</f>
        <v>#N/A</v>
      </c>
      <c r="H106" s="363" t="e">
        <f>IF(ISNUMBER(Regressions!H116),ROUND(Regressions!H116, 1), NA())</f>
        <v>#N/A</v>
      </c>
      <c r="I106" s="258">
        <f>IF(ISNUMBER(Regressions!I116),ROUND(Regressions!I116, 1), NA())</f>
        <v>48.2</v>
      </c>
      <c r="J106" s="364" t="e">
        <f>IF(ISNUMBER(Regressions!K116),ROUND(Regressions!K116, 1), NA())</f>
        <v>#N/A</v>
      </c>
      <c r="K106" s="362" t="e">
        <f>IF(ISNUMBER(Regressions!L116),ROUND(Regressions!L116, 1), NA())</f>
        <v>#N/A</v>
      </c>
      <c r="L106" s="259" t="e">
        <f>IF(ISNUMBER(Regressions!M116),ROUND(Regressions!M116, 1), NA())</f>
        <v>#N/A</v>
      </c>
      <c r="M106" s="363" t="e">
        <f>IF(ISNUMBER(Regressions!N116),ROUND(Regressions!N116, 1), NA())</f>
        <v>#N/A</v>
      </c>
      <c r="N106" s="258" t="e">
        <f>IF(ISNUMBER(Regressions!O116),ROUND(Regressions!O116, 1), NA())</f>
        <v>#N/A</v>
      </c>
      <c r="O106" s="364" t="e">
        <f>IF(ISNUMBER(Regressions!Q116),ROUND(Regressions!Q116, 1), NA())</f>
        <v>#N/A</v>
      </c>
      <c r="P106" s="362" t="e">
        <f>IF(ISNUMBER(Regressions!R116),ROUND(Regressions!R116, 1), NA())</f>
        <v>#N/A</v>
      </c>
      <c r="Q106" s="236" t="e">
        <f>IF(ISNUMBER(Regressions!S116),ROUND(Regressions!S116, 1), NA())</f>
        <v>#N/A</v>
      </c>
      <c r="R106" s="363" t="e">
        <f>IF(ISNUMBER(Regressions!T116),ROUND(Regressions!T116, 1), NA())</f>
        <v>#N/A</v>
      </c>
      <c r="S106" s="258" t="e">
        <f>IF(ISNUMBER(Regressions!U116),ROUND(Regressions!U116, 1), NA())</f>
        <v>#N/A</v>
      </c>
    </row>
    <row xmlns:x14ac="http://schemas.microsoft.com/office/spreadsheetml/2009/9/ac" r="107" x14ac:dyDescent="0.2">
      <c r="A107" s="359" t="str">
        <f>IF(ISBLANK(Regressions!A117), " ", Regressions!A117)</f>
        <v>Chad</v>
      </c>
      <c r="B107" s="360">
        <f>IF(ISBLANK(Regressions!B117), " ", Regressions!B117)</f>
        <v>2010</v>
      </c>
      <c r="C107" s="365" t="str">
        <f>IF(ISBLANK(Regressions!C117), " ", Regressions!C117)</f>
        <v>Pre-primary</v>
      </c>
      <c r="D107" s="361">
        <f>IF(ISBLANK(Regressions!D117), " ", Regressions!D117)</f>
        <v>1271418</v>
      </c>
      <c r="E107" s="235">
        <f>IF(ISNUMBER(Regressions!E117),ROUND(Regressions!E117, 1), NA())</f>
        <v>54.2</v>
      </c>
      <c r="F107" s="362">
        <f>IF(ISNUMBER(Regressions!F117),ROUND(Regressions!F117, 1), NA())</f>
        <v>51.8</v>
      </c>
      <c r="G107" s="257" t="e">
        <f>IF(ISNUMBER(Regressions!G117),ROUND(Regressions!G117, 1), NA())</f>
        <v>#N/A</v>
      </c>
      <c r="H107" s="363" t="e">
        <f>IF(ISNUMBER(Regressions!H117),ROUND(Regressions!H117, 1), NA())</f>
        <v>#N/A</v>
      </c>
      <c r="I107" s="258">
        <f>IF(ISNUMBER(Regressions!I117),ROUND(Regressions!I117, 1), NA())</f>
        <v>48.2</v>
      </c>
      <c r="J107" s="364" t="e">
        <f>IF(ISNUMBER(Regressions!K117),ROUND(Regressions!K117, 1), NA())</f>
        <v>#N/A</v>
      </c>
      <c r="K107" s="362" t="e">
        <f>IF(ISNUMBER(Regressions!L117),ROUND(Regressions!L117, 1), NA())</f>
        <v>#N/A</v>
      </c>
      <c r="L107" s="259" t="e">
        <f>IF(ISNUMBER(Regressions!M117),ROUND(Regressions!M117, 1), NA())</f>
        <v>#N/A</v>
      </c>
      <c r="M107" s="363" t="e">
        <f>IF(ISNUMBER(Regressions!N117),ROUND(Regressions!N117, 1), NA())</f>
        <v>#N/A</v>
      </c>
      <c r="N107" s="258" t="e">
        <f>IF(ISNUMBER(Regressions!O117),ROUND(Regressions!O117, 1), NA())</f>
        <v>#N/A</v>
      </c>
      <c r="O107" s="364" t="e">
        <f>IF(ISNUMBER(Regressions!Q117),ROUND(Regressions!Q117, 1), NA())</f>
        <v>#N/A</v>
      </c>
      <c r="P107" s="362" t="e">
        <f>IF(ISNUMBER(Regressions!R117),ROUND(Regressions!R117, 1), NA())</f>
        <v>#N/A</v>
      </c>
      <c r="Q107" s="236" t="e">
        <f>IF(ISNUMBER(Regressions!S117),ROUND(Regressions!S117, 1), NA())</f>
        <v>#N/A</v>
      </c>
      <c r="R107" s="363" t="e">
        <f>IF(ISNUMBER(Regressions!T117),ROUND(Regressions!T117, 1), NA())</f>
        <v>#N/A</v>
      </c>
      <c r="S107" s="258" t="e">
        <f>IF(ISNUMBER(Regressions!U117),ROUND(Regressions!U117, 1), NA())</f>
        <v>#N/A</v>
      </c>
    </row>
    <row xmlns:x14ac="http://schemas.microsoft.com/office/spreadsheetml/2009/9/ac" r="108" x14ac:dyDescent="0.2">
      <c r="A108" s="359" t="str">
        <f>IF(ISBLANK(Regressions!A118), " ", Regressions!A118)</f>
        <v>Chad</v>
      </c>
      <c r="B108" s="360">
        <f>IF(ISBLANK(Regressions!B118), " ", Regressions!B118)</f>
        <v>2011</v>
      </c>
      <c r="C108" s="365" t="str">
        <f>IF(ISBLANK(Regressions!C118), " ", Regressions!C118)</f>
        <v>Pre-primary</v>
      </c>
      <c r="D108" s="361">
        <f>IF(ISBLANK(Regressions!D118), " ", Regressions!D118)</f>
        <v>1319885</v>
      </c>
      <c r="E108" s="235">
        <f>IF(ISNUMBER(Regressions!E118),ROUND(Regressions!E118, 1), NA())</f>
        <v>54.2</v>
      </c>
      <c r="F108" s="362">
        <f>IF(ISNUMBER(Regressions!F118),ROUND(Regressions!F118, 1), NA())</f>
        <v>51.8</v>
      </c>
      <c r="G108" s="257" t="e">
        <f>IF(ISNUMBER(Regressions!G118),ROUND(Regressions!G118, 1), NA())</f>
        <v>#N/A</v>
      </c>
      <c r="H108" s="363" t="e">
        <f>IF(ISNUMBER(Regressions!H118),ROUND(Regressions!H118, 1), NA())</f>
        <v>#N/A</v>
      </c>
      <c r="I108" s="258">
        <f>IF(ISNUMBER(Regressions!I118),ROUND(Regressions!I118, 1), NA())</f>
        <v>48.2</v>
      </c>
      <c r="J108" s="364" t="e">
        <f>IF(ISNUMBER(Regressions!K118),ROUND(Regressions!K118, 1), NA())</f>
        <v>#N/A</v>
      </c>
      <c r="K108" s="362" t="e">
        <f>IF(ISNUMBER(Regressions!L118),ROUND(Regressions!L118, 1), NA())</f>
        <v>#N/A</v>
      </c>
      <c r="L108" s="259" t="e">
        <f>IF(ISNUMBER(Regressions!M118),ROUND(Regressions!M118, 1), NA())</f>
        <v>#N/A</v>
      </c>
      <c r="M108" s="363" t="e">
        <f>IF(ISNUMBER(Regressions!N118),ROUND(Regressions!N118, 1), NA())</f>
        <v>#N/A</v>
      </c>
      <c r="N108" s="258" t="e">
        <f>IF(ISNUMBER(Regressions!O118),ROUND(Regressions!O118, 1), NA())</f>
        <v>#N/A</v>
      </c>
      <c r="O108" s="364" t="e">
        <f>IF(ISNUMBER(Regressions!Q118),ROUND(Regressions!Q118, 1), NA())</f>
        <v>#N/A</v>
      </c>
      <c r="P108" s="362" t="e">
        <f>IF(ISNUMBER(Regressions!R118),ROUND(Regressions!R118, 1), NA())</f>
        <v>#N/A</v>
      </c>
      <c r="Q108" s="236" t="e">
        <f>IF(ISNUMBER(Regressions!S118),ROUND(Regressions!S118, 1), NA())</f>
        <v>#N/A</v>
      </c>
      <c r="R108" s="363" t="e">
        <f>IF(ISNUMBER(Regressions!T118),ROUND(Regressions!T118, 1), NA())</f>
        <v>#N/A</v>
      </c>
      <c r="S108" s="258" t="e">
        <f>IF(ISNUMBER(Regressions!U118),ROUND(Regressions!U118, 1), NA())</f>
        <v>#N/A</v>
      </c>
    </row>
    <row xmlns:x14ac="http://schemas.microsoft.com/office/spreadsheetml/2009/9/ac" r="109" x14ac:dyDescent="0.2">
      <c r="A109" s="359" t="str">
        <f>IF(ISBLANK(Regressions!A119), " ", Regressions!A119)</f>
        <v>Chad</v>
      </c>
      <c r="B109" s="360">
        <f>IF(ISBLANK(Regressions!B119), " ", Regressions!B119)</f>
        <v>2012</v>
      </c>
      <c r="C109" s="365" t="str">
        <f>IF(ISBLANK(Regressions!C119), " ", Regressions!C119)</f>
        <v>Pre-primary</v>
      </c>
      <c r="D109" s="361">
        <f>IF(ISBLANK(Regressions!D119), " ", Regressions!D119)</f>
        <v>1362663</v>
      </c>
      <c r="E109" s="235">
        <f>IF(ISNUMBER(Regressions!E119),ROUND(Regressions!E119, 1), NA())</f>
        <v>54.2</v>
      </c>
      <c r="F109" s="362">
        <f>IF(ISNUMBER(Regressions!F119),ROUND(Regressions!F119, 1), NA())</f>
        <v>51.8</v>
      </c>
      <c r="G109" s="257" t="e">
        <f>IF(ISNUMBER(Regressions!G119),ROUND(Regressions!G119, 1), NA())</f>
        <v>#N/A</v>
      </c>
      <c r="H109" s="363" t="e">
        <f>IF(ISNUMBER(Regressions!H119),ROUND(Regressions!H119, 1), NA())</f>
        <v>#N/A</v>
      </c>
      <c r="I109" s="258">
        <f>IF(ISNUMBER(Regressions!I119),ROUND(Regressions!I119, 1), NA())</f>
        <v>48.2</v>
      </c>
      <c r="J109" s="364" t="e">
        <f>IF(ISNUMBER(Regressions!K119),ROUND(Regressions!K119, 1), NA())</f>
        <v>#N/A</v>
      </c>
      <c r="K109" s="362" t="e">
        <f>IF(ISNUMBER(Regressions!L119),ROUND(Regressions!L119, 1), NA())</f>
        <v>#N/A</v>
      </c>
      <c r="L109" s="259" t="e">
        <f>IF(ISNUMBER(Regressions!M119),ROUND(Regressions!M119, 1), NA())</f>
        <v>#N/A</v>
      </c>
      <c r="M109" s="363" t="e">
        <f>IF(ISNUMBER(Regressions!N119),ROUND(Regressions!N119, 1), NA())</f>
        <v>#N/A</v>
      </c>
      <c r="N109" s="258" t="e">
        <f>IF(ISNUMBER(Regressions!O119),ROUND(Regressions!O119, 1), NA())</f>
        <v>#N/A</v>
      </c>
      <c r="O109" s="364" t="e">
        <f>IF(ISNUMBER(Regressions!Q119),ROUND(Regressions!Q119, 1), NA())</f>
        <v>#N/A</v>
      </c>
      <c r="P109" s="362" t="e">
        <f>IF(ISNUMBER(Regressions!R119),ROUND(Regressions!R119, 1), NA())</f>
        <v>#N/A</v>
      </c>
      <c r="Q109" s="236" t="e">
        <f>IF(ISNUMBER(Regressions!S119),ROUND(Regressions!S119, 1), NA())</f>
        <v>#N/A</v>
      </c>
      <c r="R109" s="363" t="e">
        <f>IF(ISNUMBER(Regressions!T119),ROUND(Regressions!T119, 1), NA())</f>
        <v>#N/A</v>
      </c>
      <c r="S109" s="258" t="e">
        <f>IF(ISNUMBER(Regressions!U119),ROUND(Regressions!U119, 1), NA())</f>
        <v>#N/A</v>
      </c>
    </row>
    <row xmlns:x14ac="http://schemas.microsoft.com/office/spreadsheetml/2009/9/ac" r="110" x14ac:dyDescent="0.2">
      <c r="A110" s="359" t="str">
        <f>IF(ISBLANK(Regressions!A120), " ", Regressions!A120)</f>
        <v>Chad</v>
      </c>
      <c r="B110" s="360">
        <f>IF(ISBLANK(Regressions!B120), " ", Regressions!B120)</f>
        <v>2013</v>
      </c>
      <c r="C110" s="365" t="str">
        <f>IF(ISBLANK(Regressions!C120), " ", Regressions!C120)</f>
        <v>Pre-primary</v>
      </c>
      <c r="D110" s="361">
        <f>IF(ISBLANK(Regressions!D120), " ", Regressions!D120)</f>
        <v>1407677</v>
      </c>
      <c r="E110" s="235">
        <f>IF(ISNUMBER(Regressions!E120),ROUND(Regressions!E120, 1), NA())</f>
        <v>54.2</v>
      </c>
      <c r="F110" s="362">
        <f>IF(ISNUMBER(Regressions!F120),ROUND(Regressions!F120, 1), NA())</f>
        <v>51.8</v>
      </c>
      <c r="G110" s="257" t="e">
        <f>IF(ISNUMBER(Regressions!G120),ROUND(Regressions!G120, 1), NA())</f>
        <v>#N/A</v>
      </c>
      <c r="H110" s="363" t="e">
        <f>IF(ISNUMBER(Regressions!H120),ROUND(Regressions!H120, 1), NA())</f>
        <v>#N/A</v>
      </c>
      <c r="I110" s="258">
        <f>IF(ISNUMBER(Regressions!I120),ROUND(Regressions!I120, 1), NA())</f>
        <v>48.2</v>
      </c>
      <c r="J110" s="364" t="e">
        <f>IF(ISNUMBER(Regressions!K120),ROUND(Regressions!K120, 1), NA())</f>
        <v>#N/A</v>
      </c>
      <c r="K110" s="362" t="e">
        <f>IF(ISNUMBER(Regressions!L120),ROUND(Regressions!L120, 1), NA())</f>
        <v>#N/A</v>
      </c>
      <c r="L110" s="259" t="e">
        <f>IF(ISNUMBER(Regressions!M120),ROUND(Regressions!M120, 1), NA())</f>
        <v>#N/A</v>
      </c>
      <c r="M110" s="363" t="e">
        <f>IF(ISNUMBER(Regressions!N120),ROUND(Regressions!N120, 1), NA())</f>
        <v>#N/A</v>
      </c>
      <c r="N110" s="258" t="e">
        <f>IF(ISNUMBER(Regressions!O120),ROUND(Regressions!O120, 1), NA())</f>
        <v>#N/A</v>
      </c>
      <c r="O110" s="364" t="e">
        <f>IF(ISNUMBER(Regressions!Q120),ROUND(Regressions!Q120, 1), NA())</f>
        <v>#N/A</v>
      </c>
      <c r="P110" s="362" t="e">
        <f>IF(ISNUMBER(Regressions!R120),ROUND(Regressions!R120, 1), NA())</f>
        <v>#N/A</v>
      </c>
      <c r="Q110" s="236" t="e">
        <f>IF(ISNUMBER(Regressions!S120),ROUND(Regressions!S120, 1), NA())</f>
        <v>#N/A</v>
      </c>
      <c r="R110" s="363" t="e">
        <f>IF(ISNUMBER(Regressions!T120),ROUND(Regressions!T120, 1), NA())</f>
        <v>#N/A</v>
      </c>
      <c r="S110" s="258" t="e">
        <f>IF(ISNUMBER(Regressions!U120),ROUND(Regressions!U120, 1), NA())</f>
        <v>#N/A</v>
      </c>
    </row>
    <row xmlns:x14ac="http://schemas.microsoft.com/office/spreadsheetml/2009/9/ac" r="111" x14ac:dyDescent="0.2">
      <c r="A111" s="359" t="str">
        <f>IF(ISBLANK(Regressions!A121), " ", Regressions!A121)</f>
        <v>Chad</v>
      </c>
      <c r="B111" s="360">
        <f>IF(ISBLANK(Regressions!B121), " ", Regressions!B121)</f>
        <v>2014</v>
      </c>
      <c r="C111" s="365" t="str">
        <f>IF(ISBLANK(Regressions!C121), " ", Regressions!C121)</f>
        <v>Pre-primary</v>
      </c>
      <c r="D111" s="361">
        <f>IF(ISBLANK(Regressions!D121), " ", Regressions!D121)</f>
        <v>1455155</v>
      </c>
      <c r="E111" s="235">
        <f>IF(ISNUMBER(Regressions!E121),ROUND(Regressions!E121, 1), NA())</f>
        <v>57.4</v>
      </c>
      <c r="F111" s="362">
        <f>IF(ISNUMBER(Regressions!F121),ROUND(Regressions!F121, 1), NA())</f>
        <v>55</v>
      </c>
      <c r="G111" s="257" t="e">
        <f>IF(ISNUMBER(Regressions!G121),ROUND(Regressions!G121, 1), NA())</f>
        <v>#N/A</v>
      </c>
      <c r="H111" s="363" t="e">
        <f>IF(ISNUMBER(Regressions!H121),ROUND(Regressions!H121, 1), NA())</f>
        <v>#N/A</v>
      </c>
      <c r="I111" s="258">
        <f>IF(ISNUMBER(Regressions!I121),ROUND(Regressions!I121, 1), NA())</f>
        <v>45</v>
      </c>
      <c r="J111" s="364" t="e">
        <f>IF(ISNUMBER(Regressions!K121),ROUND(Regressions!K121, 1), NA())</f>
        <v>#N/A</v>
      </c>
      <c r="K111" s="362" t="e">
        <f>IF(ISNUMBER(Regressions!L121),ROUND(Regressions!L121, 1), NA())</f>
        <v>#N/A</v>
      </c>
      <c r="L111" s="259" t="e">
        <f>IF(ISNUMBER(Regressions!M121),ROUND(Regressions!M121, 1), NA())</f>
        <v>#N/A</v>
      </c>
      <c r="M111" s="363" t="e">
        <f>IF(ISNUMBER(Regressions!N121),ROUND(Regressions!N121, 1), NA())</f>
        <v>#N/A</v>
      </c>
      <c r="N111" s="258" t="e">
        <f>IF(ISNUMBER(Regressions!O121),ROUND(Regressions!O121, 1), NA())</f>
        <v>#N/A</v>
      </c>
      <c r="O111" s="364" t="e">
        <f>IF(ISNUMBER(Regressions!Q121),ROUND(Regressions!Q121, 1), NA())</f>
        <v>#N/A</v>
      </c>
      <c r="P111" s="362" t="e">
        <f>IF(ISNUMBER(Regressions!R121),ROUND(Regressions!R121, 1), NA())</f>
        <v>#N/A</v>
      </c>
      <c r="Q111" s="236" t="e">
        <f>IF(ISNUMBER(Regressions!S121),ROUND(Regressions!S121, 1), NA())</f>
        <v>#N/A</v>
      </c>
      <c r="R111" s="363" t="e">
        <f>IF(ISNUMBER(Regressions!T121),ROUND(Regressions!T121, 1), NA())</f>
        <v>#N/A</v>
      </c>
      <c r="S111" s="258" t="e">
        <f>IF(ISNUMBER(Regressions!U121),ROUND(Regressions!U121, 1), NA())</f>
        <v>#N/A</v>
      </c>
    </row>
    <row xmlns:x14ac="http://schemas.microsoft.com/office/spreadsheetml/2009/9/ac" r="112" x14ac:dyDescent="0.2">
      <c r="A112" s="359" t="str">
        <f>IF(ISBLANK(Regressions!A122), " ", Regressions!A122)</f>
        <v>Chad</v>
      </c>
      <c r="B112" s="360">
        <f>IF(ISBLANK(Regressions!B122), " ", Regressions!B122)</f>
        <v>2015</v>
      </c>
      <c r="C112" s="365" t="str">
        <f>IF(ISBLANK(Regressions!C122), " ", Regressions!C122)</f>
        <v>Pre-primary</v>
      </c>
      <c r="D112" s="361">
        <f>IF(ISBLANK(Regressions!D122), " ", Regressions!D122)</f>
        <v>1504545</v>
      </c>
      <c r="E112" s="235">
        <f>IF(ISNUMBER(Regressions!E122),ROUND(Regressions!E122, 1), NA())</f>
        <v>60.7</v>
      </c>
      <c r="F112" s="362">
        <f>IF(ISNUMBER(Regressions!F122),ROUND(Regressions!F122, 1), NA())</f>
        <v>58.2</v>
      </c>
      <c r="G112" s="257" t="e">
        <f>IF(ISNUMBER(Regressions!G122),ROUND(Regressions!G122, 1), NA())</f>
        <v>#N/A</v>
      </c>
      <c r="H112" s="363" t="e">
        <f>IF(ISNUMBER(Regressions!H122),ROUND(Regressions!H122, 1), NA())</f>
        <v>#N/A</v>
      </c>
      <c r="I112" s="258">
        <f>IF(ISNUMBER(Regressions!I122),ROUND(Regressions!I122, 1), NA())</f>
        <v>41.8</v>
      </c>
      <c r="J112" s="364" t="e">
        <f>IF(ISNUMBER(Regressions!K122),ROUND(Regressions!K122, 1), NA())</f>
        <v>#N/A</v>
      </c>
      <c r="K112" s="362" t="e">
        <f>IF(ISNUMBER(Regressions!L122),ROUND(Regressions!L122, 1), NA())</f>
        <v>#N/A</v>
      </c>
      <c r="L112" s="259" t="e">
        <f>IF(ISNUMBER(Regressions!M122),ROUND(Regressions!M122, 1), NA())</f>
        <v>#N/A</v>
      </c>
      <c r="M112" s="363" t="e">
        <f>IF(ISNUMBER(Regressions!N122),ROUND(Regressions!N122, 1), NA())</f>
        <v>#N/A</v>
      </c>
      <c r="N112" s="258" t="e">
        <f>IF(ISNUMBER(Regressions!O122),ROUND(Regressions!O122, 1), NA())</f>
        <v>#N/A</v>
      </c>
      <c r="O112" s="364" t="e">
        <f>IF(ISNUMBER(Regressions!Q122),ROUND(Regressions!Q122, 1), NA())</f>
        <v>#N/A</v>
      </c>
      <c r="P112" s="362" t="e">
        <f>IF(ISNUMBER(Regressions!R122),ROUND(Regressions!R122, 1), NA())</f>
        <v>#N/A</v>
      </c>
      <c r="Q112" s="236" t="e">
        <f>IF(ISNUMBER(Regressions!S122),ROUND(Regressions!S122, 1), NA())</f>
        <v>#N/A</v>
      </c>
      <c r="R112" s="363" t="e">
        <f>IF(ISNUMBER(Regressions!T122),ROUND(Regressions!T122, 1), NA())</f>
        <v>#N/A</v>
      </c>
      <c r="S112" s="258" t="e">
        <f>IF(ISNUMBER(Regressions!U122),ROUND(Regressions!U122, 1), NA())</f>
        <v>#N/A</v>
      </c>
    </row>
    <row xmlns:x14ac="http://schemas.microsoft.com/office/spreadsheetml/2009/9/ac" r="113" x14ac:dyDescent="0.2">
      <c r="A113" s="359" t="str">
        <f>IF(ISBLANK(Regressions!A123), " ", Regressions!A123)</f>
        <v>Chad</v>
      </c>
      <c r="B113" s="360">
        <f>IF(ISBLANK(Regressions!B123), " ", Regressions!B123)</f>
        <v>2016</v>
      </c>
      <c r="C113" s="365" t="str">
        <f>IF(ISBLANK(Regressions!C123), " ", Regressions!C123)</f>
        <v>Pre-primary</v>
      </c>
      <c r="D113" s="361">
        <f>IF(ISBLANK(Regressions!D123), " ", Regressions!D123)</f>
        <v>1553106</v>
      </c>
      <c r="E113" s="235">
        <f>IF(ISNUMBER(Regressions!E123),ROUND(Regressions!E123, 1), NA())</f>
        <v>64</v>
      </c>
      <c r="F113" s="362">
        <f>IF(ISNUMBER(Regressions!F123),ROUND(Regressions!F123, 1), NA())</f>
        <v>61.4</v>
      </c>
      <c r="G113" s="257">
        <f>IF(ISNUMBER(Regressions!G123),ROUND(Regressions!G123, 1), NA())</f>
        <v>61.4</v>
      </c>
      <c r="H113" s="363">
        <f>IF(ISNUMBER(Regressions!H123),ROUND(Regressions!H123, 1), NA())</f>
        <v>0</v>
      </c>
      <c r="I113" s="258">
        <f>IF(ISNUMBER(Regressions!I123),ROUND(Regressions!I123, 1), NA())</f>
        <v>38.6</v>
      </c>
      <c r="J113" s="364" t="e">
        <f>IF(ISNUMBER(Regressions!K123),ROUND(Regressions!K123, 1), NA())</f>
        <v>#N/A</v>
      </c>
      <c r="K113" s="362" t="e">
        <f>IF(ISNUMBER(Regressions!L123),ROUND(Regressions!L123, 1), NA())</f>
        <v>#N/A</v>
      </c>
      <c r="L113" s="259" t="e">
        <f>IF(ISNUMBER(Regressions!M123),ROUND(Regressions!M123, 1), NA())</f>
        <v>#N/A</v>
      </c>
      <c r="M113" s="363" t="e">
        <f>IF(ISNUMBER(Regressions!N123),ROUND(Regressions!N123, 1), NA())</f>
        <v>#N/A</v>
      </c>
      <c r="N113" s="258" t="e">
        <f>IF(ISNUMBER(Regressions!O123),ROUND(Regressions!O123, 1), NA())</f>
        <v>#N/A</v>
      </c>
      <c r="O113" s="364" t="e">
        <f>IF(ISNUMBER(Regressions!Q123),ROUND(Regressions!Q123, 1), NA())</f>
        <v>#N/A</v>
      </c>
      <c r="P113" s="362" t="e">
        <f>IF(ISNUMBER(Regressions!R123),ROUND(Regressions!R123, 1), NA())</f>
        <v>#N/A</v>
      </c>
      <c r="Q113" s="236" t="e">
        <f>IF(ISNUMBER(Regressions!S123),ROUND(Regressions!S123, 1), NA())</f>
        <v>#N/A</v>
      </c>
      <c r="R113" s="363" t="e">
        <f>IF(ISNUMBER(Regressions!T123),ROUND(Regressions!T123, 1), NA())</f>
        <v>#N/A</v>
      </c>
      <c r="S113" s="258" t="e">
        <f>IF(ISNUMBER(Regressions!U123),ROUND(Regressions!U123, 1), NA())</f>
        <v>#N/A</v>
      </c>
    </row>
    <row xmlns:x14ac="http://schemas.microsoft.com/office/spreadsheetml/2009/9/ac" r="114" x14ac:dyDescent="0.2">
      <c r="A114" s="359" t="str">
        <f>IF(ISBLANK(Regressions!A124), " ", Regressions!A124)</f>
        <v>Chad</v>
      </c>
      <c r="B114" s="360">
        <f>IF(ISBLANK(Regressions!B124), " ", Regressions!B124)</f>
        <v>2017</v>
      </c>
      <c r="C114" s="365" t="str">
        <f>IF(ISBLANK(Regressions!C124), " ", Regressions!C124)</f>
        <v>Pre-primary</v>
      </c>
      <c r="D114" s="361">
        <f>IF(ISBLANK(Regressions!D124), " ", Regressions!D124)</f>
        <v>1600016</v>
      </c>
      <c r="E114" s="235">
        <f>IF(ISNUMBER(Regressions!E124),ROUND(Regressions!E124, 1), NA())</f>
        <v>67.2</v>
      </c>
      <c r="F114" s="362">
        <f>IF(ISNUMBER(Regressions!F124),ROUND(Regressions!F124, 1), NA())</f>
        <v>64.599999999999994</v>
      </c>
      <c r="G114" s="257">
        <f>IF(ISNUMBER(Regressions!G124),ROUND(Regressions!G124, 1), NA())</f>
        <v>64.599999999999994</v>
      </c>
      <c r="H114" s="363">
        <f>IF(ISNUMBER(Regressions!H124),ROUND(Regressions!H124, 1), NA())</f>
        <v>0</v>
      </c>
      <c r="I114" s="258">
        <f>IF(ISNUMBER(Regressions!I124),ROUND(Regressions!I124, 1), NA())</f>
        <v>35.4</v>
      </c>
      <c r="J114" s="364" t="e">
        <f>IF(ISNUMBER(Regressions!K124),ROUND(Regressions!K124, 1), NA())</f>
        <v>#N/A</v>
      </c>
      <c r="K114" s="362" t="e">
        <f>IF(ISNUMBER(Regressions!L124),ROUND(Regressions!L124, 1), NA())</f>
        <v>#N/A</v>
      </c>
      <c r="L114" s="259" t="e">
        <f>IF(ISNUMBER(Regressions!M124),ROUND(Regressions!M124, 1), NA())</f>
        <v>#N/A</v>
      </c>
      <c r="M114" s="363" t="e">
        <f>IF(ISNUMBER(Regressions!N124),ROUND(Regressions!N124, 1), NA())</f>
        <v>#N/A</v>
      </c>
      <c r="N114" s="258" t="e">
        <f>IF(ISNUMBER(Regressions!O124),ROUND(Regressions!O124, 1), NA())</f>
        <v>#N/A</v>
      </c>
      <c r="O114" s="364" t="e">
        <f>IF(ISNUMBER(Regressions!Q124),ROUND(Regressions!Q124, 1), NA())</f>
        <v>#N/A</v>
      </c>
      <c r="P114" s="362" t="e">
        <f>IF(ISNUMBER(Regressions!R124),ROUND(Regressions!R124, 1), NA())</f>
        <v>#N/A</v>
      </c>
      <c r="Q114" s="236" t="e">
        <f>IF(ISNUMBER(Regressions!S124),ROUND(Regressions!S124, 1), NA())</f>
        <v>#N/A</v>
      </c>
      <c r="R114" s="363" t="e">
        <f>IF(ISNUMBER(Regressions!T124),ROUND(Regressions!T124, 1), NA())</f>
        <v>#N/A</v>
      </c>
      <c r="S114" s="258" t="e">
        <f>IF(ISNUMBER(Regressions!U124),ROUND(Regressions!U124, 1), NA())</f>
        <v>#N/A</v>
      </c>
    </row>
    <row xmlns:x14ac="http://schemas.microsoft.com/office/spreadsheetml/2009/9/ac" r="115" x14ac:dyDescent="0.2">
      <c r="A115" s="359" t="str">
        <f>IF(ISBLANK(Regressions!A125), " ", Regressions!A125)</f>
        <v>Chad</v>
      </c>
      <c r="B115" s="360">
        <f>IF(ISBLANK(Regressions!B125), " ", Regressions!B125)</f>
        <v>2018</v>
      </c>
      <c r="C115" s="365" t="str">
        <f>IF(ISBLANK(Regressions!C125), " ", Regressions!C125)</f>
        <v>Pre-primary</v>
      </c>
      <c r="D115" s="361">
        <f>IF(ISBLANK(Regressions!D125), " ", Regressions!D125)</f>
        <v>1647930</v>
      </c>
      <c r="E115" s="235">
        <f>IF(ISNUMBER(Regressions!E125),ROUND(Regressions!E125, 1), NA())</f>
        <v>70.5</v>
      </c>
      <c r="F115" s="362">
        <f>IF(ISNUMBER(Regressions!F125),ROUND(Regressions!F125, 1), NA())</f>
        <v>67.8</v>
      </c>
      <c r="G115" s="257">
        <f>IF(ISNUMBER(Regressions!G125),ROUND(Regressions!G125, 1), NA())</f>
        <v>67.8</v>
      </c>
      <c r="H115" s="363">
        <f>IF(ISNUMBER(Regressions!H125),ROUND(Regressions!H125, 1), NA())</f>
        <v>0</v>
      </c>
      <c r="I115" s="258">
        <f>IF(ISNUMBER(Regressions!I125),ROUND(Regressions!I125, 1), NA())</f>
        <v>32.200000000000003</v>
      </c>
      <c r="J115" s="364" t="e">
        <f>IF(ISNUMBER(Regressions!K125),ROUND(Regressions!K125, 1), NA())</f>
        <v>#N/A</v>
      </c>
      <c r="K115" s="362" t="e">
        <f>IF(ISNUMBER(Regressions!L125),ROUND(Regressions!L125, 1), NA())</f>
        <v>#N/A</v>
      </c>
      <c r="L115" s="259" t="e">
        <f>IF(ISNUMBER(Regressions!M125),ROUND(Regressions!M125, 1), NA())</f>
        <v>#N/A</v>
      </c>
      <c r="M115" s="363" t="e">
        <f>IF(ISNUMBER(Regressions!N125),ROUND(Regressions!N125, 1), NA())</f>
        <v>#N/A</v>
      </c>
      <c r="N115" s="258" t="e">
        <f>IF(ISNUMBER(Regressions!O125),ROUND(Regressions!O125, 1), NA())</f>
        <v>#N/A</v>
      </c>
      <c r="O115" s="364" t="e">
        <f>IF(ISNUMBER(Regressions!Q125),ROUND(Regressions!Q125, 1), NA())</f>
        <v>#N/A</v>
      </c>
      <c r="P115" s="362" t="e">
        <f>IF(ISNUMBER(Regressions!R125),ROUND(Regressions!R125, 1), NA())</f>
        <v>#N/A</v>
      </c>
      <c r="Q115" s="236" t="e">
        <f>IF(ISNUMBER(Regressions!S125),ROUND(Regressions!S125, 1), NA())</f>
        <v>#N/A</v>
      </c>
      <c r="R115" s="363" t="e">
        <f>IF(ISNUMBER(Regressions!T125),ROUND(Regressions!T125, 1), NA())</f>
        <v>#N/A</v>
      </c>
      <c r="S115" s="258" t="e">
        <f>IF(ISNUMBER(Regressions!U125),ROUND(Regressions!U125, 1), NA())</f>
        <v>#N/A</v>
      </c>
    </row>
    <row xmlns:x14ac="http://schemas.microsoft.com/office/spreadsheetml/2009/9/ac" r="116" x14ac:dyDescent="0.2">
      <c r="A116" s="359" t="str">
        <f>IF(ISBLANK(Regressions!A126), " ", Regressions!A126)</f>
        <v>Chad</v>
      </c>
      <c r="B116" s="360">
        <f>IF(ISBLANK(Regressions!B126), " ", Regressions!B126)</f>
        <v>2019</v>
      </c>
      <c r="C116" s="365" t="str">
        <f>IF(ISBLANK(Regressions!C126), " ", Regressions!C126)</f>
        <v>Pre-primary</v>
      </c>
      <c r="D116" s="361">
        <f>IF(ISBLANK(Regressions!D126), " ", Regressions!D126)</f>
        <v>1693670</v>
      </c>
      <c r="E116" s="235">
        <f>IF(ISNUMBER(Regressions!E126),ROUND(Regressions!E126, 1), NA())</f>
        <v>73.8</v>
      </c>
      <c r="F116" s="362">
        <f>IF(ISNUMBER(Regressions!F126),ROUND(Regressions!F126, 1), NA())</f>
        <v>71</v>
      </c>
      <c r="G116" s="257">
        <f>IF(ISNUMBER(Regressions!G126),ROUND(Regressions!G126, 1), NA())</f>
        <v>71</v>
      </c>
      <c r="H116" s="363">
        <f>IF(ISNUMBER(Regressions!H126),ROUND(Regressions!H126, 1), NA())</f>
        <v>0</v>
      </c>
      <c r="I116" s="258">
        <f>IF(ISNUMBER(Regressions!I126),ROUND(Regressions!I126, 1), NA())</f>
        <v>29</v>
      </c>
      <c r="J116" s="364" t="e">
        <f>IF(ISNUMBER(Regressions!K126),ROUND(Regressions!K126, 1), NA())</f>
        <v>#N/A</v>
      </c>
      <c r="K116" s="362" t="e">
        <f>IF(ISNUMBER(Regressions!L126),ROUND(Regressions!L126, 1), NA())</f>
        <v>#N/A</v>
      </c>
      <c r="L116" s="259" t="e">
        <f>IF(ISNUMBER(Regressions!M126),ROUND(Regressions!M126, 1), NA())</f>
        <v>#N/A</v>
      </c>
      <c r="M116" s="363" t="e">
        <f>IF(ISNUMBER(Regressions!N126),ROUND(Regressions!N126, 1), NA())</f>
        <v>#N/A</v>
      </c>
      <c r="N116" s="258" t="e">
        <f>IF(ISNUMBER(Regressions!O126),ROUND(Regressions!O126, 1), NA())</f>
        <v>#N/A</v>
      </c>
      <c r="O116" s="364" t="e">
        <f>IF(ISNUMBER(Regressions!Q126),ROUND(Regressions!Q126, 1), NA())</f>
        <v>#N/A</v>
      </c>
      <c r="P116" s="362" t="e">
        <f>IF(ISNUMBER(Regressions!R126),ROUND(Regressions!R126, 1), NA())</f>
        <v>#N/A</v>
      </c>
      <c r="Q116" s="236" t="e">
        <f>IF(ISNUMBER(Regressions!S126),ROUND(Regressions!S126, 1), NA())</f>
        <v>#N/A</v>
      </c>
      <c r="R116" s="363" t="e">
        <f>IF(ISNUMBER(Regressions!T126),ROUND(Regressions!T126, 1), NA())</f>
        <v>#N/A</v>
      </c>
      <c r="S116" s="258" t="e">
        <f>IF(ISNUMBER(Regressions!U126),ROUND(Regressions!U126, 1), NA())</f>
        <v>#N/A</v>
      </c>
    </row>
    <row xmlns:x14ac="http://schemas.microsoft.com/office/spreadsheetml/2009/9/ac" r="117" x14ac:dyDescent="0.2">
      <c r="A117" s="359" t="str">
        <f>IF(ISBLANK(Regressions!A127), " ", Regressions!A127)</f>
        <v>Chad</v>
      </c>
      <c r="B117" s="360">
        <f>IF(ISBLANK(Regressions!B127), " ", Regressions!B127)</f>
        <v>2020</v>
      </c>
      <c r="C117" s="365" t="str">
        <f>IF(ISBLANK(Regressions!C127), " ", Regressions!C127)</f>
        <v>Pre-primary</v>
      </c>
      <c r="D117" s="361">
        <f>IF(ISBLANK(Regressions!D127), " ", Regressions!D127)</f>
        <v>1732589</v>
      </c>
      <c r="E117" s="235">
        <f>IF(ISNUMBER(Regressions!E127),ROUND(Regressions!E127, 1), NA())</f>
        <v>77</v>
      </c>
      <c r="F117" s="362">
        <f>IF(ISNUMBER(Regressions!F127),ROUND(Regressions!F127, 1), NA())</f>
        <v>74.2</v>
      </c>
      <c r="G117" s="257">
        <f>IF(ISNUMBER(Regressions!G127),ROUND(Regressions!G127, 1), NA())</f>
        <v>74.2</v>
      </c>
      <c r="H117" s="363">
        <f>IF(ISNUMBER(Regressions!H127),ROUND(Regressions!H127, 1), NA())</f>
        <v>0</v>
      </c>
      <c r="I117" s="258">
        <f>IF(ISNUMBER(Regressions!I127),ROUND(Regressions!I127, 1), NA())</f>
        <v>25.8</v>
      </c>
      <c r="J117" s="364" t="e">
        <f>IF(ISNUMBER(Regressions!K127),ROUND(Regressions!K127, 1), NA())</f>
        <v>#N/A</v>
      </c>
      <c r="K117" s="362" t="e">
        <f>IF(ISNUMBER(Regressions!L127),ROUND(Regressions!L127, 1), NA())</f>
        <v>#N/A</v>
      </c>
      <c r="L117" s="259" t="e">
        <f>IF(ISNUMBER(Regressions!M127),ROUND(Regressions!M127, 1), NA())</f>
        <v>#N/A</v>
      </c>
      <c r="M117" s="363" t="e">
        <f>IF(ISNUMBER(Regressions!N127),ROUND(Regressions!N127, 1), NA())</f>
        <v>#N/A</v>
      </c>
      <c r="N117" s="258" t="e">
        <f>IF(ISNUMBER(Regressions!O127),ROUND(Regressions!O127, 1), NA())</f>
        <v>#N/A</v>
      </c>
      <c r="O117" s="364" t="e">
        <f>IF(ISNUMBER(Regressions!Q127),ROUND(Regressions!Q127, 1), NA())</f>
        <v>#N/A</v>
      </c>
      <c r="P117" s="362" t="e">
        <f>IF(ISNUMBER(Regressions!R127),ROUND(Regressions!R127, 1), NA())</f>
        <v>#N/A</v>
      </c>
      <c r="Q117" s="236" t="e">
        <f>IF(ISNUMBER(Regressions!S127),ROUND(Regressions!S127, 1), NA())</f>
        <v>#N/A</v>
      </c>
      <c r="R117" s="363" t="e">
        <f>IF(ISNUMBER(Regressions!T127),ROUND(Regressions!T127, 1), NA())</f>
        <v>#N/A</v>
      </c>
      <c r="S117" s="258" t="e">
        <f>IF(ISNUMBER(Regressions!U127),ROUND(Regressions!U127, 1), NA())</f>
        <v>#N/A</v>
      </c>
    </row>
    <row xmlns:x14ac="http://schemas.microsoft.com/office/spreadsheetml/2009/9/ac" r="118" x14ac:dyDescent="0.2">
      <c r="A118" s="414" t="str">
        <f>IF(ISBLANK(Regressions!A128), " ", Regressions!A128)</f>
        <v>Chad</v>
      </c>
      <c r="B118" s="415">
        <f>IF(ISBLANK(Regressions!B128), " ", Regressions!B128)</f>
        <v>2021</v>
      </c>
      <c r="C118" s="416" t="str">
        <f>IF(ISBLANK(Regressions!C128), " ", Regressions!C128)</f>
        <v>Pre-primary</v>
      </c>
      <c r="D118" s="417">
        <f>IF(ISBLANK(Regressions!D128), " ", Regressions!D128)</f>
        <v>1768936</v>
      </c>
      <c r="E118" s="420">
        <f>IF(ISNUMBER(Regressions!E128),ROUND(Regressions!E128, 1), NA())</f>
        <v>80.3</v>
      </c>
      <c r="F118" s="418">
        <f>IF(ISNUMBER(Regressions!F128),ROUND(Regressions!F128, 1), NA())</f>
        <v>77.5</v>
      </c>
      <c r="G118" s="421">
        <f>IF(ISNUMBER(Regressions!G128),ROUND(Regressions!G128, 1), NA())</f>
        <v>77.5</v>
      </c>
      <c r="H118" s="419">
        <f>IF(ISNUMBER(Regressions!H128),ROUND(Regressions!H128, 1), NA())</f>
        <v>0</v>
      </c>
      <c r="I118" s="422">
        <f>IF(ISNUMBER(Regressions!I128),ROUND(Regressions!I128, 1), NA())</f>
        <v>22.5</v>
      </c>
      <c r="J118" s="420" t="e">
        <f>IF(ISNUMBER(Regressions!K128),ROUND(Regressions!K128, 1), NA())</f>
        <v>#N/A</v>
      </c>
      <c r="K118" s="418" t="e">
        <f>IF(ISNUMBER(Regressions!L128),ROUND(Regressions!L128, 1), NA())</f>
        <v>#N/A</v>
      </c>
      <c r="L118" s="423" t="e">
        <f>IF(ISNUMBER(Regressions!M128),ROUND(Regressions!M128, 1), NA())</f>
        <v>#N/A</v>
      </c>
      <c r="M118" s="419" t="e">
        <f>IF(ISNUMBER(Regressions!N128),ROUND(Regressions!N128, 1), NA())</f>
        <v>#N/A</v>
      </c>
      <c r="N118" s="422" t="e">
        <f>IF(ISNUMBER(Regressions!O128),ROUND(Regressions!O128, 1), NA())</f>
        <v>#N/A</v>
      </c>
      <c r="O118" s="420" t="e">
        <f>IF(ISNUMBER(Regressions!Q128),ROUND(Regressions!Q128, 1), NA())</f>
        <v>#N/A</v>
      </c>
      <c r="P118" s="418" t="e">
        <f>IF(ISNUMBER(Regressions!R128),ROUND(Regressions!R128, 1), NA())</f>
        <v>#N/A</v>
      </c>
      <c r="Q118" s="424" t="e">
        <f>IF(ISNUMBER(Regressions!S128),ROUND(Regressions!S128, 1), NA())</f>
        <v>#N/A</v>
      </c>
      <c r="R118" s="419" t="e">
        <f>IF(ISNUMBER(Regressions!T128),ROUND(Regressions!T128, 1), NA())</f>
        <v>#N/A</v>
      </c>
      <c r="S118" s="422" t="e">
        <f>IF(ISNUMBER(Regressions!U128),ROUND(Regressions!U128, 1), NA())</f>
        <v>#N/A</v>
      </c>
      <c r="T118" s="413"/>
      <c r="U118" s="413"/>
      <c r="V118" s="413"/>
      <c r="W118" s="413"/>
      <c r="X118" s="413"/>
      <c r="Y118" s="413"/>
      <c r="Z118" s="413"/>
      <c r="AA118" s="413"/>
      <c r="AB118" s="413"/>
      <c r="AC118" s="413"/>
    </row>
    <row xmlns:x14ac="http://schemas.microsoft.com/office/spreadsheetml/2009/9/ac" r="119" x14ac:dyDescent="0.2">
      <c r="A119" s="359" t="str">
        <f>IF(ISBLANK(Regressions!A129), " ", Regressions!A129)</f>
        <v>Chad</v>
      </c>
      <c r="B119" s="360">
        <f>IF(ISBLANK(Regressions!B129), " ", Regressions!B129)</f>
        <v>2022</v>
      </c>
      <c r="C119" s="365" t="str">
        <f>IF(ISBLANK(Regressions!C129), " ", Regressions!C129)</f>
        <v>Pre-primary</v>
      </c>
      <c r="D119" s="361">
        <f>IF(ISBLANK(Regressions!D129), " ", Regressions!D129)</f>
        <v>1807537</v>
      </c>
      <c r="E119" s="235">
        <f>IF(ISNUMBER(Regressions!E129),ROUND(Regressions!E129, 1), NA())</f>
        <v>83.6</v>
      </c>
      <c r="F119" s="362">
        <f>IF(ISNUMBER(Regressions!F129),ROUND(Regressions!F129, 1), NA())</f>
        <v>80.7</v>
      </c>
      <c r="G119" s="257">
        <f>IF(ISNUMBER(Regressions!G129),ROUND(Regressions!G129, 1), NA())</f>
        <v>77.599999999999994</v>
      </c>
      <c r="H119" s="363">
        <f>IF(ISNUMBER(Regressions!H129),ROUND(Regressions!H129, 1), NA())</f>
        <v>3</v>
      </c>
      <c r="I119" s="258">
        <f>IF(ISNUMBER(Regressions!I129),ROUND(Regressions!I129, 1), NA())</f>
        <v>19.3</v>
      </c>
      <c r="J119" s="364" t="e">
        <f>IF(ISNUMBER(Regressions!K129),ROUND(Regressions!K129, 1), NA())</f>
        <v>#N/A</v>
      </c>
      <c r="K119" s="362" t="e">
        <f>IF(ISNUMBER(Regressions!L129),ROUND(Regressions!L129, 1), NA())</f>
        <v>#N/A</v>
      </c>
      <c r="L119" s="259" t="e">
        <f>IF(ISNUMBER(Regressions!M129),ROUND(Regressions!M129, 1), NA())</f>
        <v>#N/A</v>
      </c>
      <c r="M119" s="363" t="e">
        <f>IF(ISNUMBER(Regressions!N129),ROUND(Regressions!N129, 1), NA())</f>
        <v>#N/A</v>
      </c>
      <c r="N119" s="258" t="e">
        <f>IF(ISNUMBER(Regressions!O129),ROUND(Regressions!O129, 1), NA())</f>
        <v>#N/A</v>
      </c>
      <c r="O119" s="364" t="e">
        <f>IF(ISNUMBER(Regressions!Q129),ROUND(Regressions!Q129, 1), NA())</f>
        <v>#N/A</v>
      </c>
      <c r="P119" s="362" t="e">
        <f>IF(ISNUMBER(Regressions!R129),ROUND(Regressions!R129, 1), NA())</f>
        <v>#N/A</v>
      </c>
      <c r="Q119" s="236" t="e">
        <f>IF(ISNUMBER(Regressions!S129),ROUND(Regressions!S129, 1), NA())</f>
        <v>#N/A</v>
      </c>
      <c r="R119" s="363" t="e">
        <f>IF(ISNUMBER(Regressions!T129),ROUND(Regressions!T129, 1), NA())</f>
        <v>#N/A</v>
      </c>
      <c r="S119" s="258" t="e">
        <f>IF(ISNUMBER(Regressions!U129),ROUND(Regressions!U129, 1), NA())</f>
        <v>#N/A</v>
      </c>
    </row>
    <row xmlns:x14ac="http://schemas.microsoft.com/office/spreadsheetml/2009/9/ac" r="120" x14ac:dyDescent="0.2">
      <c r="A120" s="366" t="str">
        <f>IF(ISBLANK(Regressions!A130), " ", Regressions!A130)</f>
        <v>Chad</v>
      </c>
      <c r="B120" s="367">
        <f>IF(ISBLANK(Regressions!B130), " ", Regressions!B130)</f>
        <v>2023</v>
      </c>
      <c r="C120" s="368" t="str">
        <f>IF(ISBLANK(Regressions!C130), " ", Regressions!C130)</f>
        <v>Pre-primary</v>
      </c>
      <c r="D120" s="369">
        <f>IF(ISBLANK(Regressions!D130), " ", Regressions!D130)</f>
        <v>1850758</v>
      </c>
      <c r="E120" s="370">
        <f>IF(ISNUMBER(Regressions!E130),ROUND(Regressions!E130, 1), NA())</f>
        <v>86.8</v>
      </c>
      <c r="F120" s="371">
        <f>IF(ISNUMBER(Regressions!F130),ROUND(Regressions!F130, 1), NA())</f>
        <v>83.9</v>
      </c>
      <c r="G120" s="372">
        <f>IF(ISNUMBER(Regressions!G130),ROUND(Regressions!G130, 1), NA())</f>
        <v>77.599999999999994</v>
      </c>
      <c r="H120" s="373">
        <f>IF(ISNUMBER(Regressions!H130),ROUND(Regressions!H130, 1), NA())</f>
        <v>6.2</v>
      </c>
      <c r="I120" s="374">
        <f>IF(ISNUMBER(Regressions!I130),ROUND(Regressions!I130, 1), NA())</f>
        <v>16.100000000000001</v>
      </c>
      <c r="J120" s="375" t="e">
        <f>IF(ISNUMBER(Regressions!K130),ROUND(Regressions!K130, 1), NA())</f>
        <v>#N/A</v>
      </c>
      <c r="K120" s="371" t="e">
        <f>IF(ISNUMBER(Regressions!L130),ROUND(Regressions!L130, 1), NA())</f>
        <v>#N/A</v>
      </c>
      <c r="L120" s="376" t="e">
        <f>IF(ISNUMBER(Regressions!M130),ROUND(Regressions!M130, 1), NA())</f>
        <v>#N/A</v>
      </c>
      <c r="M120" s="373" t="e">
        <f>IF(ISNUMBER(Regressions!N130),ROUND(Regressions!N130, 1), NA())</f>
        <v>#N/A</v>
      </c>
      <c r="N120" s="374" t="e">
        <f>IF(ISNUMBER(Regressions!O130),ROUND(Regressions!O130, 1), NA())</f>
        <v>#N/A</v>
      </c>
      <c r="O120" s="375" t="e">
        <f>IF(ISNUMBER(Regressions!Q130),ROUND(Regressions!Q130, 1), NA())</f>
        <v>#N/A</v>
      </c>
      <c r="P120" s="371" t="e">
        <f>IF(ISNUMBER(Regressions!R130),ROUND(Regressions!R130, 1), NA())</f>
        <v>#N/A</v>
      </c>
      <c r="Q120" s="377" t="e">
        <f>IF(ISNUMBER(Regressions!S130),ROUND(Regressions!S130, 1), NA())</f>
        <v>#N/A</v>
      </c>
      <c r="R120" s="373" t="e">
        <f>IF(ISNUMBER(Regressions!T130),ROUND(Regressions!T130, 1), NA())</f>
        <v>#N/A</v>
      </c>
      <c r="S120" s="374" t="e">
        <f>IF(ISNUMBER(Regressions!U130),ROUND(Regressions!U130, 1), NA())</f>
        <v>#N/A</v>
      </c>
    </row>
    <row xmlns:x14ac="http://schemas.microsoft.com/office/spreadsheetml/2009/9/ac" r="121" hidden="true" x14ac:dyDescent="0.2">
      <c r="A121" s="359" t="str">
        <f>IF(ISBLANK(Regressions!A131), " ", Regressions!A131)</f>
        <v>Chad</v>
      </c>
      <c r="B121" s="360">
        <f>IF(ISBLANK(Regressions!B131), " ", Regressions!B131)</f>
        <v>2024</v>
      </c>
      <c r="C121" s="365" t="str">
        <f>IF(ISBLANK(Regressions!C131), " ", Regressions!C131)</f>
        <v>Pre-primary</v>
      </c>
      <c r="D121" s="361" t="str">
        <f>IF(ISBLANK(Regressions!D131), " ", Regressions!D131)</f>
        <v> </v>
      </c>
      <c r="E121" s="235" t="e">
        <f>IF(ISNUMBER(Regressions!E131),ROUND(Regressions!E131, 1), NA())</f>
        <v>#N/A</v>
      </c>
      <c r="F121" s="362" t="e">
        <f>IF(ISNUMBER(Regressions!F131),ROUND(Regressions!F131, 1), NA())</f>
        <v>#N/A</v>
      </c>
      <c r="G121" s="257" t="e">
        <f>IF(ISNUMBER(Regressions!G131),ROUND(Regressions!G131, 1), NA())</f>
        <v>#N/A</v>
      </c>
      <c r="H121" s="363" t="e">
        <f>IF(ISNUMBER(Regressions!H131),ROUND(Regressions!H131, 1), NA())</f>
        <v>#N/A</v>
      </c>
      <c r="I121" s="258" t="e">
        <f>IF(ISNUMBER(Regressions!I131),ROUND(Regressions!I131, 1), NA())</f>
        <v>#N/A</v>
      </c>
      <c r="J121" s="364" t="e">
        <f>IF(ISNUMBER(Regressions!K131),ROUND(Regressions!K131, 1), NA())</f>
        <v>#N/A</v>
      </c>
      <c r="K121" s="362" t="e">
        <f>IF(ISNUMBER(Regressions!L131),ROUND(Regressions!L131, 1), NA())</f>
        <v>#N/A</v>
      </c>
      <c r="L121" s="259" t="e">
        <f>IF(ISNUMBER(Regressions!M131),ROUND(Regressions!M131, 1), NA())</f>
        <v>#N/A</v>
      </c>
      <c r="M121" s="363" t="e">
        <f>IF(ISNUMBER(Regressions!N131),ROUND(Regressions!N131, 1), NA())</f>
        <v>#N/A</v>
      </c>
      <c r="N121" s="258" t="e">
        <f>IF(ISNUMBER(Regressions!O131),ROUND(Regressions!O131, 1), NA())</f>
        <v>#N/A</v>
      </c>
      <c r="O121" s="364" t="e">
        <f>IF(ISNUMBER(Regressions!Q131),ROUND(Regressions!Q131, 1), NA())</f>
        <v>#N/A</v>
      </c>
      <c r="P121" s="362" t="e">
        <f>IF(ISNUMBER(Regressions!R131),ROUND(Regressions!R131, 1), NA())</f>
        <v>#N/A</v>
      </c>
      <c r="Q121" s="236" t="e">
        <f>IF(ISNUMBER(Regressions!S131),ROUND(Regressions!S131, 1), NA())</f>
        <v>#N/A</v>
      </c>
      <c r="R121" s="363" t="e">
        <f>IF(ISNUMBER(Regressions!T131),ROUND(Regressions!T131, 1), NA())</f>
        <v>#N/A</v>
      </c>
      <c r="S121" s="258" t="e">
        <f>IF(ISNUMBER(Regressions!U131),ROUND(Regressions!U131, 1), NA())</f>
        <v>#N/A</v>
      </c>
    </row>
    <row xmlns:x14ac="http://schemas.microsoft.com/office/spreadsheetml/2009/9/ac" r="122" hidden="true" x14ac:dyDescent="0.2">
      <c r="A122" s="359" t="str">
        <f>IF(ISBLANK(Regressions!A132), " ", Regressions!A132)</f>
        <v>Chad</v>
      </c>
      <c r="B122" s="360">
        <f>IF(ISBLANK(Regressions!B132), " ", Regressions!B132)</f>
        <v>2025</v>
      </c>
      <c r="C122" s="365" t="str">
        <f>IF(ISBLANK(Regressions!C132), " ", Regressions!C132)</f>
        <v>Pre-primary</v>
      </c>
      <c r="D122" s="361" t="str">
        <f>IF(ISBLANK(Regressions!D132), " ", Regressions!D132)</f>
        <v> </v>
      </c>
      <c r="E122" s="235" t="e">
        <f>IF(ISNUMBER(Regressions!E132),ROUND(Regressions!E132, 1), NA())</f>
        <v>#N/A</v>
      </c>
      <c r="F122" s="362" t="e">
        <f>IF(ISNUMBER(Regressions!F132),ROUND(Regressions!F132, 1), NA())</f>
        <v>#N/A</v>
      </c>
      <c r="G122" s="257" t="e">
        <f>IF(ISNUMBER(Regressions!G132),ROUND(Regressions!G132, 1), NA())</f>
        <v>#N/A</v>
      </c>
      <c r="H122" s="363" t="e">
        <f>IF(ISNUMBER(Regressions!H132),ROUND(Regressions!H132, 1), NA())</f>
        <v>#N/A</v>
      </c>
      <c r="I122" s="258" t="e">
        <f>IF(ISNUMBER(Regressions!I132),ROUND(Regressions!I132, 1), NA())</f>
        <v>#N/A</v>
      </c>
      <c r="J122" s="364" t="e">
        <f>IF(ISNUMBER(Regressions!K132),ROUND(Regressions!K132, 1), NA())</f>
        <v>#N/A</v>
      </c>
      <c r="K122" s="362" t="e">
        <f>IF(ISNUMBER(Regressions!L132),ROUND(Regressions!L132, 1), NA())</f>
        <v>#N/A</v>
      </c>
      <c r="L122" s="259" t="e">
        <f>IF(ISNUMBER(Regressions!M132),ROUND(Regressions!M132, 1), NA())</f>
        <v>#N/A</v>
      </c>
      <c r="M122" s="363" t="e">
        <f>IF(ISNUMBER(Regressions!N132),ROUND(Regressions!N132, 1), NA())</f>
        <v>#N/A</v>
      </c>
      <c r="N122" s="258" t="e">
        <f>IF(ISNUMBER(Regressions!O132),ROUND(Regressions!O132, 1), NA())</f>
        <v>#N/A</v>
      </c>
      <c r="O122" s="364" t="e">
        <f>IF(ISNUMBER(Regressions!Q132),ROUND(Regressions!Q132, 1), NA())</f>
        <v>#N/A</v>
      </c>
      <c r="P122" s="362" t="e">
        <f>IF(ISNUMBER(Regressions!R132),ROUND(Regressions!R132, 1), NA())</f>
        <v>#N/A</v>
      </c>
      <c r="Q122" s="236" t="e">
        <f>IF(ISNUMBER(Regressions!S132),ROUND(Regressions!S132, 1), NA())</f>
        <v>#N/A</v>
      </c>
      <c r="R122" s="363" t="e">
        <f>IF(ISNUMBER(Regressions!T132),ROUND(Regressions!T132, 1), NA())</f>
        <v>#N/A</v>
      </c>
      <c r="S122" s="258" t="e">
        <f>IF(ISNUMBER(Regressions!U132),ROUND(Regressions!U132, 1), NA())</f>
        <v>#N/A</v>
      </c>
    </row>
    <row xmlns:x14ac="http://schemas.microsoft.com/office/spreadsheetml/2009/9/ac" r="123" hidden="true" x14ac:dyDescent="0.2">
      <c r="A123" s="359" t="str">
        <f>IF(ISBLANK(Regressions!A133), " ", Regressions!A133)</f>
        <v>Chad</v>
      </c>
      <c r="B123" s="360">
        <f>IF(ISBLANK(Regressions!B133), " ", Regressions!B133)</f>
        <v>2026</v>
      </c>
      <c r="C123" s="365" t="str">
        <f>IF(ISBLANK(Regressions!C133), " ", Regressions!C133)</f>
        <v>Pre-primary</v>
      </c>
      <c r="D123" s="361" t="str">
        <f>IF(ISBLANK(Regressions!D133), " ", Regressions!D133)</f>
        <v> </v>
      </c>
      <c r="E123" s="235" t="e">
        <f>IF(ISNUMBER(Regressions!E133),ROUND(Regressions!E133, 1), NA())</f>
        <v>#N/A</v>
      </c>
      <c r="F123" s="362" t="e">
        <f>IF(ISNUMBER(Regressions!F133),ROUND(Regressions!F133, 1), NA())</f>
        <v>#N/A</v>
      </c>
      <c r="G123" s="257" t="e">
        <f>IF(ISNUMBER(Regressions!G133),ROUND(Regressions!G133, 1), NA())</f>
        <v>#N/A</v>
      </c>
      <c r="H123" s="363" t="e">
        <f>IF(ISNUMBER(Regressions!H133),ROUND(Regressions!H133, 1), NA())</f>
        <v>#N/A</v>
      </c>
      <c r="I123" s="258" t="e">
        <f>IF(ISNUMBER(Regressions!I133),ROUND(Regressions!I133, 1), NA())</f>
        <v>#N/A</v>
      </c>
      <c r="J123" s="364" t="e">
        <f>IF(ISNUMBER(Regressions!K133),ROUND(Regressions!K133, 1), NA())</f>
        <v>#N/A</v>
      </c>
      <c r="K123" s="362" t="e">
        <f>IF(ISNUMBER(Regressions!L133),ROUND(Regressions!L133, 1), NA())</f>
        <v>#N/A</v>
      </c>
      <c r="L123" s="259" t="e">
        <f>IF(ISNUMBER(Regressions!M133),ROUND(Regressions!M133, 1), NA())</f>
        <v>#N/A</v>
      </c>
      <c r="M123" s="363" t="e">
        <f>IF(ISNUMBER(Regressions!N133),ROUND(Regressions!N133, 1), NA())</f>
        <v>#N/A</v>
      </c>
      <c r="N123" s="258" t="e">
        <f>IF(ISNUMBER(Regressions!O133),ROUND(Regressions!O133, 1), NA())</f>
        <v>#N/A</v>
      </c>
      <c r="O123" s="364" t="e">
        <f>IF(ISNUMBER(Regressions!Q133),ROUND(Regressions!Q133, 1), NA())</f>
        <v>#N/A</v>
      </c>
      <c r="P123" s="362" t="e">
        <f>IF(ISNUMBER(Regressions!R133),ROUND(Regressions!R133, 1), NA())</f>
        <v>#N/A</v>
      </c>
      <c r="Q123" s="236" t="e">
        <f>IF(ISNUMBER(Regressions!S133),ROUND(Regressions!S133, 1), NA())</f>
        <v>#N/A</v>
      </c>
      <c r="R123" s="363" t="e">
        <f>IF(ISNUMBER(Regressions!T133),ROUND(Regressions!T133, 1), NA())</f>
        <v>#N/A</v>
      </c>
      <c r="S123" s="258" t="e">
        <f>IF(ISNUMBER(Regressions!U133),ROUND(Regressions!U133, 1), NA())</f>
        <v>#N/A</v>
      </c>
    </row>
    <row xmlns:x14ac="http://schemas.microsoft.com/office/spreadsheetml/2009/9/ac" r="124" hidden="true" x14ac:dyDescent="0.2">
      <c r="A124" s="359" t="str">
        <f>IF(ISBLANK(Regressions!A134), " ", Regressions!A134)</f>
        <v>Chad</v>
      </c>
      <c r="B124" s="360">
        <f>IF(ISBLANK(Regressions!B134), " ", Regressions!B134)</f>
        <v>2027</v>
      </c>
      <c r="C124" s="365" t="str">
        <f>IF(ISBLANK(Regressions!C134), " ", Regressions!C134)</f>
        <v>Pre-primary</v>
      </c>
      <c r="D124" s="361" t="str">
        <f>IF(ISBLANK(Regressions!D134), " ", Regressions!D134)</f>
        <v> </v>
      </c>
      <c r="E124" s="235" t="e">
        <f>IF(ISNUMBER(Regressions!E134),ROUND(Regressions!E134, 1), NA())</f>
        <v>#N/A</v>
      </c>
      <c r="F124" s="362" t="e">
        <f>IF(ISNUMBER(Regressions!F134),ROUND(Regressions!F134, 1), NA())</f>
        <v>#N/A</v>
      </c>
      <c r="G124" s="257" t="e">
        <f>IF(ISNUMBER(Regressions!G134),ROUND(Regressions!G134, 1), NA())</f>
        <v>#N/A</v>
      </c>
      <c r="H124" s="363" t="e">
        <f>IF(ISNUMBER(Regressions!H134),ROUND(Regressions!H134, 1), NA())</f>
        <v>#N/A</v>
      </c>
      <c r="I124" s="258" t="e">
        <f>IF(ISNUMBER(Regressions!I134),ROUND(Regressions!I134, 1), NA())</f>
        <v>#N/A</v>
      </c>
      <c r="J124" s="364" t="e">
        <f>IF(ISNUMBER(Regressions!K134),ROUND(Regressions!K134, 1), NA())</f>
        <v>#N/A</v>
      </c>
      <c r="K124" s="362" t="e">
        <f>IF(ISNUMBER(Regressions!L134),ROUND(Regressions!L134, 1), NA())</f>
        <v>#N/A</v>
      </c>
      <c r="L124" s="259" t="e">
        <f>IF(ISNUMBER(Regressions!M134),ROUND(Regressions!M134, 1), NA())</f>
        <v>#N/A</v>
      </c>
      <c r="M124" s="363" t="e">
        <f>IF(ISNUMBER(Regressions!N134),ROUND(Regressions!N134, 1), NA())</f>
        <v>#N/A</v>
      </c>
      <c r="N124" s="258" t="e">
        <f>IF(ISNUMBER(Regressions!O134),ROUND(Regressions!O134, 1), NA())</f>
        <v>#N/A</v>
      </c>
      <c r="O124" s="364" t="e">
        <f>IF(ISNUMBER(Regressions!Q134),ROUND(Regressions!Q134, 1), NA())</f>
        <v>#N/A</v>
      </c>
      <c r="P124" s="362" t="e">
        <f>IF(ISNUMBER(Regressions!R134),ROUND(Regressions!R134, 1), NA())</f>
        <v>#N/A</v>
      </c>
      <c r="Q124" s="236" t="e">
        <f>IF(ISNUMBER(Regressions!S134),ROUND(Regressions!S134, 1), NA())</f>
        <v>#N/A</v>
      </c>
      <c r="R124" s="363" t="e">
        <f>IF(ISNUMBER(Regressions!T134),ROUND(Regressions!T134, 1), NA())</f>
        <v>#N/A</v>
      </c>
      <c r="S124" s="258" t="e">
        <f>IF(ISNUMBER(Regressions!U134),ROUND(Regressions!U134, 1), NA())</f>
        <v>#N/A</v>
      </c>
    </row>
    <row xmlns:x14ac="http://schemas.microsoft.com/office/spreadsheetml/2009/9/ac" r="125" hidden="true" x14ac:dyDescent="0.2">
      <c r="A125" s="359" t="str">
        <f>IF(ISBLANK(Regressions!A135), " ", Regressions!A135)</f>
        <v>Chad</v>
      </c>
      <c r="B125" s="360">
        <f>IF(ISBLANK(Regressions!B135), " ", Regressions!B135)</f>
        <v>2028</v>
      </c>
      <c r="C125" s="365" t="str">
        <f>IF(ISBLANK(Regressions!C135), " ", Regressions!C135)</f>
        <v>Pre-primary</v>
      </c>
      <c r="D125" s="361" t="str">
        <f>IF(ISBLANK(Regressions!D135), " ", Regressions!D135)</f>
        <v> </v>
      </c>
      <c r="E125" s="235" t="e">
        <f>IF(ISNUMBER(Regressions!E135),ROUND(Regressions!E135, 1), NA())</f>
        <v>#N/A</v>
      </c>
      <c r="F125" s="362" t="e">
        <f>IF(ISNUMBER(Regressions!F135),ROUND(Regressions!F135, 1), NA())</f>
        <v>#N/A</v>
      </c>
      <c r="G125" s="257" t="e">
        <f>IF(ISNUMBER(Regressions!G135),ROUND(Regressions!G135, 1), NA())</f>
        <v>#N/A</v>
      </c>
      <c r="H125" s="363" t="e">
        <f>IF(ISNUMBER(Regressions!H135),ROUND(Regressions!H135, 1), NA())</f>
        <v>#N/A</v>
      </c>
      <c r="I125" s="258" t="e">
        <f>IF(ISNUMBER(Regressions!I135),ROUND(Regressions!I135, 1), NA())</f>
        <v>#N/A</v>
      </c>
      <c r="J125" s="364" t="e">
        <f>IF(ISNUMBER(Regressions!K135),ROUND(Regressions!K135, 1), NA())</f>
        <v>#N/A</v>
      </c>
      <c r="K125" s="362" t="e">
        <f>IF(ISNUMBER(Regressions!L135),ROUND(Regressions!L135, 1), NA())</f>
        <v>#N/A</v>
      </c>
      <c r="L125" s="259" t="e">
        <f>IF(ISNUMBER(Regressions!M135),ROUND(Regressions!M135, 1), NA())</f>
        <v>#N/A</v>
      </c>
      <c r="M125" s="363" t="e">
        <f>IF(ISNUMBER(Regressions!N135),ROUND(Regressions!N135, 1), NA())</f>
        <v>#N/A</v>
      </c>
      <c r="N125" s="258" t="e">
        <f>IF(ISNUMBER(Regressions!O135),ROUND(Regressions!O135, 1), NA())</f>
        <v>#N/A</v>
      </c>
      <c r="O125" s="364" t="e">
        <f>IF(ISNUMBER(Regressions!Q135),ROUND(Regressions!Q135, 1), NA())</f>
        <v>#N/A</v>
      </c>
      <c r="P125" s="362" t="e">
        <f>IF(ISNUMBER(Regressions!R135),ROUND(Regressions!R135, 1), NA())</f>
        <v>#N/A</v>
      </c>
      <c r="Q125" s="236" t="e">
        <f>IF(ISNUMBER(Regressions!S135),ROUND(Regressions!S135, 1), NA())</f>
        <v>#N/A</v>
      </c>
      <c r="R125" s="363" t="e">
        <f>IF(ISNUMBER(Regressions!T135),ROUND(Regressions!T135, 1), NA())</f>
        <v>#N/A</v>
      </c>
      <c r="S125" s="258" t="e">
        <f>IF(ISNUMBER(Regressions!U135),ROUND(Regressions!U135, 1), NA())</f>
        <v>#N/A</v>
      </c>
    </row>
    <row xmlns:x14ac="http://schemas.microsoft.com/office/spreadsheetml/2009/9/ac" r="126" hidden="true" x14ac:dyDescent="0.2">
      <c r="A126" s="359" t="str">
        <f>IF(ISBLANK(Regressions!A136), " ", Regressions!A136)</f>
        <v>Chad</v>
      </c>
      <c r="B126" s="360">
        <f>IF(ISBLANK(Regressions!B136), " ", Regressions!B136)</f>
        <v>2029</v>
      </c>
      <c r="C126" s="365" t="str">
        <f>IF(ISBLANK(Regressions!C136), " ", Regressions!C136)</f>
        <v>Pre-primary</v>
      </c>
      <c r="D126" s="361" t="str">
        <f>IF(ISBLANK(Regressions!D136), " ", Regressions!D136)</f>
        <v> </v>
      </c>
      <c r="E126" s="235" t="e">
        <f>IF(ISNUMBER(Regressions!E136),ROUND(Regressions!E136, 1), NA())</f>
        <v>#N/A</v>
      </c>
      <c r="F126" s="362" t="e">
        <f>IF(ISNUMBER(Regressions!F136),ROUND(Regressions!F136, 1), NA())</f>
        <v>#N/A</v>
      </c>
      <c r="G126" s="257" t="e">
        <f>IF(ISNUMBER(Regressions!G136),ROUND(Regressions!G136, 1), NA())</f>
        <v>#N/A</v>
      </c>
      <c r="H126" s="363" t="e">
        <f>IF(ISNUMBER(Regressions!H136),ROUND(Regressions!H136, 1), NA())</f>
        <v>#N/A</v>
      </c>
      <c r="I126" s="258" t="e">
        <f>IF(ISNUMBER(Regressions!I136),ROUND(Regressions!I136, 1), NA())</f>
        <v>#N/A</v>
      </c>
      <c r="J126" s="364" t="e">
        <f>IF(ISNUMBER(Regressions!K136),ROUND(Regressions!K136, 1), NA())</f>
        <v>#N/A</v>
      </c>
      <c r="K126" s="362" t="e">
        <f>IF(ISNUMBER(Regressions!L136),ROUND(Regressions!L136, 1), NA())</f>
        <v>#N/A</v>
      </c>
      <c r="L126" s="259" t="e">
        <f>IF(ISNUMBER(Regressions!M136),ROUND(Regressions!M136, 1), NA())</f>
        <v>#N/A</v>
      </c>
      <c r="M126" s="363" t="e">
        <f>IF(ISNUMBER(Regressions!N136),ROUND(Regressions!N136, 1), NA())</f>
        <v>#N/A</v>
      </c>
      <c r="N126" s="258" t="e">
        <f>IF(ISNUMBER(Regressions!O136),ROUND(Regressions!O136, 1), NA())</f>
        <v>#N/A</v>
      </c>
      <c r="O126" s="364" t="e">
        <f>IF(ISNUMBER(Regressions!Q136),ROUND(Regressions!Q136, 1), NA())</f>
        <v>#N/A</v>
      </c>
      <c r="P126" s="362" t="e">
        <f>IF(ISNUMBER(Regressions!R136),ROUND(Regressions!R136, 1), NA())</f>
        <v>#N/A</v>
      </c>
      <c r="Q126" s="236" t="e">
        <f>IF(ISNUMBER(Regressions!S136),ROUND(Regressions!S136, 1), NA())</f>
        <v>#N/A</v>
      </c>
      <c r="R126" s="363" t="e">
        <f>IF(ISNUMBER(Regressions!T136),ROUND(Regressions!T136, 1), NA())</f>
        <v>#N/A</v>
      </c>
      <c r="S126" s="258" t="e">
        <f>IF(ISNUMBER(Regressions!U136),ROUND(Regressions!U136, 1), NA())</f>
        <v>#N/A</v>
      </c>
    </row>
    <row xmlns:x14ac="http://schemas.microsoft.com/office/spreadsheetml/2009/9/ac" r="127" hidden="true" x14ac:dyDescent="0.2">
      <c r="A127" s="359" t="str">
        <f>IF(ISBLANK(Regressions!A137), " ", Regressions!A137)</f>
        <v>Chad</v>
      </c>
      <c r="B127" s="360">
        <f>IF(ISBLANK(Regressions!B137), " ", Regressions!B137)</f>
        <v>2030</v>
      </c>
      <c r="C127" s="365" t="str">
        <f>IF(ISBLANK(Regressions!C137), " ", Regressions!C137)</f>
        <v>Pre-primary</v>
      </c>
      <c r="D127" s="361" t="str">
        <f>IF(ISBLANK(Regressions!D137), " ", Regressions!D137)</f>
        <v> </v>
      </c>
      <c r="E127" s="235" t="e">
        <f>IF(ISNUMBER(Regressions!E137),ROUND(Regressions!E137, 1), NA())</f>
        <v>#N/A</v>
      </c>
      <c r="F127" s="362" t="e">
        <f>IF(ISNUMBER(Regressions!F137),ROUND(Regressions!F137, 1), NA())</f>
        <v>#N/A</v>
      </c>
      <c r="G127" s="257" t="e">
        <f>IF(ISNUMBER(Regressions!G137),ROUND(Regressions!G137, 1), NA())</f>
        <v>#N/A</v>
      </c>
      <c r="H127" s="363" t="e">
        <f>IF(ISNUMBER(Regressions!H137),ROUND(Regressions!H137, 1), NA())</f>
        <v>#N/A</v>
      </c>
      <c r="I127" s="258" t="e">
        <f>IF(ISNUMBER(Regressions!I137),ROUND(Regressions!I137, 1), NA())</f>
        <v>#N/A</v>
      </c>
      <c r="J127" s="364" t="e">
        <f>IF(ISNUMBER(Regressions!K137),ROUND(Regressions!K137, 1), NA())</f>
        <v>#N/A</v>
      </c>
      <c r="K127" s="362" t="e">
        <f>IF(ISNUMBER(Regressions!L137),ROUND(Regressions!L137, 1), NA())</f>
        <v>#N/A</v>
      </c>
      <c r="L127" s="259" t="e">
        <f>IF(ISNUMBER(Regressions!M137),ROUND(Regressions!M137, 1), NA())</f>
        <v>#N/A</v>
      </c>
      <c r="M127" s="363" t="e">
        <f>IF(ISNUMBER(Regressions!N137),ROUND(Regressions!N137, 1), NA())</f>
        <v>#N/A</v>
      </c>
      <c r="N127" s="258" t="e">
        <f>IF(ISNUMBER(Regressions!O137),ROUND(Regressions!O137, 1), NA())</f>
        <v>#N/A</v>
      </c>
      <c r="O127" s="364" t="e">
        <f>IF(ISNUMBER(Regressions!Q137),ROUND(Regressions!Q137, 1), NA())</f>
        <v>#N/A</v>
      </c>
      <c r="P127" s="362" t="e">
        <f>IF(ISNUMBER(Regressions!R137),ROUND(Regressions!R137, 1), NA())</f>
        <v>#N/A</v>
      </c>
      <c r="Q127" s="236" t="e">
        <f>IF(ISNUMBER(Regressions!S137),ROUND(Regressions!S137, 1), NA())</f>
        <v>#N/A</v>
      </c>
      <c r="R127" s="363" t="e">
        <f>IF(ISNUMBER(Regressions!T137),ROUND(Regressions!T137, 1), NA())</f>
        <v>#N/A</v>
      </c>
      <c r="S127" s="258" t="e">
        <f>IF(ISNUMBER(Regressions!U137),ROUND(Regressions!U137, 1), NA())</f>
        <v>#N/A</v>
      </c>
    </row>
    <row xmlns:x14ac="http://schemas.microsoft.com/office/spreadsheetml/2009/9/ac" r="128" x14ac:dyDescent="0.2">
      <c r="A128" s="359" t="str">
        <f>IF(ISBLANK(Regressions!A138), " ", Regressions!A138)</f>
        <v>Chad</v>
      </c>
      <c r="B128" s="360">
        <f>IF(ISBLANK(Regressions!B138), " ", Regressions!B138)</f>
        <v>2000</v>
      </c>
      <c r="C128" s="365" t="str">
        <f>IF(ISBLANK(Regressions!C138), " ", Regressions!C138)</f>
        <v>Primary</v>
      </c>
      <c r="D128" s="361">
        <f>IF(ISBLANK(Regressions!D138), " ", Regressions!D138)</f>
        <v>1441574</v>
      </c>
      <c r="E128" s="235" t="e">
        <f>IF(ISNUMBER(Regressions!E138),ROUND(Regressions!E138, 1), NA())</f>
        <v>#N/A</v>
      </c>
      <c r="F128" s="362" t="e">
        <f>IF(ISNUMBER(Regressions!F138),ROUND(Regressions!F138, 1), NA())</f>
        <v>#N/A</v>
      </c>
      <c r="G128" s="257" t="e">
        <f>IF(ISNUMBER(Regressions!G138),ROUND(Regressions!G138, 1), NA())</f>
        <v>#N/A</v>
      </c>
      <c r="H128" s="363" t="e">
        <f>IF(ISNUMBER(Regressions!H138),ROUND(Regressions!H138, 1), NA())</f>
        <v>#N/A</v>
      </c>
      <c r="I128" s="258" t="e">
        <f>IF(ISNUMBER(Regressions!I138),ROUND(Regressions!I138, 1), NA())</f>
        <v>#N/A</v>
      </c>
      <c r="J128" s="364" t="e">
        <f>IF(ISNUMBER(Regressions!K138),ROUND(Regressions!K138, 1), NA())</f>
        <v>#N/A</v>
      </c>
      <c r="K128" s="362" t="e">
        <f>IF(ISNUMBER(Regressions!L138),ROUND(Regressions!L138, 1), NA())</f>
        <v>#N/A</v>
      </c>
      <c r="L128" s="259" t="e">
        <f>IF(ISNUMBER(Regressions!M138),ROUND(Regressions!M138, 1), NA())</f>
        <v>#N/A</v>
      </c>
      <c r="M128" s="363" t="e">
        <f>IF(ISNUMBER(Regressions!N138),ROUND(Regressions!N138, 1), NA())</f>
        <v>#N/A</v>
      </c>
      <c r="N128" s="258" t="e">
        <f>IF(ISNUMBER(Regressions!O138),ROUND(Regressions!O138, 1), NA())</f>
        <v>#N/A</v>
      </c>
      <c r="O128" s="364" t="e">
        <f>IF(ISNUMBER(Regressions!Q138),ROUND(Regressions!Q138, 1), NA())</f>
        <v>#N/A</v>
      </c>
      <c r="P128" s="362" t="e">
        <f>IF(ISNUMBER(Regressions!R138),ROUND(Regressions!R138, 1), NA())</f>
        <v>#N/A</v>
      </c>
      <c r="Q128" s="236" t="e">
        <f>IF(ISNUMBER(Regressions!S138),ROUND(Regressions!S138, 1), NA())</f>
        <v>#N/A</v>
      </c>
      <c r="R128" s="363" t="e">
        <f>IF(ISNUMBER(Regressions!T138),ROUND(Regressions!T138, 1), NA())</f>
        <v>#N/A</v>
      </c>
      <c r="S128" s="258" t="e">
        <f>IF(ISNUMBER(Regressions!U138),ROUND(Regressions!U138, 1), NA())</f>
        <v>#N/A</v>
      </c>
    </row>
    <row xmlns:x14ac="http://schemas.microsoft.com/office/spreadsheetml/2009/9/ac" r="129" x14ac:dyDescent="0.2">
      <c r="A129" s="359" t="str">
        <f>IF(ISBLANK(Regressions!A139), " ", Regressions!A139)</f>
        <v>Chad</v>
      </c>
      <c r="B129" s="360">
        <f>IF(ISBLANK(Regressions!B139), " ", Regressions!B139)</f>
        <v>2001</v>
      </c>
      <c r="C129" s="365" t="str">
        <f>IF(ISBLANK(Regressions!C139), " ", Regressions!C139)</f>
        <v>Primary</v>
      </c>
      <c r="D129" s="361">
        <f>IF(ISBLANK(Regressions!D139), " ", Regressions!D139)</f>
        <v>1494016</v>
      </c>
      <c r="E129" s="235" t="e">
        <f>IF(ISNUMBER(Regressions!E139),ROUND(Regressions!E139, 1), NA())</f>
        <v>#N/A</v>
      </c>
      <c r="F129" s="362" t="e">
        <f>IF(ISNUMBER(Regressions!F139),ROUND(Regressions!F139, 1), NA())</f>
        <v>#N/A</v>
      </c>
      <c r="G129" s="257" t="e">
        <f>IF(ISNUMBER(Regressions!G139),ROUND(Regressions!G139, 1), NA())</f>
        <v>#N/A</v>
      </c>
      <c r="H129" s="363" t="e">
        <f>IF(ISNUMBER(Regressions!H139),ROUND(Regressions!H139, 1), NA())</f>
        <v>#N/A</v>
      </c>
      <c r="I129" s="258" t="e">
        <f>IF(ISNUMBER(Regressions!I139),ROUND(Regressions!I139, 1), NA())</f>
        <v>#N/A</v>
      </c>
      <c r="J129" s="364" t="e">
        <f>IF(ISNUMBER(Regressions!K139),ROUND(Regressions!K139, 1), NA())</f>
        <v>#N/A</v>
      </c>
      <c r="K129" s="362" t="e">
        <f>IF(ISNUMBER(Regressions!L139),ROUND(Regressions!L139, 1), NA())</f>
        <v>#N/A</v>
      </c>
      <c r="L129" s="259" t="e">
        <f>IF(ISNUMBER(Regressions!M139),ROUND(Regressions!M139, 1), NA())</f>
        <v>#N/A</v>
      </c>
      <c r="M129" s="363" t="e">
        <f>IF(ISNUMBER(Regressions!N139),ROUND(Regressions!N139, 1), NA())</f>
        <v>#N/A</v>
      </c>
      <c r="N129" s="258" t="e">
        <f>IF(ISNUMBER(Regressions!O139),ROUND(Regressions!O139, 1), NA())</f>
        <v>#N/A</v>
      </c>
      <c r="O129" s="364" t="e">
        <f>IF(ISNUMBER(Regressions!Q139),ROUND(Regressions!Q139, 1), NA())</f>
        <v>#N/A</v>
      </c>
      <c r="P129" s="362" t="e">
        <f>IF(ISNUMBER(Regressions!R139),ROUND(Regressions!R139, 1), NA())</f>
        <v>#N/A</v>
      </c>
      <c r="Q129" s="236" t="e">
        <f>IF(ISNUMBER(Regressions!S139),ROUND(Regressions!S139, 1), NA())</f>
        <v>#N/A</v>
      </c>
      <c r="R129" s="363" t="e">
        <f>IF(ISNUMBER(Regressions!T139),ROUND(Regressions!T139, 1), NA())</f>
        <v>#N/A</v>
      </c>
      <c r="S129" s="258" t="e">
        <f>IF(ISNUMBER(Regressions!U139),ROUND(Regressions!U139, 1), NA())</f>
        <v>#N/A</v>
      </c>
    </row>
    <row xmlns:x14ac="http://schemas.microsoft.com/office/spreadsheetml/2009/9/ac" r="130" x14ac:dyDescent="0.2">
      <c r="A130" s="359" t="str">
        <f>IF(ISBLANK(Regressions!A140), " ", Regressions!A140)</f>
        <v>Chad</v>
      </c>
      <c r="B130" s="360">
        <f>IF(ISBLANK(Regressions!B140), " ", Regressions!B140)</f>
        <v>2002</v>
      </c>
      <c r="C130" s="365" t="str">
        <f>IF(ISBLANK(Regressions!C140), " ", Regressions!C140)</f>
        <v>Primary</v>
      </c>
      <c r="D130" s="361">
        <f>IF(ISBLANK(Regressions!D140), " ", Regressions!D140)</f>
        <v>1546767</v>
      </c>
      <c r="E130" s="235" t="e">
        <f>IF(ISNUMBER(Regressions!E140),ROUND(Regressions!E140, 1), NA())</f>
        <v>#N/A</v>
      </c>
      <c r="F130" s="362" t="e">
        <f>IF(ISNUMBER(Regressions!F140),ROUND(Regressions!F140, 1), NA())</f>
        <v>#N/A</v>
      </c>
      <c r="G130" s="257" t="e">
        <f>IF(ISNUMBER(Regressions!G140),ROUND(Regressions!G140, 1), NA())</f>
        <v>#N/A</v>
      </c>
      <c r="H130" s="363" t="e">
        <f>IF(ISNUMBER(Regressions!H140),ROUND(Regressions!H140, 1), NA())</f>
        <v>#N/A</v>
      </c>
      <c r="I130" s="258" t="e">
        <f>IF(ISNUMBER(Regressions!I140),ROUND(Regressions!I140, 1), NA())</f>
        <v>#N/A</v>
      </c>
      <c r="J130" s="364" t="e">
        <f>IF(ISNUMBER(Regressions!K140),ROUND(Regressions!K140, 1), NA())</f>
        <v>#N/A</v>
      </c>
      <c r="K130" s="362" t="e">
        <f>IF(ISNUMBER(Regressions!L140),ROUND(Regressions!L140, 1), NA())</f>
        <v>#N/A</v>
      </c>
      <c r="L130" s="259" t="e">
        <f>IF(ISNUMBER(Regressions!M140),ROUND(Regressions!M140, 1), NA())</f>
        <v>#N/A</v>
      </c>
      <c r="M130" s="363" t="e">
        <f>IF(ISNUMBER(Regressions!N140),ROUND(Regressions!N140, 1), NA())</f>
        <v>#N/A</v>
      </c>
      <c r="N130" s="258" t="e">
        <f>IF(ISNUMBER(Regressions!O140),ROUND(Regressions!O140, 1), NA())</f>
        <v>#N/A</v>
      </c>
      <c r="O130" s="364" t="e">
        <f>IF(ISNUMBER(Regressions!Q140),ROUND(Regressions!Q140, 1), NA())</f>
        <v>#N/A</v>
      </c>
      <c r="P130" s="362" t="e">
        <f>IF(ISNUMBER(Regressions!R140),ROUND(Regressions!R140, 1), NA())</f>
        <v>#N/A</v>
      </c>
      <c r="Q130" s="236" t="e">
        <f>IF(ISNUMBER(Regressions!S140),ROUND(Regressions!S140, 1), NA())</f>
        <v>#N/A</v>
      </c>
      <c r="R130" s="363" t="e">
        <f>IF(ISNUMBER(Regressions!T140),ROUND(Regressions!T140, 1), NA())</f>
        <v>#N/A</v>
      </c>
      <c r="S130" s="258" t="e">
        <f>IF(ISNUMBER(Regressions!U140),ROUND(Regressions!U140, 1), NA())</f>
        <v>#N/A</v>
      </c>
    </row>
    <row xmlns:x14ac="http://schemas.microsoft.com/office/spreadsheetml/2009/9/ac" r="131" x14ac:dyDescent="0.2">
      <c r="A131" s="359" t="str">
        <f>IF(ISBLANK(Regressions!A141), " ", Regressions!A141)</f>
        <v>Chad</v>
      </c>
      <c r="B131" s="360">
        <f>IF(ISBLANK(Regressions!B141), " ", Regressions!B141)</f>
        <v>2003</v>
      </c>
      <c r="C131" s="365" t="str">
        <f>IF(ISBLANK(Regressions!C141), " ", Regressions!C141)</f>
        <v>Primary</v>
      </c>
      <c r="D131" s="361">
        <f>IF(ISBLANK(Regressions!D141), " ", Regressions!D141)</f>
        <v>1610322</v>
      </c>
      <c r="E131" s="235" t="e">
        <f>IF(ISNUMBER(Regressions!E141),ROUND(Regressions!E141, 1), NA())</f>
        <v>#N/A</v>
      </c>
      <c r="F131" s="362" t="e">
        <f>IF(ISNUMBER(Regressions!F141),ROUND(Regressions!F141, 1), NA())</f>
        <v>#N/A</v>
      </c>
      <c r="G131" s="257" t="e">
        <f>IF(ISNUMBER(Regressions!G141),ROUND(Regressions!G141, 1), NA())</f>
        <v>#N/A</v>
      </c>
      <c r="H131" s="363" t="e">
        <f>IF(ISNUMBER(Regressions!H141),ROUND(Regressions!H141, 1), NA())</f>
        <v>#N/A</v>
      </c>
      <c r="I131" s="258" t="e">
        <f>IF(ISNUMBER(Regressions!I141),ROUND(Regressions!I141, 1), NA())</f>
        <v>#N/A</v>
      </c>
      <c r="J131" s="364" t="e">
        <f>IF(ISNUMBER(Regressions!K141),ROUND(Regressions!K141, 1), NA())</f>
        <v>#N/A</v>
      </c>
      <c r="K131" s="362" t="e">
        <f>IF(ISNUMBER(Regressions!L141),ROUND(Regressions!L141, 1), NA())</f>
        <v>#N/A</v>
      </c>
      <c r="L131" s="259" t="e">
        <f>IF(ISNUMBER(Regressions!M141),ROUND(Regressions!M141, 1), NA())</f>
        <v>#N/A</v>
      </c>
      <c r="M131" s="363" t="e">
        <f>IF(ISNUMBER(Regressions!N141),ROUND(Regressions!N141, 1), NA())</f>
        <v>#N/A</v>
      </c>
      <c r="N131" s="258" t="e">
        <f>IF(ISNUMBER(Regressions!O141),ROUND(Regressions!O141, 1), NA())</f>
        <v>#N/A</v>
      </c>
      <c r="O131" s="364" t="e">
        <f>IF(ISNUMBER(Regressions!Q141),ROUND(Regressions!Q141, 1), NA())</f>
        <v>#N/A</v>
      </c>
      <c r="P131" s="362" t="e">
        <f>IF(ISNUMBER(Regressions!R141),ROUND(Regressions!R141, 1), NA())</f>
        <v>#N/A</v>
      </c>
      <c r="Q131" s="236" t="e">
        <f>IF(ISNUMBER(Regressions!S141),ROUND(Regressions!S141, 1), NA())</f>
        <v>#N/A</v>
      </c>
      <c r="R131" s="363" t="e">
        <f>IF(ISNUMBER(Regressions!T141),ROUND(Regressions!T141, 1), NA())</f>
        <v>#N/A</v>
      </c>
      <c r="S131" s="258" t="e">
        <f>IF(ISNUMBER(Regressions!U141),ROUND(Regressions!U141, 1), NA())</f>
        <v>#N/A</v>
      </c>
    </row>
    <row xmlns:x14ac="http://schemas.microsoft.com/office/spreadsheetml/2009/9/ac" r="132" x14ac:dyDescent="0.2">
      <c r="A132" s="359" t="str">
        <f>IF(ISBLANK(Regressions!A142), " ", Regressions!A142)</f>
        <v>Chad</v>
      </c>
      <c r="B132" s="360">
        <f>IF(ISBLANK(Regressions!B142), " ", Regressions!B142)</f>
        <v>2004</v>
      </c>
      <c r="C132" s="365" t="str">
        <f>IF(ISBLANK(Regressions!C142), " ", Regressions!C142)</f>
        <v>Primary</v>
      </c>
      <c r="D132" s="361">
        <f>IF(ISBLANK(Regressions!D142), " ", Regressions!D142)</f>
        <v>1678407</v>
      </c>
      <c r="E132" s="235" t="e">
        <f>IF(ISNUMBER(Regressions!E142),ROUND(Regressions!E142, 1), NA())</f>
        <v>#N/A</v>
      </c>
      <c r="F132" s="362" t="e">
        <f>IF(ISNUMBER(Regressions!F142),ROUND(Regressions!F142, 1), NA())</f>
        <v>#N/A</v>
      </c>
      <c r="G132" s="257" t="e">
        <f>IF(ISNUMBER(Regressions!G142),ROUND(Regressions!G142, 1), NA())</f>
        <v>#N/A</v>
      </c>
      <c r="H132" s="363" t="e">
        <f>IF(ISNUMBER(Regressions!H142),ROUND(Regressions!H142, 1), NA())</f>
        <v>#N/A</v>
      </c>
      <c r="I132" s="258" t="e">
        <f>IF(ISNUMBER(Regressions!I142),ROUND(Regressions!I142, 1), NA())</f>
        <v>#N/A</v>
      </c>
      <c r="J132" s="364">
        <f>IF(ISNUMBER(Regressions!K142),ROUND(Regressions!K142, 1), NA())</f>
        <v>22</v>
      </c>
      <c r="K132" s="362" t="e">
        <f>IF(ISNUMBER(Regressions!L142),ROUND(Regressions!L142, 1), NA())</f>
        <v>#N/A</v>
      </c>
      <c r="L132" s="259" t="e">
        <f>IF(ISNUMBER(Regressions!M142),ROUND(Regressions!M142, 1), NA())</f>
        <v>#N/A</v>
      </c>
      <c r="M132" s="363" t="e">
        <f>IF(ISNUMBER(Regressions!N142),ROUND(Regressions!N142, 1), NA())</f>
        <v>#N/A</v>
      </c>
      <c r="N132" s="258">
        <f>IF(ISNUMBER(Regressions!O142),ROUND(Regressions!O142, 1), NA())</f>
        <v>78</v>
      </c>
      <c r="O132" s="364" t="e">
        <f>IF(ISNUMBER(Regressions!Q142),ROUND(Regressions!Q142, 1), NA())</f>
        <v>#N/A</v>
      </c>
      <c r="P132" s="362" t="e">
        <f>IF(ISNUMBER(Regressions!R142),ROUND(Regressions!R142, 1), NA())</f>
        <v>#N/A</v>
      </c>
      <c r="Q132" s="236" t="e">
        <f>IF(ISNUMBER(Regressions!S142),ROUND(Regressions!S142, 1), NA())</f>
        <v>#N/A</v>
      </c>
      <c r="R132" s="363" t="e">
        <f>IF(ISNUMBER(Regressions!T142),ROUND(Regressions!T142, 1), NA())</f>
        <v>#N/A</v>
      </c>
      <c r="S132" s="258" t="e">
        <f>IF(ISNUMBER(Regressions!U142),ROUND(Regressions!U142, 1), NA())</f>
        <v>#N/A</v>
      </c>
    </row>
    <row xmlns:x14ac="http://schemas.microsoft.com/office/spreadsheetml/2009/9/ac" r="133" x14ac:dyDescent="0.2">
      <c r="A133" s="359" t="str">
        <f>IF(ISBLANK(Regressions!A143), " ", Regressions!A143)</f>
        <v>Chad</v>
      </c>
      <c r="B133" s="360">
        <f>IF(ISBLANK(Regressions!B143), " ", Regressions!B143)</f>
        <v>2005</v>
      </c>
      <c r="C133" s="365" t="str">
        <f>IF(ISBLANK(Regressions!C143), " ", Regressions!C143)</f>
        <v>Primary</v>
      </c>
      <c r="D133" s="361">
        <f>IF(ISBLANK(Regressions!D143), " ", Regressions!D143)</f>
        <v>1740016</v>
      </c>
      <c r="E133" s="235" t="e">
        <f>IF(ISNUMBER(Regressions!E143),ROUND(Regressions!E143, 1), NA())</f>
        <v>#N/A</v>
      </c>
      <c r="F133" s="362">
        <f>IF(ISNUMBER(Regressions!F143),ROUND(Regressions!F143, 1), NA())</f>
        <v>6.7</v>
      </c>
      <c r="G133" s="257" t="e">
        <f>IF(ISNUMBER(Regressions!G143),ROUND(Regressions!G143, 1), NA())</f>
        <v>#N/A</v>
      </c>
      <c r="H133" s="363" t="e">
        <f>IF(ISNUMBER(Regressions!H143),ROUND(Regressions!H143, 1), NA())</f>
        <v>#N/A</v>
      </c>
      <c r="I133" s="258">
        <f>IF(ISNUMBER(Regressions!I143),ROUND(Regressions!I143, 1), NA())</f>
        <v>93.3</v>
      </c>
      <c r="J133" s="364">
        <f>IF(ISNUMBER(Regressions!K143),ROUND(Regressions!K143, 1), NA())</f>
        <v>22</v>
      </c>
      <c r="K133" s="362" t="e">
        <f>IF(ISNUMBER(Regressions!L143),ROUND(Regressions!L143, 1), NA())</f>
        <v>#N/A</v>
      </c>
      <c r="L133" s="259" t="e">
        <f>IF(ISNUMBER(Regressions!M143),ROUND(Regressions!M143, 1), NA())</f>
        <v>#N/A</v>
      </c>
      <c r="M133" s="363" t="e">
        <f>IF(ISNUMBER(Regressions!N143),ROUND(Regressions!N143, 1), NA())</f>
        <v>#N/A</v>
      </c>
      <c r="N133" s="258">
        <f>IF(ISNUMBER(Regressions!O143),ROUND(Regressions!O143, 1), NA())</f>
        <v>78</v>
      </c>
      <c r="O133" s="364" t="e">
        <f>IF(ISNUMBER(Regressions!Q143),ROUND(Regressions!Q143, 1), NA())</f>
        <v>#N/A</v>
      </c>
      <c r="P133" s="362" t="e">
        <f>IF(ISNUMBER(Regressions!R143),ROUND(Regressions!R143, 1), NA())</f>
        <v>#N/A</v>
      </c>
      <c r="Q133" s="236" t="e">
        <f>IF(ISNUMBER(Regressions!S143),ROUND(Regressions!S143, 1), NA())</f>
        <v>#N/A</v>
      </c>
      <c r="R133" s="363" t="e">
        <f>IF(ISNUMBER(Regressions!T143),ROUND(Regressions!T143, 1), NA())</f>
        <v>#N/A</v>
      </c>
      <c r="S133" s="258" t="e">
        <f>IF(ISNUMBER(Regressions!U143),ROUND(Regressions!U143, 1), NA())</f>
        <v>#N/A</v>
      </c>
    </row>
    <row xmlns:x14ac="http://schemas.microsoft.com/office/spreadsheetml/2009/9/ac" r="134" x14ac:dyDescent="0.2">
      <c r="A134" s="359" t="str">
        <f>IF(ISBLANK(Regressions!A144), " ", Regressions!A144)</f>
        <v>Chad</v>
      </c>
      <c r="B134" s="360">
        <f>IF(ISBLANK(Regressions!B144), " ", Regressions!B144)</f>
        <v>2006</v>
      </c>
      <c r="C134" s="365" t="str">
        <f>IF(ISBLANK(Regressions!C144), " ", Regressions!C144)</f>
        <v>Primary</v>
      </c>
      <c r="D134" s="361">
        <f>IF(ISBLANK(Regressions!D144), " ", Regressions!D144)</f>
        <v>1797502</v>
      </c>
      <c r="E134" s="235" t="e">
        <f>IF(ISNUMBER(Regressions!E144),ROUND(Regressions!E144, 1), NA())</f>
        <v>#N/A</v>
      </c>
      <c r="F134" s="362">
        <f>IF(ISNUMBER(Regressions!F144),ROUND(Regressions!F144, 1), NA())</f>
        <v>6.7</v>
      </c>
      <c r="G134" s="257" t="e">
        <f>IF(ISNUMBER(Regressions!G144),ROUND(Regressions!G144, 1), NA())</f>
        <v>#N/A</v>
      </c>
      <c r="H134" s="363" t="e">
        <f>IF(ISNUMBER(Regressions!H144),ROUND(Regressions!H144, 1), NA())</f>
        <v>#N/A</v>
      </c>
      <c r="I134" s="258">
        <f>IF(ISNUMBER(Regressions!I144),ROUND(Regressions!I144, 1), NA())</f>
        <v>93.3</v>
      </c>
      <c r="J134" s="364">
        <f>IF(ISNUMBER(Regressions!K144),ROUND(Regressions!K144, 1), NA())</f>
        <v>22</v>
      </c>
      <c r="K134" s="362" t="e">
        <f>IF(ISNUMBER(Regressions!L144),ROUND(Regressions!L144, 1), NA())</f>
        <v>#N/A</v>
      </c>
      <c r="L134" s="259" t="e">
        <f>IF(ISNUMBER(Regressions!M144),ROUND(Regressions!M144, 1), NA())</f>
        <v>#N/A</v>
      </c>
      <c r="M134" s="363" t="e">
        <f>IF(ISNUMBER(Regressions!N144),ROUND(Regressions!N144, 1), NA())</f>
        <v>#N/A</v>
      </c>
      <c r="N134" s="258">
        <f>IF(ISNUMBER(Regressions!O144),ROUND(Regressions!O144, 1), NA())</f>
        <v>78</v>
      </c>
      <c r="O134" s="364" t="e">
        <f>IF(ISNUMBER(Regressions!Q144),ROUND(Regressions!Q144, 1), NA())</f>
        <v>#N/A</v>
      </c>
      <c r="P134" s="362" t="e">
        <f>IF(ISNUMBER(Regressions!R144),ROUND(Regressions!R144, 1), NA())</f>
        <v>#N/A</v>
      </c>
      <c r="Q134" s="236" t="e">
        <f>IF(ISNUMBER(Regressions!S144),ROUND(Regressions!S144, 1), NA())</f>
        <v>#N/A</v>
      </c>
      <c r="R134" s="363" t="e">
        <f>IF(ISNUMBER(Regressions!T144),ROUND(Regressions!T144, 1), NA())</f>
        <v>#N/A</v>
      </c>
      <c r="S134" s="258" t="e">
        <f>IF(ISNUMBER(Regressions!U144),ROUND(Regressions!U144, 1), NA())</f>
        <v>#N/A</v>
      </c>
    </row>
    <row xmlns:x14ac="http://schemas.microsoft.com/office/spreadsheetml/2009/9/ac" r="135" x14ac:dyDescent="0.2">
      <c r="A135" s="359" t="str">
        <f>IF(ISBLANK(Regressions!A145), " ", Regressions!A145)</f>
        <v>Chad</v>
      </c>
      <c r="B135" s="360">
        <f>IF(ISBLANK(Regressions!B145), " ", Regressions!B145)</f>
        <v>2007</v>
      </c>
      <c r="C135" s="365" t="str">
        <f>IF(ISBLANK(Regressions!C145), " ", Regressions!C145)</f>
        <v>Primary</v>
      </c>
      <c r="D135" s="361">
        <f>IF(ISBLANK(Regressions!D145), " ", Regressions!D145)</f>
        <v>1867063</v>
      </c>
      <c r="E135" s="235" t="e">
        <f>IF(ISNUMBER(Regressions!E145),ROUND(Regressions!E145, 1), NA())</f>
        <v>#N/A</v>
      </c>
      <c r="F135" s="362">
        <f>IF(ISNUMBER(Regressions!F145),ROUND(Regressions!F145, 1), NA())</f>
        <v>6.7</v>
      </c>
      <c r="G135" s="257" t="e">
        <f>IF(ISNUMBER(Regressions!G145),ROUND(Regressions!G145, 1), NA())</f>
        <v>#N/A</v>
      </c>
      <c r="H135" s="363" t="e">
        <f>IF(ISNUMBER(Regressions!H145),ROUND(Regressions!H145, 1), NA())</f>
        <v>#N/A</v>
      </c>
      <c r="I135" s="258">
        <f>IF(ISNUMBER(Regressions!I145),ROUND(Regressions!I145, 1), NA())</f>
        <v>93.3</v>
      </c>
      <c r="J135" s="364">
        <f>IF(ISNUMBER(Regressions!K145),ROUND(Regressions!K145, 1), NA())</f>
        <v>22</v>
      </c>
      <c r="K135" s="362" t="e">
        <f>IF(ISNUMBER(Regressions!L145),ROUND(Regressions!L145, 1), NA())</f>
        <v>#N/A</v>
      </c>
      <c r="L135" s="259" t="e">
        <f>IF(ISNUMBER(Regressions!M145),ROUND(Regressions!M145, 1), NA())</f>
        <v>#N/A</v>
      </c>
      <c r="M135" s="363" t="e">
        <f>IF(ISNUMBER(Regressions!N145),ROUND(Regressions!N145, 1), NA())</f>
        <v>#N/A</v>
      </c>
      <c r="N135" s="258">
        <f>IF(ISNUMBER(Regressions!O145),ROUND(Regressions!O145, 1), NA())</f>
        <v>78</v>
      </c>
      <c r="O135" s="364" t="e">
        <f>IF(ISNUMBER(Regressions!Q145),ROUND(Regressions!Q145, 1), NA())</f>
        <v>#N/A</v>
      </c>
      <c r="P135" s="362" t="e">
        <f>IF(ISNUMBER(Regressions!R145),ROUND(Regressions!R145, 1), NA())</f>
        <v>#N/A</v>
      </c>
      <c r="Q135" s="236" t="e">
        <f>IF(ISNUMBER(Regressions!S145),ROUND(Regressions!S145, 1), NA())</f>
        <v>#N/A</v>
      </c>
      <c r="R135" s="363" t="e">
        <f>IF(ISNUMBER(Regressions!T145),ROUND(Regressions!T145, 1), NA())</f>
        <v>#N/A</v>
      </c>
      <c r="S135" s="258" t="e">
        <f>IF(ISNUMBER(Regressions!U145),ROUND(Regressions!U145, 1), NA())</f>
        <v>#N/A</v>
      </c>
    </row>
    <row xmlns:x14ac="http://schemas.microsoft.com/office/spreadsheetml/2009/9/ac" r="136" x14ac:dyDescent="0.2">
      <c r="A136" s="359" t="str">
        <f>IF(ISBLANK(Regressions!A146), " ", Regressions!A146)</f>
        <v>Chad</v>
      </c>
      <c r="B136" s="360">
        <f>IF(ISBLANK(Regressions!B146), " ", Regressions!B146)</f>
        <v>2008</v>
      </c>
      <c r="C136" s="365" t="str">
        <f>IF(ISBLANK(Regressions!C146), " ", Regressions!C146)</f>
        <v>Primary</v>
      </c>
      <c r="D136" s="361">
        <f>IF(ISBLANK(Regressions!D146), " ", Regressions!D146)</f>
        <v>1937191</v>
      </c>
      <c r="E136" s="235" t="e">
        <f>IF(ISNUMBER(Regressions!E146),ROUND(Regressions!E146, 1), NA())</f>
        <v>#N/A</v>
      </c>
      <c r="F136" s="362">
        <f>IF(ISNUMBER(Regressions!F146),ROUND(Regressions!F146, 1), NA())</f>
        <v>6.7</v>
      </c>
      <c r="G136" s="257" t="e">
        <f>IF(ISNUMBER(Regressions!G146),ROUND(Regressions!G146, 1), NA())</f>
        <v>#N/A</v>
      </c>
      <c r="H136" s="363" t="e">
        <f>IF(ISNUMBER(Regressions!H146),ROUND(Regressions!H146, 1), NA())</f>
        <v>#N/A</v>
      </c>
      <c r="I136" s="258">
        <f>IF(ISNUMBER(Regressions!I146),ROUND(Regressions!I146, 1), NA())</f>
        <v>93.3</v>
      </c>
      <c r="J136" s="364">
        <f>IF(ISNUMBER(Regressions!K146),ROUND(Regressions!K146, 1), NA())</f>
        <v>22</v>
      </c>
      <c r="K136" s="362" t="e">
        <f>IF(ISNUMBER(Regressions!L146),ROUND(Regressions!L146, 1), NA())</f>
        <v>#N/A</v>
      </c>
      <c r="L136" s="259" t="e">
        <f>IF(ISNUMBER(Regressions!M146),ROUND(Regressions!M146, 1), NA())</f>
        <v>#N/A</v>
      </c>
      <c r="M136" s="363" t="e">
        <f>IF(ISNUMBER(Regressions!N146),ROUND(Regressions!N146, 1), NA())</f>
        <v>#N/A</v>
      </c>
      <c r="N136" s="258">
        <f>IF(ISNUMBER(Regressions!O146),ROUND(Regressions!O146, 1), NA())</f>
        <v>78</v>
      </c>
      <c r="O136" s="364" t="e">
        <f>IF(ISNUMBER(Regressions!Q146),ROUND(Regressions!Q146, 1), NA())</f>
        <v>#N/A</v>
      </c>
      <c r="P136" s="362" t="e">
        <f>IF(ISNUMBER(Regressions!R146),ROUND(Regressions!R146, 1), NA())</f>
        <v>#N/A</v>
      </c>
      <c r="Q136" s="236" t="e">
        <f>IF(ISNUMBER(Regressions!S146),ROUND(Regressions!S146, 1), NA())</f>
        <v>#N/A</v>
      </c>
      <c r="R136" s="363" t="e">
        <f>IF(ISNUMBER(Regressions!T146),ROUND(Regressions!T146, 1), NA())</f>
        <v>#N/A</v>
      </c>
      <c r="S136" s="258" t="e">
        <f>IF(ISNUMBER(Regressions!U146),ROUND(Regressions!U146, 1), NA())</f>
        <v>#N/A</v>
      </c>
    </row>
    <row xmlns:x14ac="http://schemas.microsoft.com/office/spreadsheetml/2009/9/ac" r="137" x14ac:dyDescent="0.2">
      <c r="A137" s="359" t="str">
        <f>IF(ISBLANK(Regressions!A147), " ", Regressions!A147)</f>
        <v>Chad</v>
      </c>
      <c r="B137" s="360">
        <f>IF(ISBLANK(Regressions!B147), " ", Regressions!B147)</f>
        <v>2009</v>
      </c>
      <c r="C137" s="365" t="str">
        <f>IF(ISBLANK(Regressions!C147), " ", Regressions!C147)</f>
        <v>Primary</v>
      </c>
      <c r="D137" s="361">
        <f>IF(ISBLANK(Regressions!D147), " ", Regressions!D147)</f>
        <v>1997108</v>
      </c>
      <c r="E137" s="235">
        <f>IF(ISNUMBER(Regressions!E147),ROUND(Regressions!E147, 1), NA())</f>
        <v>16.399999999999999</v>
      </c>
      <c r="F137" s="362">
        <f>IF(ISNUMBER(Regressions!F147),ROUND(Regressions!F147, 1), NA())</f>
        <v>6.7</v>
      </c>
      <c r="G137" s="257">
        <f>IF(ISNUMBER(Regressions!G147),ROUND(Regressions!G147, 1), NA())</f>
        <v>6.7</v>
      </c>
      <c r="H137" s="363">
        <f>IF(ISNUMBER(Regressions!H147),ROUND(Regressions!H147, 1), NA())</f>
        <v>0</v>
      </c>
      <c r="I137" s="258">
        <f>IF(ISNUMBER(Regressions!I147),ROUND(Regressions!I147, 1), NA())</f>
        <v>93.3</v>
      </c>
      <c r="J137" s="364">
        <f>IF(ISNUMBER(Regressions!K147),ROUND(Regressions!K147, 1), NA())</f>
        <v>22</v>
      </c>
      <c r="K137" s="362" t="e">
        <f>IF(ISNUMBER(Regressions!L147),ROUND(Regressions!L147, 1), NA())</f>
        <v>#N/A</v>
      </c>
      <c r="L137" s="259" t="e">
        <f>IF(ISNUMBER(Regressions!M147),ROUND(Regressions!M147, 1), NA())</f>
        <v>#N/A</v>
      </c>
      <c r="M137" s="363" t="e">
        <f>IF(ISNUMBER(Regressions!N147),ROUND(Regressions!N147, 1), NA())</f>
        <v>#N/A</v>
      </c>
      <c r="N137" s="258">
        <f>IF(ISNUMBER(Regressions!O147),ROUND(Regressions!O147, 1), NA())</f>
        <v>78</v>
      </c>
      <c r="O137" s="364" t="e">
        <f>IF(ISNUMBER(Regressions!Q147),ROUND(Regressions!Q147, 1), NA())</f>
        <v>#N/A</v>
      </c>
      <c r="P137" s="362" t="e">
        <f>IF(ISNUMBER(Regressions!R147),ROUND(Regressions!R147, 1), NA())</f>
        <v>#N/A</v>
      </c>
      <c r="Q137" s="236" t="e">
        <f>IF(ISNUMBER(Regressions!S147),ROUND(Regressions!S147, 1), NA())</f>
        <v>#N/A</v>
      </c>
      <c r="R137" s="363" t="e">
        <f>IF(ISNUMBER(Regressions!T147),ROUND(Regressions!T147, 1), NA())</f>
        <v>#N/A</v>
      </c>
      <c r="S137" s="258" t="e">
        <f>IF(ISNUMBER(Regressions!U147),ROUND(Regressions!U147, 1), NA())</f>
        <v>#N/A</v>
      </c>
    </row>
    <row xmlns:x14ac="http://schemas.microsoft.com/office/spreadsheetml/2009/9/ac" r="138" x14ac:dyDescent="0.2">
      <c r="A138" s="359" t="str">
        <f>IF(ISBLANK(Regressions!A148), " ", Regressions!A148)</f>
        <v>Chad</v>
      </c>
      <c r="B138" s="360">
        <f>IF(ISBLANK(Regressions!B148), " ", Regressions!B148)</f>
        <v>2010</v>
      </c>
      <c r="C138" s="365" t="str">
        <f>IF(ISBLANK(Regressions!C148), " ", Regressions!C148)</f>
        <v>Primary</v>
      </c>
      <c r="D138" s="361">
        <f>IF(ISBLANK(Regressions!D148), " ", Regressions!D148)</f>
        <v>2059849</v>
      </c>
      <c r="E138" s="235">
        <f>IF(ISNUMBER(Regressions!E148),ROUND(Regressions!E148, 1), NA())</f>
        <v>16.399999999999999</v>
      </c>
      <c r="F138" s="362">
        <f>IF(ISNUMBER(Regressions!F148),ROUND(Regressions!F148, 1), NA())</f>
        <v>9.1999999999999993</v>
      </c>
      <c r="G138" s="257">
        <f>IF(ISNUMBER(Regressions!G148),ROUND(Regressions!G148, 1), NA())</f>
        <v>9.1999999999999993</v>
      </c>
      <c r="H138" s="363">
        <f>IF(ISNUMBER(Regressions!H148),ROUND(Regressions!H148, 1), NA())</f>
        <v>0</v>
      </c>
      <c r="I138" s="258">
        <f>IF(ISNUMBER(Regressions!I148),ROUND(Regressions!I148, 1), NA())</f>
        <v>90.8</v>
      </c>
      <c r="J138" s="364">
        <f>IF(ISNUMBER(Regressions!K148),ROUND(Regressions!K148, 1), NA())</f>
        <v>22</v>
      </c>
      <c r="K138" s="362" t="e">
        <f>IF(ISNUMBER(Regressions!L148),ROUND(Regressions!L148, 1), NA())</f>
        <v>#N/A</v>
      </c>
      <c r="L138" s="259" t="e">
        <f>IF(ISNUMBER(Regressions!M148),ROUND(Regressions!M148, 1), NA())</f>
        <v>#N/A</v>
      </c>
      <c r="M138" s="363" t="e">
        <f>IF(ISNUMBER(Regressions!N148),ROUND(Regressions!N148, 1), NA())</f>
        <v>#N/A</v>
      </c>
      <c r="N138" s="258">
        <f>IF(ISNUMBER(Regressions!O148),ROUND(Regressions!O148, 1), NA())</f>
        <v>78</v>
      </c>
      <c r="O138" s="364" t="e">
        <f>IF(ISNUMBER(Regressions!Q148),ROUND(Regressions!Q148, 1), NA())</f>
        <v>#N/A</v>
      </c>
      <c r="P138" s="362" t="e">
        <f>IF(ISNUMBER(Regressions!R148),ROUND(Regressions!R148, 1), NA())</f>
        <v>#N/A</v>
      </c>
      <c r="Q138" s="236" t="e">
        <f>IF(ISNUMBER(Regressions!S148),ROUND(Regressions!S148, 1), NA())</f>
        <v>#N/A</v>
      </c>
      <c r="R138" s="363" t="e">
        <f>IF(ISNUMBER(Regressions!T148),ROUND(Regressions!T148, 1), NA())</f>
        <v>#N/A</v>
      </c>
      <c r="S138" s="258" t="e">
        <f>IF(ISNUMBER(Regressions!U148),ROUND(Regressions!U148, 1), NA())</f>
        <v>#N/A</v>
      </c>
    </row>
    <row xmlns:x14ac="http://schemas.microsoft.com/office/spreadsheetml/2009/9/ac" r="139" x14ac:dyDescent="0.2">
      <c r="A139" s="359" t="str">
        <f>IF(ISBLANK(Regressions!A149), " ", Regressions!A149)</f>
        <v>Chad</v>
      </c>
      <c r="B139" s="360">
        <f>IF(ISBLANK(Regressions!B149), " ", Regressions!B149)</f>
        <v>2011</v>
      </c>
      <c r="C139" s="365" t="str">
        <f>IF(ISBLANK(Regressions!C149), " ", Regressions!C149)</f>
        <v>Primary</v>
      </c>
      <c r="D139" s="361">
        <f>IF(ISBLANK(Regressions!D149), " ", Regressions!D149)</f>
        <v>2131747</v>
      </c>
      <c r="E139" s="235">
        <f>IF(ISNUMBER(Regressions!E149),ROUND(Regressions!E149, 1), NA())</f>
        <v>16.399999999999999</v>
      </c>
      <c r="F139" s="362">
        <f>IF(ISNUMBER(Regressions!F149),ROUND(Regressions!F149, 1), NA())</f>
        <v>11.7</v>
      </c>
      <c r="G139" s="257">
        <f>IF(ISNUMBER(Regressions!G149),ROUND(Regressions!G149, 1), NA())</f>
        <v>11.7</v>
      </c>
      <c r="H139" s="363">
        <f>IF(ISNUMBER(Regressions!H149),ROUND(Regressions!H149, 1), NA())</f>
        <v>0</v>
      </c>
      <c r="I139" s="258">
        <f>IF(ISNUMBER(Regressions!I149),ROUND(Regressions!I149, 1), NA())</f>
        <v>88.3</v>
      </c>
      <c r="J139" s="364">
        <f>IF(ISNUMBER(Regressions!K149),ROUND(Regressions!K149, 1), NA())</f>
        <v>22</v>
      </c>
      <c r="K139" s="362" t="e">
        <f>IF(ISNUMBER(Regressions!L149),ROUND(Regressions!L149, 1), NA())</f>
        <v>#N/A</v>
      </c>
      <c r="L139" s="259" t="e">
        <f>IF(ISNUMBER(Regressions!M149),ROUND(Regressions!M149, 1), NA())</f>
        <v>#N/A</v>
      </c>
      <c r="M139" s="363" t="e">
        <f>IF(ISNUMBER(Regressions!N149),ROUND(Regressions!N149, 1), NA())</f>
        <v>#N/A</v>
      </c>
      <c r="N139" s="258">
        <f>IF(ISNUMBER(Regressions!O149),ROUND(Regressions!O149, 1), NA())</f>
        <v>78</v>
      </c>
      <c r="O139" s="364" t="e">
        <f>IF(ISNUMBER(Regressions!Q149),ROUND(Regressions!Q149, 1), NA())</f>
        <v>#N/A</v>
      </c>
      <c r="P139" s="362" t="e">
        <f>IF(ISNUMBER(Regressions!R149),ROUND(Regressions!R149, 1), NA())</f>
        <v>#N/A</v>
      </c>
      <c r="Q139" s="236" t="e">
        <f>IF(ISNUMBER(Regressions!S149),ROUND(Regressions!S149, 1), NA())</f>
        <v>#N/A</v>
      </c>
      <c r="R139" s="363" t="e">
        <f>IF(ISNUMBER(Regressions!T149),ROUND(Regressions!T149, 1), NA())</f>
        <v>#N/A</v>
      </c>
      <c r="S139" s="258" t="e">
        <f>IF(ISNUMBER(Regressions!U149),ROUND(Regressions!U149, 1), NA())</f>
        <v>#N/A</v>
      </c>
    </row>
    <row xmlns:x14ac="http://schemas.microsoft.com/office/spreadsheetml/2009/9/ac" r="140" x14ac:dyDescent="0.2">
      <c r="A140" s="359" t="str">
        <f>IF(ISBLANK(Regressions!A150), " ", Regressions!A150)</f>
        <v>Chad</v>
      </c>
      <c r="B140" s="360">
        <f>IF(ISBLANK(Regressions!B150), " ", Regressions!B150)</f>
        <v>2012</v>
      </c>
      <c r="C140" s="365" t="str">
        <f>IF(ISBLANK(Regressions!C150), " ", Regressions!C150)</f>
        <v>Primary</v>
      </c>
      <c r="D140" s="361">
        <f>IF(ISBLANK(Regressions!D150), " ", Regressions!D150)</f>
        <v>2213500</v>
      </c>
      <c r="E140" s="235">
        <f>IF(ISNUMBER(Regressions!E150),ROUND(Regressions!E150, 1), NA())</f>
        <v>16.399999999999999</v>
      </c>
      <c r="F140" s="362">
        <f>IF(ISNUMBER(Regressions!F150),ROUND(Regressions!F150, 1), NA())</f>
        <v>14.3</v>
      </c>
      <c r="G140" s="257">
        <f>IF(ISNUMBER(Regressions!G150),ROUND(Regressions!G150, 1), NA())</f>
        <v>14.3</v>
      </c>
      <c r="H140" s="363">
        <f>IF(ISNUMBER(Regressions!H150),ROUND(Regressions!H150, 1), NA())</f>
        <v>0</v>
      </c>
      <c r="I140" s="258">
        <f>IF(ISNUMBER(Regressions!I150),ROUND(Regressions!I150, 1), NA())</f>
        <v>85.7</v>
      </c>
      <c r="J140" s="364">
        <f>IF(ISNUMBER(Regressions!K150),ROUND(Regressions!K150, 1), NA())</f>
        <v>22</v>
      </c>
      <c r="K140" s="362" t="e">
        <f>IF(ISNUMBER(Regressions!L150),ROUND(Regressions!L150, 1), NA())</f>
        <v>#N/A</v>
      </c>
      <c r="L140" s="259" t="e">
        <f>IF(ISNUMBER(Regressions!M150),ROUND(Regressions!M150, 1), NA())</f>
        <v>#N/A</v>
      </c>
      <c r="M140" s="363" t="e">
        <f>IF(ISNUMBER(Regressions!N150),ROUND(Regressions!N150, 1), NA())</f>
        <v>#N/A</v>
      </c>
      <c r="N140" s="258">
        <f>IF(ISNUMBER(Regressions!O150),ROUND(Regressions!O150, 1), NA())</f>
        <v>78</v>
      </c>
      <c r="O140" s="364" t="e">
        <f>IF(ISNUMBER(Regressions!Q150),ROUND(Regressions!Q150, 1), NA())</f>
        <v>#N/A</v>
      </c>
      <c r="P140" s="362" t="e">
        <f>IF(ISNUMBER(Regressions!R150),ROUND(Regressions!R150, 1), NA())</f>
        <v>#N/A</v>
      </c>
      <c r="Q140" s="236">
        <f>IF(ISNUMBER(Regressions!S150),ROUND(Regressions!S150, 1), NA())</f>
        <v>24.3</v>
      </c>
      <c r="R140" s="363" t="e">
        <f>IF(ISNUMBER(Regressions!T150),ROUND(Regressions!T150, 1), NA())</f>
        <v>#N/A</v>
      </c>
      <c r="S140" s="258" t="e">
        <f>IF(ISNUMBER(Regressions!U150),ROUND(Regressions!U150, 1), NA())</f>
        <v>#N/A</v>
      </c>
    </row>
    <row xmlns:x14ac="http://schemas.microsoft.com/office/spreadsheetml/2009/9/ac" r="141" x14ac:dyDescent="0.2">
      <c r="A141" s="359" t="str">
        <f>IF(ISBLANK(Regressions!A151), " ", Regressions!A151)</f>
        <v>Chad</v>
      </c>
      <c r="B141" s="360">
        <f>IF(ISBLANK(Regressions!B151), " ", Regressions!B151)</f>
        <v>2013</v>
      </c>
      <c r="C141" s="365" t="str">
        <f>IF(ISBLANK(Regressions!C151), " ", Regressions!C151)</f>
        <v>Primary</v>
      </c>
      <c r="D141" s="361">
        <f>IF(ISBLANK(Regressions!D151), " ", Regressions!D151)</f>
        <v>2297637</v>
      </c>
      <c r="E141" s="235">
        <f>IF(ISNUMBER(Regressions!E151),ROUND(Regressions!E151, 1), NA())</f>
        <v>16.8</v>
      </c>
      <c r="F141" s="362">
        <f>IF(ISNUMBER(Regressions!F151),ROUND(Regressions!F151, 1), NA())</f>
        <v>16.8</v>
      </c>
      <c r="G141" s="257">
        <f>IF(ISNUMBER(Regressions!G151),ROUND(Regressions!G151, 1), NA())</f>
        <v>15.1</v>
      </c>
      <c r="H141" s="363">
        <f>IF(ISNUMBER(Regressions!H151),ROUND(Regressions!H151, 1), NA())</f>
        <v>1.7</v>
      </c>
      <c r="I141" s="258">
        <f>IF(ISNUMBER(Regressions!I151),ROUND(Regressions!I151, 1), NA())</f>
        <v>83.2</v>
      </c>
      <c r="J141" s="364">
        <f>IF(ISNUMBER(Regressions!K151),ROUND(Regressions!K151, 1), NA())</f>
        <v>22</v>
      </c>
      <c r="K141" s="362" t="e">
        <f>IF(ISNUMBER(Regressions!L151),ROUND(Regressions!L151, 1), NA())</f>
        <v>#N/A</v>
      </c>
      <c r="L141" s="259" t="e">
        <f>IF(ISNUMBER(Regressions!M151),ROUND(Regressions!M151, 1), NA())</f>
        <v>#N/A</v>
      </c>
      <c r="M141" s="363" t="e">
        <f>IF(ISNUMBER(Regressions!N151),ROUND(Regressions!N151, 1), NA())</f>
        <v>#N/A</v>
      </c>
      <c r="N141" s="258">
        <f>IF(ISNUMBER(Regressions!O151),ROUND(Regressions!O151, 1), NA())</f>
        <v>78</v>
      </c>
      <c r="O141" s="364" t="e">
        <f>IF(ISNUMBER(Regressions!Q151),ROUND(Regressions!Q151, 1), NA())</f>
        <v>#N/A</v>
      </c>
      <c r="P141" s="362" t="e">
        <f>IF(ISNUMBER(Regressions!R151),ROUND(Regressions!R151, 1), NA())</f>
        <v>#N/A</v>
      </c>
      <c r="Q141" s="236">
        <f>IF(ISNUMBER(Regressions!S151),ROUND(Regressions!S151, 1), NA())</f>
        <v>24.3</v>
      </c>
      <c r="R141" s="363" t="e">
        <f>IF(ISNUMBER(Regressions!T151),ROUND(Regressions!T151, 1), NA())</f>
        <v>#N/A</v>
      </c>
      <c r="S141" s="258" t="e">
        <f>IF(ISNUMBER(Regressions!U151),ROUND(Regressions!U151, 1), NA())</f>
        <v>#N/A</v>
      </c>
    </row>
    <row xmlns:x14ac="http://schemas.microsoft.com/office/spreadsheetml/2009/9/ac" r="142" x14ac:dyDescent="0.2">
      <c r="A142" s="359" t="str">
        <f>IF(ISBLANK(Regressions!A152), " ", Regressions!A152)</f>
        <v>Chad</v>
      </c>
      <c r="B142" s="360">
        <f>IF(ISBLANK(Regressions!B152), " ", Regressions!B152)</f>
        <v>2014</v>
      </c>
      <c r="C142" s="365" t="str">
        <f>IF(ISBLANK(Regressions!C152), " ", Regressions!C152)</f>
        <v>Primary</v>
      </c>
      <c r="D142" s="361">
        <f>IF(ISBLANK(Regressions!D152), " ", Regressions!D152)</f>
        <v>2386625</v>
      </c>
      <c r="E142" s="235">
        <f>IF(ISNUMBER(Regressions!E152),ROUND(Regressions!E152, 1), NA())</f>
        <v>20.7</v>
      </c>
      <c r="F142" s="362">
        <f>IF(ISNUMBER(Regressions!F152),ROUND(Regressions!F152, 1), NA())</f>
        <v>19.399999999999999</v>
      </c>
      <c r="G142" s="257">
        <f>IF(ISNUMBER(Regressions!G152),ROUND(Regressions!G152, 1), NA())</f>
        <v>16.2</v>
      </c>
      <c r="H142" s="363">
        <f>IF(ISNUMBER(Regressions!H152),ROUND(Regressions!H152, 1), NA())</f>
        <v>3.2</v>
      </c>
      <c r="I142" s="258">
        <f>IF(ISNUMBER(Regressions!I152),ROUND(Regressions!I152, 1), NA())</f>
        <v>80.599999999999994</v>
      </c>
      <c r="J142" s="364">
        <f>IF(ISNUMBER(Regressions!K152),ROUND(Regressions!K152, 1), NA())</f>
        <v>22</v>
      </c>
      <c r="K142" s="362" t="e">
        <f>IF(ISNUMBER(Regressions!L152),ROUND(Regressions!L152, 1), NA())</f>
        <v>#N/A</v>
      </c>
      <c r="L142" s="259" t="e">
        <f>IF(ISNUMBER(Regressions!M152),ROUND(Regressions!M152, 1), NA())</f>
        <v>#N/A</v>
      </c>
      <c r="M142" s="363" t="e">
        <f>IF(ISNUMBER(Regressions!N152),ROUND(Regressions!N152, 1), NA())</f>
        <v>#N/A</v>
      </c>
      <c r="N142" s="258">
        <f>IF(ISNUMBER(Regressions!O152),ROUND(Regressions!O152, 1), NA())</f>
        <v>78</v>
      </c>
      <c r="O142" s="364" t="e">
        <f>IF(ISNUMBER(Regressions!Q152),ROUND(Regressions!Q152, 1), NA())</f>
        <v>#N/A</v>
      </c>
      <c r="P142" s="362" t="e">
        <f>IF(ISNUMBER(Regressions!R152),ROUND(Regressions!R152, 1), NA())</f>
        <v>#N/A</v>
      </c>
      <c r="Q142" s="236">
        <f>IF(ISNUMBER(Regressions!S152),ROUND(Regressions!S152, 1), NA())</f>
        <v>24.3</v>
      </c>
      <c r="R142" s="363" t="e">
        <f>IF(ISNUMBER(Regressions!T152),ROUND(Regressions!T152, 1), NA())</f>
        <v>#N/A</v>
      </c>
      <c r="S142" s="258" t="e">
        <f>IF(ISNUMBER(Regressions!U152),ROUND(Regressions!U152, 1), NA())</f>
        <v>#N/A</v>
      </c>
    </row>
    <row xmlns:x14ac="http://schemas.microsoft.com/office/spreadsheetml/2009/9/ac" r="143" x14ac:dyDescent="0.2">
      <c r="A143" s="359" t="str">
        <f>IF(ISBLANK(Regressions!A153), " ", Regressions!A153)</f>
        <v>Chad</v>
      </c>
      <c r="B143" s="360">
        <f>IF(ISBLANK(Regressions!B153), " ", Regressions!B153)</f>
        <v>2015</v>
      </c>
      <c r="C143" s="365" t="str">
        <f>IF(ISBLANK(Regressions!C153), " ", Regressions!C153)</f>
        <v>Primary</v>
      </c>
      <c r="D143" s="361">
        <f>IF(ISBLANK(Regressions!D153), " ", Regressions!D153)</f>
        <v>2479202</v>
      </c>
      <c r="E143" s="235">
        <f>IF(ISNUMBER(Regressions!E153),ROUND(Regressions!E153, 1), NA())</f>
        <v>24.9</v>
      </c>
      <c r="F143" s="362">
        <f>IF(ISNUMBER(Regressions!F153),ROUND(Regressions!F153, 1), NA())</f>
        <v>21.9</v>
      </c>
      <c r="G143" s="257">
        <f>IF(ISNUMBER(Regressions!G153),ROUND(Regressions!G153, 1), NA())</f>
        <v>17.3</v>
      </c>
      <c r="H143" s="363">
        <f>IF(ISNUMBER(Regressions!H153),ROUND(Regressions!H153, 1), NA())</f>
        <v>4.5999999999999996</v>
      </c>
      <c r="I143" s="258">
        <f>IF(ISNUMBER(Regressions!I153),ROUND(Regressions!I153, 1), NA())</f>
        <v>78.099999999999994</v>
      </c>
      <c r="J143" s="364">
        <f>IF(ISNUMBER(Regressions!K153),ROUND(Regressions!K153, 1), NA())</f>
        <v>22</v>
      </c>
      <c r="K143" s="362" t="e">
        <f>IF(ISNUMBER(Regressions!L153),ROUND(Regressions!L153, 1), NA())</f>
        <v>#N/A</v>
      </c>
      <c r="L143" s="259" t="e">
        <f>IF(ISNUMBER(Regressions!M153),ROUND(Regressions!M153, 1), NA())</f>
        <v>#N/A</v>
      </c>
      <c r="M143" s="363" t="e">
        <f>IF(ISNUMBER(Regressions!N153),ROUND(Regressions!N153, 1), NA())</f>
        <v>#N/A</v>
      </c>
      <c r="N143" s="258">
        <f>IF(ISNUMBER(Regressions!O153),ROUND(Regressions!O153, 1), NA())</f>
        <v>78</v>
      </c>
      <c r="O143" s="364" t="e">
        <f>IF(ISNUMBER(Regressions!Q153),ROUND(Regressions!Q153, 1), NA())</f>
        <v>#N/A</v>
      </c>
      <c r="P143" s="362">
        <f>IF(ISNUMBER(Regressions!R153),ROUND(Regressions!R153, 1), NA())</f>
        <v>56.3</v>
      </c>
      <c r="Q143" s="236">
        <f>IF(ISNUMBER(Regressions!S153),ROUND(Regressions!S153, 1), NA())</f>
        <v>24.3</v>
      </c>
      <c r="R143" s="363">
        <f>IF(ISNUMBER(Regressions!T153),ROUND(Regressions!T153, 1), NA())</f>
        <v>32.1</v>
      </c>
      <c r="S143" s="258">
        <f>IF(ISNUMBER(Regressions!U153),ROUND(Regressions!U153, 1), NA())</f>
        <v>43.7</v>
      </c>
    </row>
    <row xmlns:x14ac="http://schemas.microsoft.com/office/spreadsheetml/2009/9/ac" r="144" x14ac:dyDescent="0.2">
      <c r="A144" s="359" t="str">
        <f>IF(ISBLANK(Regressions!A154), " ", Regressions!A154)</f>
        <v>Chad</v>
      </c>
      <c r="B144" s="360">
        <f>IF(ISBLANK(Regressions!B154), " ", Regressions!B154)</f>
        <v>2016</v>
      </c>
      <c r="C144" s="365" t="str">
        <f>IF(ISBLANK(Regressions!C154), " ", Regressions!C154)</f>
        <v>Primary</v>
      </c>
      <c r="D144" s="361">
        <f>IF(ISBLANK(Regressions!D154), " ", Regressions!D154)</f>
        <v>2574128</v>
      </c>
      <c r="E144" s="235">
        <f>IF(ISNUMBER(Regressions!E154),ROUND(Regressions!E154, 1), NA())</f>
        <v>29.2</v>
      </c>
      <c r="F144" s="362">
        <f>IF(ISNUMBER(Regressions!F154),ROUND(Regressions!F154, 1), NA())</f>
        <v>24.5</v>
      </c>
      <c r="G144" s="257">
        <f>IF(ISNUMBER(Regressions!G154),ROUND(Regressions!G154, 1), NA())</f>
        <v>18.399999999999999</v>
      </c>
      <c r="H144" s="363">
        <f>IF(ISNUMBER(Regressions!H154),ROUND(Regressions!H154, 1), NA())</f>
        <v>6.1</v>
      </c>
      <c r="I144" s="258">
        <f>IF(ISNUMBER(Regressions!I154),ROUND(Regressions!I154, 1), NA())</f>
        <v>75.5</v>
      </c>
      <c r="J144" s="364">
        <f>IF(ISNUMBER(Regressions!K154),ROUND(Regressions!K154, 1), NA())</f>
        <v>22</v>
      </c>
      <c r="K144" s="362" t="e">
        <f>IF(ISNUMBER(Regressions!L154),ROUND(Regressions!L154, 1), NA())</f>
        <v>#N/A</v>
      </c>
      <c r="L144" s="259" t="e">
        <f>IF(ISNUMBER(Regressions!M154),ROUND(Regressions!M154, 1), NA())</f>
        <v>#N/A</v>
      </c>
      <c r="M144" s="363" t="e">
        <f>IF(ISNUMBER(Regressions!N154),ROUND(Regressions!N154, 1), NA())</f>
        <v>#N/A</v>
      </c>
      <c r="N144" s="258">
        <f>IF(ISNUMBER(Regressions!O154),ROUND(Regressions!O154, 1), NA())</f>
        <v>78</v>
      </c>
      <c r="O144" s="364" t="e">
        <f>IF(ISNUMBER(Regressions!Q154),ROUND(Regressions!Q154, 1), NA())</f>
        <v>#N/A</v>
      </c>
      <c r="P144" s="362">
        <f>IF(ISNUMBER(Regressions!R154),ROUND(Regressions!R154, 1), NA())</f>
        <v>56.3</v>
      </c>
      <c r="Q144" s="236">
        <f>IF(ISNUMBER(Regressions!S154),ROUND(Regressions!S154, 1), NA())</f>
        <v>24.3</v>
      </c>
      <c r="R144" s="363">
        <f>IF(ISNUMBER(Regressions!T154),ROUND(Regressions!T154, 1), NA())</f>
        <v>32.1</v>
      </c>
      <c r="S144" s="258">
        <f>IF(ISNUMBER(Regressions!U154),ROUND(Regressions!U154, 1), NA())</f>
        <v>43.7</v>
      </c>
    </row>
    <row xmlns:x14ac="http://schemas.microsoft.com/office/spreadsheetml/2009/9/ac" r="145" x14ac:dyDescent="0.2">
      <c r="A145" s="359" t="str">
        <f>IF(ISBLANK(Regressions!A155), " ", Regressions!A155)</f>
        <v>Chad</v>
      </c>
      <c r="B145" s="360">
        <f>IF(ISBLANK(Regressions!B155), " ", Regressions!B155)</f>
        <v>2017</v>
      </c>
      <c r="C145" s="365" t="str">
        <f>IF(ISBLANK(Regressions!C155), " ", Regressions!C155)</f>
        <v>Primary</v>
      </c>
      <c r="D145" s="361">
        <f>IF(ISBLANK(Regressions!D155), " ", Regressions!D155)</f>
        <v>2668085</v>
      </c>
      <c r="E145" s="235">
        <f>IF(ISNUMBER(Regressions!E155),ROUND(Regressions!E155, 1), NA())</f>
        <v>33.5</v>
      </c>
      <c r="F145" s="362">
        <f>IF(ISNUMBER(Regressions!F155),ROUND(Regressions!F155, 1), NA())</f>
        <v>27</v>
      </c>
      <c r="G145" s="257">
        <f>IF(ISNUMBER(Regressions!G155),ROUND(Regressions!G155, 1), NA())</f>
        <v>19.5</v>
      </c>
      <c r="H145" s="363">
        <f>IF(ISNUMBER(Regressions!H155),ROUND(Regressions!H155, 1), NA())</f>
        <v>7.6</v>
      </c>
      <c r="I145" s="258">
        <f>IF(ISNUMBER(Regressions!I155),ROUND(Regressions!I155, 1), NA())</f>
        <v>73</v>
      </c>
      <c r="J145" s="364">
        <f>IF(ISNUMBER(Regressions!K155),ROUND(Regressions!K155, 1), NA())</f>
        <v>22</v>
      </c>
      <c r="K145" s="362" t="e">
        <f>IF(ISNUMBER(Regressions!L155),ROUND(Regressions!L155, 1), NA())</f>
        <v>#N/A</v>
      </c>
      <c r="L145" s="259">
        <f>IF(ISNUMBER(Regressions!M155),ROUND(Regressions!M155, 1), NA())</f>
        <v>19.399999999999999</v>
      </c>
      <c r="M145" s="363">
        <f>IF(ISNUMBER(Regressions!N155),ROUND(Regressions!N155, 1), NA())</f>
        <v>2.7</v>
      </c>
      <c r="N145" s="258">
        <f>IF(ISNUMBER(Regressions!O155),ROUND(Regressions!O155, 1), NA())</f>
        <v>78</v>
      </c>
      <c r="O145" s="364" t="e">
        <f>IF(ISNUMBER(Regressions!Q155),ROUND(Regressions!Q155, 1), NA())</f>
        <v>#N/A</v>
      </c>
      <c r="P145" s="362">
        <f>IF(ISNUMBER(Regressions!R155),ROUND(Regressions!R155, 1), NA())</f>
        <v>56.3</v>
      </c>
      <c r="Q145" s="236">
        <f>IF(ISNUMBER(Regressions!S155),ROUND(Regressions!S155, 1), NA())</f>
        <v>22.4</v>
      </c>
      <c r="R145" s="363">
        <f>IF(ISNUMBER(Regressions!T155),ROUND(Regressions!T155, 1), NA())</f>
        <v>34</v>
      </c>
      <c r="S145" s="258">
        <f>IF(ISNUMBER(Regressions!U155),ROUND(Regressions!U155, 1), NA())</f>
        <v>43.7</v>
      </c>
    </row>
    <row xmlns:x14ac="http://schemas.microsoft.com/office/spreadsheetml/2009/9/ac" r="146" x14ac:dyDescent="0.2">
      <c r="A146" s="359" t="str">
        <f>IF(ISBLANK(Regressions!A156), " ", Regressions!A156)</f>
        <v>Chad</v>
      </c>
      <c r="B146" s="360">
        <f>IF(ISBLANK(Regressions!B156), " ", Regressions!B156)</f>
        <v>2018</v>
      </c>
      <c r="C146" s="365" t="str">
        <f>IF(ISBLANK(Regressions!C156), " ", Regressions!C156)</f>
        <v>Primary</v>
      </c>
      <c r="D146" s="361">
        <f>IF(ISBLANK(Regressions!D156), " ", Regressions!D156)</f>
        <v>2758384</v>
      </c>
      <c r="E146" s="235">
        <f>IF(ISNUMBER(Regressions!E156),ROUND(Regressions!E156, 1), NA())</f>
        <v>37.799999999999997</v>
      </c>
      <c r="F146" s="362">
        <f>IF(ISNUMBER(Regressions!F156),ROUND(Regressions!F156, 1), NA())</f>
        <v>29.6</v>
      </c>
      <c r="G146" s="257">
        <f>IF(ISNUMBER(Regressions!G156),ROUND(Regressions!G156, 1), NA())</f>
        <v>20.6</v>
      </c>
      <c r="H146" s="363">
        <f>IF(ISNUMBER(Regressions!H156),ROUND(Regressions!H156, 1), NA())</f>
        <v>9</v>
      </c>
      <c r="I146" s="258">
        <f>IF(ISNUMBER(Regressions!I156),ROUND(Regressions!I156, 1), NA())</f>
        <v>70.400000000000006</v>
      </c>
      <c r="J146" s="364">
        <f>IF(ISNUMBER(Regressions!K156),ROUND(Regressions!K156, 1), NA())</f>
        <v>22</v>
      </c>
      <c r="K146" s="362" t="e">
        <f>IF(ISNUMBER(Regressions!L156),ROUND(Regressions!L156, 1), NA())</f>
        <v>#N/A</v>
      </c>
      <c r="L146" s="259">
        <f>IF(ISNUMBER(Regressions!M156),ROUND(Regressions!M156, 1), NA())</f>
        <v>19.399999999999999</v>
      </c>
      <c r="M146" s="363">
        <f>IF(ISNUMBER(Regressions!N156),ROUND(Regressions!N156, 1), NA())</f>
        <v>2.7</v>
      </c>
      <c r="N146" s="258">
        <f>IF(ISNUMBER(Regressions!O156),ROUND(Regressions!O156, 1), NA())</f>
        <v>78</v>
      </c>
      <c r="O146" s="364">
        <f>IF(ISNUMBER(Regressions!Q156),ROUND(Regressions!Q156, 1), NA())</f>
        <v>72.7</v>
      </c>
      <c r="P146" s="362">
        <f>IF(ISNUMBER(Regressions!R156),ROUND(Regressions!R156, 1), NA())</f>
        <v>56.3</v>
      </c>
      <c r="Q146" s="236">
        <f>IF(ISNUMBER(Regressions!S156),ROUND(Regressions!S156, 1), NA())</f>
        <v>20.5</v>
      </c>
      <c r="R146" s="363">
        <f>IF(ISNUMBER(Regressions!T156),ROUND(Regressions!T156, 1), NA())</f>
        <v>35.799999999999997</v>
      </c>
      <c r="S146" s="258">
        <f>IF(ISNUMBER(Regressions!U156),ROUND(Regressions!U156, 1), NA())</f>
        <v>43.7</v>
      </c>
    </row>
    <row xmlns:x14ac="http://schemas.microsoft.com/office/spreadsheetml/2009/9/ac" r="147" x14ac:dyDescent="0.2">
      <c r="A147" s="359" t="str">
        <f>IF(ISBLANK(Regressions!A157), " ", Regressions!A157)</f>
        <v>Chad</v>
      </c>
      <c r="B147" s="360">
        <f>IF(ISBLANK(Regressions!B157), " ", Regressions!B157)</f>
        <v>2019</v>
      </c>
      <c r="C147" s="365" t="str">
        <f>IF(ISBLANK(Regressions!C157), " ", Regressions!C157)</f>
        <v>Primary</v>
      </c>
      <c r="D147" s="361">
        <f>IF(ISBLANK(Regressions!D157), " ", Regressions!D157)</f>
        <v>2853061</v>
      </c>
      <c r="E147" s="235">
        <f>IF(ISNUMBER(Regressions!E157),ROUND(Regressions!E157, 1), NA())</f>
        <v>42.1</v>
      </c>
      <c r="F147" s="362">
        <f>IF(ISNUMBER(Regressions!F157),ROUND(Regressions!F157, 1), NA())</f>
        <v>32.1</v>
      </c>
      <c r="G147" s="257">
        <f>IF(ISNUMBER(Regressions!G157),ROUND(Regressions!G157, 1), NA())</f>
        <v>21.7</v>
      </c>
      <c r="H147" s="363">
        <f>IF(ISNUMBER(Regressions!H157),ROUND(Regressions!H157, 1), NA())</f>
        <v>10.5</v>
      </c>
      <c r="I147" s="258">
        <f>IF(ISNUMBER(Regressions!I157),ROUND(Regressions!I157, 1), NA())</f>
        <v>67.900000000000006</v>
      </c>
      <c r="J147" s="364">
        <f>IF(ISNUMBER(Regressions!K157),ROUND(Regressions!K157, 1), NA())</f>
        <v>22</v>
      </c>
      <c r="K147" s="362" t="e">
        <f>IF(ISNUMBER(Regressions!L157),ROUND(Regressions!L157, 1), NA())</f>
        <v>#N/A</v>
      </c>
      <c r="L147" s="259">
        <f>IF(ISNUMBER(Regressions!M157),ROUND(Regressions!M157, 1), NA())</f>
        <v>19.399999999999999</v>
      </c>
      <c r="M147" s="363">
        <f>IF(ISNUMBER(Regressions!N157),ROUND(Regressions!N157, 1), NA())</f>
        <v>2.7</v>
      </c>
      <c r="N147" s="258">
        <f>IF(ISNUMBER(Regressions!O157),ROUND(Regressions!O157, 1), NA())</f>
        <v>78</v>
      </c>
      <c r="O147" s="364">
        <f>IF(ISNUMBER(Regressions!Q157),ROUND(Regressions!Q157, 1), NA())</f>
        <v>72.7</v>
      </c>
      <c r="P147" s="362">
        <f>IF(ISNUMBER(Regressions!R157),ROUND(Regressions!R157, 1), NA())</f>
        <v>56.3</v>
      </c>
      <c r="Q147" s="236">
        <f>IF(ISNUMBER(Regressions!S157),ROUND(Regressions!S157, 1), NA())</f>
        <v>18.600000000000001</v>
      </c>
      <c r="R147" s="363">
        <f>IF(ISNUMBER(Regressions!T157),ROUND(Regressions!T157, 1), NA())</f>
        <v>37.700000000000003</v>
      </c>
      <c r="S147" s="258">
        <f>IF(ISNUMBER(Regressions!U157),ROUND(Regressions!U157, 1), NA())</f>
        <v>43.7</v>
      </c>
    </row>
    <row xmlns:x14ac="http://schemas.microsoft.com/office/spreadsheetml/2009/9/ac" r="148" x14ac:dyDescent="0.2">
      <c r="A148" s="359" t="str">
        <f>IF(ISBLANK(Regressions!A158), " ", Regressions!A158)</f>
        <v>Chad</v>
      </c>
      <c r="B148" s="360">
        <f>IF(ISBLANK(Regressions!B158), " ", Regressions!B158)</f>
        <v>2020</v>
      </c>
      <c r="C148" s="365" t="str">
        <f>IF(ISBLANK(Regressions!C158), " ", Regressions!C158)</f>
        <v>Primary</v>
      </c>
      <c r="D148" s="361">
        <f>IF(ISBLANK(Regressions!D158), " ", Regressions!D158)</f>
        <v>2944991</v>
      </c>
      <c r="E148" s="235">
        <f>IF(ISNUMBER(Regressions!E158),ROUND(Regressions!E158, 1), NA())</f>
        <v>46.4</v>
      </c>
      <c r="F148" s="362">
        <f>IF(ISNUMBER(Regressions!F158),ROUND(Regressions!F158, 1), NA())</f>
        <v>34.700000000000003</v>
      </c>
      <c r="G148" s="257">
        <f>IF(ISNUMBER(Regressions!G158),ROUND(Regressions!G158, 1), NA())</f>
        <v>22.7</v>
      </c>
      <c r="H148" s="363">
        <f>IF(ISNUMBER(Regressions!H158),ROUND(Regressions!H158, 1), NA())</f>
        <v>11.9</v>
      </c>
      <c r="I148" s="258">
        <f>IF(ISNUMBER(Regressions!I158),ROUND(Regressions!I158, 1), NA())</f>
        <v>65.3</v>
      </c>
      <c r="J148" s="364" t="e">
        <f>IF(ISNUMBER(Regressions!K158),ROUND(Regressions!K158, 1), NA())</f>
        <v>#N/A</v>
      </c>
      <c r="K148" s="362" t="e">
        <f>IF(ISNUMBER(Regressions!L158),ROUND(Regressions!L158, 1), NA())</f>
        <v>#N/A</v>
      </c>
      <c r="L148" s="259">
        <f>IF(ISNUMBER(Regressions!M158),ROUND(Regressions!M158, 1), NA())</f>
        <v>19.399999999999999</v>
      </c>
      <c r="M148" s="363" t="e">
        <f>IF(ISNUMBER(Regressions!N158),ROUND(Regressions!N158, 1), NA())</f>
        <v>#N/A</v>
      </c>
      <c r="N148" s="258" t="e">
        <f>IF(ISNUMBER(Regressions!O158),ROUND(Regressions!O158, 1), NA())</f>
        <v>#N/A</v>
      </c>
      <c r="O148" s="364">
        <f>IF(ISNUMBER(Regressions!Q158),ROUND(Regressions!Q158, 1), NA())</f>
        <v>72.7</v>
      </c>
      <c r="P148" s="362">
        <f>IF(ISNUMBER(Regressions!R158),ROUND(Regressions!R158, 1), NA())</f>
        <v>56.3</v>
      </c>
      <c r="Q148" s="236">
        <f>IF(ISNUMBER(Regressions!S158),ROUND(Regressions!S158, 1), NA())</f>
        <v>16.7</v>
      </c>
      <c r="R148" s="363">
        <f>IF(ISNUMBER(Regressions!T158),ROUND(Regressions!T158, 1), NA())</f>
        <v>39.6</v>
      </c>
      <c r="S148" s="258">
        <f>IF(ISNUMBER(Regressions!U158),ROUND(Regressions!U158, 1), NA())</f>
        <v>43.7</v>
      </c>
    </row>
    <row xmlns:x14ac="http://schemas.microsoft.com/office/spreadsheetml/2009/9/ac" r="149" x14ac:dyDescent="0.2">
      <c r="A149" s="414" t="str">
        <f>IF(ISBLANK(Regressions!A159), " ", Regressions!A159)</f>
        <v>Chad</v>
      </c>
      <c r="B149" s="415">
        <f>IF(ISBLANK(Regressions!B159), " ", Regressions!B159)</f>
        <v>2021</v>
      </c>
      <c r="C149" s="416" t="str">
        <f>IF(ISBLANK(Regressions!C159), " ", Regressions!C159)</f>
        <v>Primary</v>
      </c>
      <c r="D149" s="417">
        <f>IF(ISBLANK(Regressions!D159), " ", Regressions!D159)</f>
        <v>3041044</v>
      </c>
      <c r="E149" s="420">
        <f>IF(ISNUMBER(Regressions!E159),ROUND(Regressions!E159, 1), NA())</f>
        <v>50.7</v>
      </c>
      <c r="F149" s="418">
        <f>IF(ISNUMBER(Regressions!F159),ROUND(Regressions!F159, 1), NA())</f>
        <v>37.200000000000003</v>
      </c>
      <c r="G149" s="421">
        <f>IF(ISNUMBER(Regressions!G159),ROUND(Regressions!G159, 1), NA())</f>
        <v>23.8</v>
      </c>
      <c r="H149" s="419">
        <f>IF(ISNUMBER(Regressions!H159),ROUND(Regressions!H159, 1), NA())</f>
        <v>13.4</v>
      </c>
      <c r="I149" s="422">
        <f>IF(ISNUMBER(Regressions!I159),ROUND(Regressions!I159, 1), NA())</f>
        <v>62.8</v>
      </c>
      <c r="J149" s="420" t="e">
        <f>IF(ISNUMBER(Regressions!K159),ROUND(Regressions!K159, 1), NA())</f>
        <v>#N/A</v>
      </c>
      <c r="K149" s="418" t="e">
        <f>IF(ISNUMBER(Regressions!L159),ROUND(Regressions!L159, 1), NA())</f>
        <v>#N/A</v>
      </c>
      <c r="L149" s="423">
        <f>IF(ISNUMBER(Regressions!M159),ROUND(Regressions!M159, 1), NA())</f>
        <v>19.399999999999999</v>
      </c>
      <c r="M149" s="419" t="e">
        <f>IF(ISNUMBER(Regressions!N159),ROUND(Regressions!N159, 1), NA())</f>
        <v>#N/A</v>
      </c>
      <c r="N149" s="422" t="e">
        <f>IF(ISNUMBER(Regressions!O159),ROUND(Regressions!O159, 1), NA())</f>
        <v>#N/A</v>
      </c>
      <c r="O149" s="420">
        <f>IF(ISNUMBER(Regressions!Q159),ROUND(Regressions!Q159, 1), NA())</f>
        <v>72.7</v>
      </c>
      <c r="P149" s="418">
        <f>IF(ISNUMBER(Regressions!R159),ROUND(Regressions!R159, 1), NA())</f>
        <v>56.3</v>
      </c>
      <c r="Q149" s="424">
        <f>IF(ISNUMBER(Regressions!S159),ROUND(Regressions!S159, 1), NA())</f>
        <v>14.9</v>
      </c>
      <c r="R149" s="419">
        <f>IF(ISNUMBER(Regressions!T159),ROUND(Regressions!T159, 1), NA())</f>
        <v>41.5</v>
      </c>
      <c r="S149" s="422">
        <f>IF(ISNUMBER(Regressions!U159),ROUND(Regressions!U159, 1), NA())</f>
        <v>43.7</v>
      </c>
      <c r="T149" s="413"/>
      <c r="U149" s="413"/>
      <c r="V149" s="413"/>
      <c r="W149" s="413"/>
      <c r="X149" s="413"/>
      <c r="Y149" s="413"/>
      <c r="Z149" s="413"/>
      <c r="AA149" s="413"/>
      <c r="AB149" s="413"/>
      <c r="AC149" s="413"/>
    </row>
    <row xmlns:x14ac="http://schemas.microsoft.com/office/spreadsheetml/2009/9/ac" r="150" x14ac:dyDescent="0.2">
      <c r="A150" s="359" t="str">
        <f>IF(ISBLANK(Regressions!A160), " ", Regressions!A160)</f>
        <v>Chad</v>
      </c>
      <c r="B150" s="360">
        <f>IF(ISBLANK(Regressions!B160), " ", Regressions!B160)</f>
        <v>2022</v>
      </c>
      <c r="C150" s="365" t="str">
        <f>IF(ISBLANK(Regressions!C160), " ", Regressions!C160)</f>
        <v>Primary</v>
      </c>
      <c r="D150" s="361">
        <f>IF(ISBLANK(Regressions!D160), " ", Regressions!D160)</f>
        <v>3134972</v>
      </c>
      <c r="E150" s="235">
        <f>IF(ISNUMBER(Regressions!E160),ROUND(Regressions!E160, 1), NA())</f>
        <v>55</v>
      </c>
      <c r="F150" s="362">
        <f>IF(ISNUMBER(Regressions!F160),ROUND(Regressions!F160, 1), NA())</f>
        <v>39.799999999999997</v>
      </c>
      <c r="G150" s="257">
        <f>IF(ISNUMBER(Regressions!G160),ROUND(Regressions!G160, 1), NA())</f>
        <v>24.9</v>
      </c>
      <c r="H150" s="363">
        <f>IF(ISNUMBER(Regressions!H160),ROUND(Regressions!H160, 1), NA())</f>
        <v>14.9</v>
      </c>
      <c r="I150" s="258">
        <f>IF(ISNUMBER(Regressions!I160),ROUND(Regressions!I160, 1), NA())</f>
        <v>60.2</v>
      </c>
      <c r="J150" s="364" t="e">
        <f>IF(ISNUMBER(Regressions!K160),ROUND(Regressions!K160, 1), NA())</f>
        <v>#N/A</v>
      </c>
      <c r="K150" s="362" t="e">
        <f>IF(ISNUMBER(Regressions!L160),ROUND(Regressions!L160, 1), NA())</f>
        <v>#N/A</v>
      </c>
      <c r="L150" s="259">
        <f>IF(ISNUMBER(Regressions!M160),ROUND(Regressions!M160, 1), NA())</f>
        <v>19.399999999999999</v>
      </c>
      <c r="M150" s="363" t="e">
        <f>IF(ISNUMBER(Regressions!N160),ROUND(Regressions!N160, 1), NA())</f>
        <v>#N/A</v>
      </c>
      <c r="N150" s="258" t="e">
        <f>IF(ISNUMBER(Regressions!O160),ROUND(Regressions!O160, 1), NA())</f>
        <v>#N/A</v>
      </c>
      <c r="O150" s="364">
        <f>IF(ISNUMBER(Regressions!Q160),ROUND(Regressions!Q160, 1), NA())</f>
        <v>72.7</v>
      </c>
      <c r="P150" s="362">
        <f>IF(ISNUMBER(Regressions!R160),ROUND(Regressions!R160, 1), NA())</f>
        <v>56.3</v>
      </c>
      <c r="Q150" s="236">
        <f>IF(ISNUMBER(Regressions!S160),ROUND(Regressions!S160, 1), NA())</f>
        <v>13</v>
      </c>
      <c r="R150" s="363">
        <f>IF(ISNUMBER(Regressions!T160),ROUND(Regressions!T160, 1), NA())</f>
        <v>43.3</v>
      </c>
      <c r="S150" s="258">
        <f>IF(ISNUMBER(Regressions!U160),ROUND(Regressions!U160, 1), NA())</f>
        <v>43.7</v>
      </c>
    </row>
    <row xmlns:x14ac="http://schemas.microsoft.com/office/spreadsheetml/2009/9/ac" r="151" x14ac:dyDescent="0.2">
      <c r="A151" s="366" t="str">
        <f>IF(ISBLANK(Regressions!A161), " ", Regressions!A161)</f>
        <v>Chad</v>
      </c>
      <c r="B151" s="367">
        <f>IF(ISBLANK(Regressions!B161), " ", Regressions!B161)</f>
        <v>2023</v>
      </c>
      <c r="C151" s="368" t="str">
        <f>IF(ISBLANK(Regressions!C161), " ", Regressions!C161)</f>
        <v>Primary</v>
      </c>
      <c r="D151" s="369">
        <f>IF(ISBLANK(Regressions!D161), " ", Regressions!D161)</f>
        <v>3129426</v>
      </c>
      <c r="E151" s="370">
        <f>IF(ISNUMBER(Regressions!E161),ROUND(Regressions!E161, 1), NA())</f>
        <v>59.3</v>
      </c>
      <c r="F151" s="371">
        <f>IF(ISNUMBER(Regressions!F161),ROUND(Regressions!F161, 1), NA())</f>
        <v>42.3</v>
      </c>
      <c r="G151" s="372">
        <f>IF(ISNUMBER(Regressions!G161),ROUND(Regressions!G161, 1), NA())</f>
        <v>26</v>
      </c>
      <c r="H151" s="373">
        <f>IF(ISNUMBER(Regressions!H161),ROUND(Regressions!H161, 1), NA())</f>
        <v>16.3</v>
      </c>
      <c r="I151" s="374">
        <f>IF(ISNUMBER(Regressions!I161),ROUND(Regressions!I161, 1), NA())</f>
        <v>57.7</v>
      </c>
      <c r="J151" s="375" t="e">
        <f>IF(ISNUMBER(Regressions!K161),ROUND(Regressions!K161, 1), NA())</f>
        <v>#N/A</v>
      </c>
      <c r="K151" s="371" t="e">
        <f>IF(ISNUMBER(Regressions!L161),ROUND(Regressions!L161, 1), NA())</f>
        <v>#N/A</v>
      </c>
      <c r="L151" s="376">
        <f>IF(ISNUMBER(Regressions!M161),ROUND(Regressions!M161, 1), NA())</f>
        <v>19.399999999999999</v>
      </c>
      <c r="M151" s="373" t="e">
        <f>IF(ISNUMBER(Regressions!N161),ROUND(Regressions!N161, 1), NA())</f>
        <v>#N/A</v>
      </c>
      <c r="N151" s="374" t="e">
        <f>IF(ISNUMBER(Regressions!O161),ROUND(Regressions!O161, 1), NA())</f>
        <v>#N/A</v>
      </c>
      <c r="O151" s="375">
        <f>IF(ISNUMBER(Regressions!Q161),ROUND(Regressions!Q161, 1), NA())</f>
        <v>72.7</v>
      </c>
      <c r="P151" s="371">
        <f>IF(ISNUMBER(Regressions!R161),ROUND(Regressions!R161, 1), NA())</f>
        <v>56.3</v>
      </c>
      <c r="Q151" s="377">
        <f>IF(ISNUMBER(Regressions!S161),ROUND(Regressions!S161, 1), NA())</f>
        <v>11.1</v>
      </c>
      <c r="R151" s="373">
        <f>IF(ISNUMBER(Regressions!T161),ROUND(Regressions!T161, 1), NA())</f>
        <v>45.2</v>
      </c>
      <c r="S151" s="374">
        <f>IF(ISNUMBER(Regressions!U161),ROUND(Regressions!U161, 1), NA())</f>
        <v>43.7</v>
      </c>
    </row>
    <row xmlns:x14ac="http://schemas.microsoft.com/office/spreadsheetml/2009/9/ac" r="152" hidden="true" x14ac:dyDescent="0.2">
      <c r="A152" s="359" t="str">
        <f>IF(ISBLANK(Regressions!A162), " ", Regressions!A162)</f>
        <v>Chad</v>
      </c>
      <c r="B152" s="360">
        <f>IF(ISBLANK(Regressions!B162), " ", Regressions!B162)</f>
        <v>2024</v>
      </c>
      <c r="C152" s="365" t="str">
        <f>IF(ISBLANK(Regressions!C162), " ", Regressions!C162)</f>
        <v>Primary</v>
      </c>
      <c r="D152" s="361" t="str">
        <f>IF(ISBLANK(Regressions!D162), " ", Regressions!D162)</f>
        <v> </v>
      </c>
      <c r="E152" s="235" t="e">
        <f>IF(ISNUMBER(Regressions!E162),ROUND(Regressions!E162, 1), NA())</f>
        <v>#N/A</v>
      </c>
      <c r="F152" s="362" t="e">
        <f>IF(ISNUMBER(Regressions!F162),ROUND(Regressions!F162, 1), NA())</f>
        <v>#N/A</v>
      </c>
      <c r="G152" s="257" t="e">
        <f>IF(ISNUMBER(Regressions!G162),ROUND(Regressions!G162, 1), NA())</f>
        <v>#N/A</v>
      </c>
      <c r="H152" s="363" t="e">
        <f>IF(ISNUMBER(Regressions!H162),ROUND(Regressions!H162, 1), NA())</f>
        <v>#N/A</v>
      </c>
      <c r="I152" s="258" t="e">
        <f>IF(ISNUMBER(Regressions!I162),ROUND(Regressions!I162, 1), NA())</f>
        <v>#N/A</v>
      </c>
      <c r="J152" s="364" t="e">
        <f>IF(ISNUMBER(Regressions!K162),ROUND(Regressions!K162, 1), NA())</f>
        <v>#N/A</v>
      </c>
      <c r="K152" s="362" t="e">
        <f>IF(ISNUMBER(Regressions!L162),ROUND(Regressions!L162, 1), NA())</f>
        <v>#N/A</v>
      </c>
      <c r="L152" s="259" t="e">
        <f>IF(ISNUMBER(Regressions!M162),ROUND(Regressions!M162, 1), NA())</f>
        <v>#N/A</v>
      </c>
      <c r="M152" s="363" t="e">
        <f>IF(ISNUMBER(Regressions!N162),ROUND(Regressions!N162, 1), NA())</f>
        <v>#N/A</v>
      </c>
      <c r="N152" s="258" t="e">
        <f>IF(ISNUMBER(Regressions!O162),ROUND(Regressions!O162, 1), NA())</f>
        <v>#N/A</v>
      </c>
      <c r="O152" s="364" t="e">
        <f>IF(ISNUMBER(Regressions!Q162),ROUND(Regressions!Q162, 1), NA())</f>
        <v>#N/A</v>
      </c>
      <c r="P152" s="362" t="e">
        <f>IF(ISNUMBER(Regressions!R162),ROUND(Regressions!R162, 1), NA())</f>
        <v>#N/A</v>
      </c>
      <c r="Q152" s="236" t="e">
        <f>IF(ISNUMBER(Regressions!S162),ROUND(Regressions!S162, 1), NA())</f>
        <v>#N/A</v>
      </c>
      <c r="R152" s="363" t="e">
        <f>IF(ISNUMBER(Regressions!T162),ROUND(Regressions!T162, 1), NA())</f>
        <v>#N/A</v>
      </c>
      <c r="S152" s="258" t="e">
        <f>IF(ISNUMBER(Regressions!U162),ROUND(Regressions!U162, 1), NA())</f>
        <v>#N/A</v>
      </c>
    </row>
    <row xmlns:x14ac="http://schemas.microsoft.com/office/spreadsheetml/2009/9/ac" r="153" hidden="true" x14ac:dyDescent="0.2">
      <c r="A153" s="359" t="str">
        <f>IF(ISBLANK(Regressions!A163), " ", Regressions!A163)</f>
        <v>Chad</v>
      </c>
      <c r="B153" s="360">
        <f>IF(ISBLANK(Regressions!B163), " ", Regressions!B163)</f>
        <v>2025</v>
      </c>
      <c r="C153" s="365" t="str">
        <f>IF(ISBLANK(Regressions!C163), " ", Regressions!C163)</f>
        <v>Primary</v>
      </c>
      <c r="D153" s="361" t="str">
        <f>IF(ISBLANK(Regressions!D163), " ", Regressions!D163)</f>
        <v> </v>
      </c>
      <c r="E153" s="235" t="e">
        <f>IF(ISNUMBER(Regressions!E163),ROUND(Regressions!E163, 1), NA())</f>
        <v>#N/A</v>
      </c>
      <c r="F153" s="362" t="e">
        <f>IF(ISNUMBER(Regressions!F163),ROUND(Regressions!F163, 1), NA())</f>
        <v>#N/A</v>
      </c>
      <c r="G153" s="257" t="e">
        <f>IF(ISNUMBER(Regressions!G163),ROUND(Regressions!G163, 1), NA())</f>
        <v>#N/A</v>
      </c>
      <c r="H153" s="363" t="e">
        <f>IF(ISNUMBER(Regressions!H163),ROUND(Regressions!H163, 1), NA())</f>
        <v>#N/A</v>
      </c>
      <c r="I153" s="258" t="e">
        <f>IF(ISNUMBER(Regressions!I163),ROUND(Regressions!I163, 1), NA())</f>
        <v>#N/A</v>
      </c>
      <c r="J153" s="364" t="e">
        <f>IF(ISNUMBER(Regressions!K163),ROUND(Regressions!K163, 1), NA())</f>
        <v>#N/A</v>
      </c>
      <c r="K153" s="362" t="e">
        <f>IF(ISNUMBER(Regressions!L163),ROUND(Regressions!L163, 1), NA())</f>
        <v>#N/A</v>
      </c>
      <c r="L153" s="259" t="e">
        <f>IF(ISNUMBER(Regressions!M163),ROUND(Regressions!M163, 1), NA())</f>
        <v>#N/A</v>
      </c>
      <c r="M153" s="363" t="e">
        <f>IF(ISNUMBER(Regressions!N163),ROUND(Regressions!N163, 1), NA())</f>
        <v>#N/A</v>
      </c>
      <c r="N153" s="258" t="e">
        <f>IF(ISNUMBER(Regressions!O163),ROUND(Regressions!O163, 1), NA())</f>
        <v>#N/A</v>
      </c>
      <c r="O153" s="364" t="e">
        <f>IF(ISNUMBER(Regressions!Q163),ROUND(Regressions!Q163, 1), NA())</f>
        <v>#N/A</v>
      </c>
      <c r="P153" s="362" t="e">
        <f>IF(ISNUMBER(Regressions!R163),ROUND(Regressions!R163, 1), NA())</f>
        <v>#N/A</v>
      </c>
      <c r="Q153" s="236" t="e">
        <f>IF(ISNUMBER(Regressions!S163),ROUND(Regressions!S163, 1), NA())</f>
        <v>#N/A</v>
      </c>
      <c r="R153" s="363" t="e">
        <f>IF(ISNUMBER(Regressions!T163),ROUND(Regressions!T163, 1), NA())</f>
        <v>#N/A</v>
      </c>
      <c r="S153" s="258" t="e">
        <f>IF(ISNUMBER(Regressions!U163),ROUND(Regressions!U163, 1), NA())</f>
        <v>#N/A</v>
      </c>
    </row>
    <row xmlns:x14ac="http://schemas.microsoft.com/office/spreadsheetml/2009/9/ac" r="154" hidden="true" x14ac:dyDescent="0.2">
      <c r="A154" s="359" t="str">
        <f>IF(ISBLANK(Regressions!A164), " ", Regressions!A164)</f>
        <v>Chad</v>
      </c>
      <c r="B154" s="360">
        <f>IF(ISBLANK(Regressions!B164), " ", Regressions!B164)</f>
        <v>2026</v>
      </c>
      <c r="C154" s="365" t="str">
        <f>IF(ISBLANK(Regressions!C164), " ", Regressions!C164)</f>
        <v>Primary</v>
      </c>
      <c r="D154" s="361" t="str">
        <f>IF(ISBLANK(Regressions!D164), " ", Regressions!D164)</f>
        <v> </v>
      </c>
      <c r="E154" s="235" t="e">
        <f>IF(ISNUMBER(Regressions!E164),ROUND(Regressions!E164, 1), NA())</f>
        <v>#N/A</v>
      </c>
      <c r="F154" s="362" t="e">
        <f>IF(ISNUMBER(Regressions!F164),ROUND(Regressions!F164, 1), NA())</f>
        <v>#N/A</v>
      </c>
      <c r="G154" s="257" t="e">
        <f>IF(ISNUMBER(Regressions!G164),ROUND(Regressions!G164, 1), NA())</f>
        <v>#N/A</v>
      </c>
      <c r="H154" s="363" t="e">
        <f>IF(ISNUMBER(Regressions!H164),ROUND(Regressions!H164, 1), NA())</f>
        <v>#N/A</v>
      </c>
      <c r="I154" s="258" t="e">
        <f>IF(ISNUMBER(Regressions!I164),ROUND(Regressions!I164, 1), NA())</f>
        <v>#N/A</v>
      </c>
      <c r="J154" s="364" t="e">
        <f>IF(ISNUMBER(Regressions!K164),ROUND(Regressions!K164, 1), NA())</f>
        <v>#N/A</v>
      </c>
      <c r="K154" s="362" t="e">
        <f>IF(ISNUMBER(Regressions!L164),ROUND(Regressions!L164, 1), NA())</f>
        <v>#N/A</v>
      </c>
      <c r="L154" s="259" t="e">
        <f>IF(ISNUMBER(Regressions!M164),ROUND(Regressions!M164, 1), NA())</f>
        <v>#N/A</v>
      </c>
      <c r="M154" s="363" t="e">
        <f>IF(ISNUMBER(Regressions!N164),ROUND(Regressions!N164, 1), NA())</f>
        <v>#N/A</v>
      </c>
      <c r="N154" s="258" t="e">
        <f>IF(ISNUMBER(Regressions!O164),ROUND(Regressions!O164, 1), NA())</f>
        <v>#N/A</v>
      </c>
      <c r="O154" s="364" t="e">
        <f>IF(ISNUMBER(Regressions!Q164),ROUND(Regressions!Q164, 1), NA())</f>
        <v>#N/A</v>
      </c>
      <c r="P154" s="362" t="e">
        <f>IF(ISNUMBER(Regressions!R164),ROUND(Regressions!R164, 1), NA())</f>
        <v>#N/A</v>
      </c>
      <c r="Q154" s="236" t="e">
        <f>IF(ISNUMBER(Regressions!S164),ROUND(Regressions!S164, 1), NA())</f>
        <v>#N/A</v>
      </c>
      <c r="R154" s="363" t="e">
        <f>IF(ISNUMBER(Regressions!T164),ROUND(Regressions!T164, 1), NA())</f>
        <v>#N/A</v>
      </c>
      <c r="S154" s="258" t="e">
        <f>IF(ISNUMBER(Regressions!U164),ROUND(Regressions!U164, 1), NA())</f>
        <v>#N/A</v>
      </c>
    </row>
    <row xmlns:x14ac="http://schemas.microsoft.com/office/spreadsheetml/2009/9/ac" r="155" hidden="true" x14ac:dyDescent="0.2">
      <c r="A155" s="359" t="str">
        <f>IF(ISBLANK(Regressions!A165), " ", Regressions!A165)</f>
        <v>Chad</v>
      </c>
      <c r="B155" s="360">
        <f>IF(ISBLANK(Regressions!B165), " ", Regressions!B165)</f>
        <v>2027</v>
      </c>
      <c r="C155" s="365" t="str">
        <f>IF(ISBLANK(Regressions!C165), " ", Regressions!C165)</f>
        <v>Primary</v>
      </c>
      <c r="D155" s="361" t="str">
        <f>IF(ISBLANK(Regressions!D165), " ", Regressions!D165)</f>
        <v> </v>
      </c>
      <c r="E155" s="235" t="e">
        <f>IF(ISNUMBER(Regressions!E165),ROUND(Regressions!E165, 1), NA())</f>
        <v>#N/A</v>
      </c>
      <c r="F155" s="362" t="e">
        <f>IF(ISNUMBER(Regressions!F165),ROUND(Regressions!F165, 1), NA())</f>
        <v>#N/A</v>
      </c>
      <c r="G155" s="257" t="e">
        <f>IF(ISNUMBER(Regressions!G165),ROUND(Regressions!G165, 1), NA())</f>
        <v>#N/A</v>
      </c>
      <c r="H155" s="363" t="e">
        <f>IF(ISNUMBER(Regressions!H165),ROUND(Regressions!H165, 1), NA())</f>
        <v>#N/A</v>
      </c>
      <c r="I155" s="258" t="e">
        <f>IF(ISNUMBER(Regressions!I165),ROUND(Regressions!I165, 1), NA())</f>
        <v>#N/A</v>
      </c>
      <c r="J155" s="364" t="e">
        <f>IF(ISNUMBER(Regressions!K165),ROUND(Regressions!K165, 1), NA())</f>
        <v>#N/A</v>
      </c>
      <c r="K155" s="362" t="e">
        <f>IF(ISNUMBER(Regressions!L165),ROUND(Regressions!L165, 1), NA())</f>
        <v>#N/A</v>
      </c>
      <c r="L155" s="259" t="e">
        <f>IF(ISNUMBER(Regressions!M165),ROUND(Regressions!M165, 1), NA())</f>
        <v>#N/A</v>
      </c>
      <c r="M155" s="363" t="e">
        <f>IF(ISNUMBER(Regressions!N165),ROUND(Regressions!N165, 1), NA())</f>
        <v>#N/A</v>
      </c>
      <c r="N155" s="258" t="e">
        <f>IF(ISNUMBER(Regressions!O165),ROUND(Regressions!O165, 1), NA())</f>
        <v>#N/A</v>
      </c>
      <c r="O155" s="364" t="e">
        <f>IF(ISNUMBER(Regressions!Q165),ROUND(Regressions!Q165, 1), NA())</f>
        <v>#N/A</v>
      </c>
      <c r="P155" s="362" t="e">
        <f>IF(ISNUMBER(Regressions!R165),ROUND(Regressions!R165, 1), NA())</f>
        <v>#N/A</v>
      </c>
      <c r="Q155" s="236" t="e">
        <f>IF(ISNUMBER(Regressions!S165),ROUND(Regressions!S165, 1), NA())</f>
        <v>#N/A</v>
      </c>
      <c r="R155" s="363" t="e">
        <f>IF(ISNUMBER(Regressions!T165),ROUND(Regressions!T165, 1), NA())</f>
        <v>#N/A</v>
      </c>
      <c r="S155" s="258" t="e">
        <f>IF(ISNUMBER(Regressions!U165),ROUND(Regressions!U165, 1), NA())</f>
        <v>#N/A</v>
      </c>
    </row>
    <row xmlns:x14ac="http://schemas.microsoft.com/office/spreadsheetml/2009/9/ac" r="156" hidden="true" x14ac:dyDescent="0.2">
      <c r="A156" s="359" t="str">
        <f>IF(ISBLANK(Regressions!A166), " ", Regressions!A166)</f>
        <v>Chad</v>
      </c>
      <c r="B156" s="360">
        <f>IF(ISBLANK(Regressions!B166), " ", Regressions!B166)</f>
        <v>2028</v>
      </c>
      <c r="C156" s="365" t="str">
        <f>IF(ISBLANK(Regressions!C166), " ", Regressions!C166)</f>
        <v>Primary</v>
      </c>
      <c r="D156" s="361" t="str">
        <f>IF(ISBLANK(Regressions!D166), " ", Regressions!D166)</f>
        <v> </v>
      </c>
      <c r="E156" s="235" t="e">
        <f>IF(ISNUMBER(Regressions!E166),ROUND(Regressions!E166, 1), NA())</f>
        <v>#N/A</v>
      </c>
      <c r="F156" s="362" t="e">
        <f>IF(ISNUMBER(Regressions!F166),ROUND(Regressions!F166, 1), NA())</f>
        <v>#N/A</v>
      </c>
      <c r="G156" s="257" t="e">
        <f>IF(ISNUMBER(Regressions!G166),ROUND(Regressions!G166, 1), NA())</f>
        <v>#N/A</v>
      </c>
      <c r="H156" s="363" t="e">
        <f>IF(ISNUMBER(Regressions!H166),ROUND(Regressions!H166, 1), NA())</f>
        <v>#N/A</v>
      </c>
      <c r="I156" s="258" t="e">
        <f>IF(ISNUMBER(Regressions!I166),ROUND(Regressions!I166, 1), NA())</f>
        <v>#N/A</v>
      </c>
      <c r="J156" s="364" t="e">
        <f>IF(ISNUMBER(Regressions!K166),ROUND(Regressions!K166, 1), NA())</f>
        <v>#N/A</v>
      </c>
      <c r="K156" s="362" t="e">
        <f>IF(ISNUMBER(Regressions!L166),ROUND(Regressions!L166, 1), NA())</f>
        <v>#N/A</v>
      </c>
      <c r="L156" s="259" t="e">
        <f>IF(ISNUMBER(Regressions!M166),ROUND(Regressions!M166, 1), NA())</f>
        <v>#N/A</v>
      </c>
      <c r="M156" s="363" t="e">
        <f>IF(ISNUMBER(Regressions!N166),ROUND(Regressions!N166, 1), NA())</f>
        <v>#N/A</v>
      </c>
      <c r="N156" s="258" t="e">
        <f>IF(ISNUMBER(Regressions!O166),ROUND(Regressions!O166, 1), NA())</f>
        <v>#N/A</v>
      </c>
      <c r="O156" s="364" t="e">
        <f>IF(ISNUMBER(Regressions!Q166),ROUND(Regressions!Q166, 1), NA())</f>
        <v>#N/A</v>
      </c>
      <c r="P156" s="362" t="e">
        <f>IF(ISNUMBER(Regressions!R166),ROUND(Regressions!R166, 1), NA())</f>
        <v>#N/A</v>
      </c>
      <c r="Q156" s="236" t="e">
        <f>IF(ISNUMBER(Regressions!S166),ROUND(Regressions!S166, 1), NA())</f>
        <v>#N/A</v>
      </c>
      <c r="R156" s="363" t="e">
        <f>IF(ISNUMBER(Regressions!T166),ROUND(Regressions!T166, 1), NA())</f>
        <v>#N/A</v>
      </c>
      <c r="S156" s="258" t="e">
        <f>IF(ISNUMBER(Regressions!U166),ROUND(Regressions!U166, 1), NA())</f>
        <v>#N/A</v>
      </c>
    </row>
    <row xmlns:x14ac="http://schemas.microsoft.com/office/spreadsheetml/2009/9/ac" r="157" hidden="true" x14ac:dyDescent="0.2">
      <c r="A157" s="359" t="str">
        <f>IF(ISBLANK(Regressions!A167), " ", Regressions!A167)</f>
        <v>Chad</v>
      </c>
      <c r="B157" s="360">
        <f>IF(ISBLANK(Regressions!B167), " ", Regressions!B167)</f>
        <v>2029</v>
      </c>
      <c r="C157" s="365" t="str">
        <f>IF(ISBLANK(Regressions!C167), " ", Regressions!C167)</f>
        <v>Primary</v>
      </c>
      <c r="D157" s="361" t="str">
        <f>IF(ISBLANK(Regressions!D167), " ", Regressions!D167)</f>
        <v> </v>
      </c>
      <c r="E157" s="235" t="e">
        <f>IF(ISNUMBER(Regressions!E167),ROUND(Regressions!E167, 1), NA())</f>
        <v>#N/A</v>
      </c>
      <c r="F157" s="362" t="e">
        <f>IF(ISNUMBER(Regressions!F167),ROUND(Regressions!F167, 1), NA())</f>
        <v>#N/A</v>
      </c>
      <c r="G157" s="257" t="e">
        <f>IF(ISNUMBER(Regressions!G167),ROUND(Regressions!G167, 1), NA())</f>
        <v>#N/A</v>
      </c>
      <c r="H157" s="363" t="e">
        <f>IF(ISNUMBER(Regressions!H167),ROUND(Regressions!H167, 1), NA())</f>
        <v>#N/A</v>
      </c>
      <c r="I157" s="258" t="e">
        <f>IF(ISNUMBER(Regressions!I167),ROUND(Regressions!I167, 1), NA())</f>
        <v>#N/A</v>
      </c>
      <c r="J157" s="364" t="e">
        <f>IF(ISNUMBER(Regressions!K167),ROUND(Regressions!K167, 1), NA())</f>
        <v>#N/A</v>
      </c>
      <c r="K157" s="362" t="e">
        <f>IF(ISNUMBER(Regressions!L167),ROUND(Regressions!L167, 1), NA())</f>
        <v>#N/A</v>
      </c>
      <c r="L157" s="259" t="e">
        <f>IF(ISNUMBER(Regressions!M167),ROUND(Regressions!M167, 1), NA())</f>
        <v>#N/A</v>
      </c>
      <c r="M157" s="363" t="e">
        <f>IF(ISNUMBER(Regressions!N167),ROUND(Regressions!N167, 1), NA())</f>
        <v>#N/A</v>
      </c>
      <c r="N157" s="258" t="e">
        <f>IF(ISNUMBER(Regressions!O167),ROUND(Regressions!O167, 1), NA())</f>
        <v>#N/A</v>
      </c>
      <c r="O157" s="364" t="e">
        <f>IF(ISNUMBER(Regressions!Q167),ROUND(Regressions!Q167, 1), NA())</f>
        <v>#N/A</v>
      </c>
      <c r="P157" s="362" t="e">
        <f>IF(ISNUMBER(Regressions!R167),ROUND(Regressions!R167, 1), NA())</f>
        <v>#N/A</v>
      </c>
      <c r="Q157" s="236" t="e">
        <f>IF(ISNUMBER(Regressions!S167),ROUND(Regressions!S167, 1), NA())</f>
        <v>#N/A</v>
      </c>
      <c r="R157" s="363" t="e">
        <f>IF(ISNUMBER(Regressions!T167),ROUND(Regressions!T167, 1), NA())</f>
        <v>#N/A</v>
      </c>
      <c r="S157" s="258" t="e">
        <f>IF(ISNUMBER(Regressions!U167),ROUND(Regressions!U167, 1), NA())</f>
        <v>#N/A</v>
      </c>
    </row>
    <row xmlns:x14ac="http://schemas.microsoft.com/office/spreadsheetml/2009/9/ac" r="158" hidden="true" x14ac:dyDescent="0.2">
      <c r="A158" s="359" t="str">
        <f>IF(ISBLANK(Regressions!A168), " ", Regressions!A168)</f>
        <v>Chad</v>
      </c>
      <c r="B158" s="360">
        <f>IF(ISBLANK(Regressions!B168), " ", Regressions!B168)</f>
        <v>2030</v>
      </c>
      <c r="C158" s="365" t="str">
        <f>IF(ISBLANK(Regressions!C168), " ", Regressions!C168)</f>
        <v>Primary</v>
      </c>
      <c r="D158" s="361" t="str">
        <f>IF(ISBLANK(Regressions!D168), " ", Regressions!D168)</f>
        <v> </v>
      </c>
      <c r="E158" s="235" t="e">
        <f>IF(ISNUMBER(Regressions!E168),ROUND(Regressions!E168, 1), NA())</f>
        <v>#N/A</v>
      </c>
      <c r="F158" s="362" t="e">
        <f>IF(ISNUMBER(Regressions!F168),ROUND(Regressions!F168, 1), NA())</f>
        <v>#N/A</v>
      </c>
      <c r="G158" s="257" t="e">
        <f>IF(ISNUMBER(Regressions!G168),ROUND(Regressions!G168, 1), NA())</f>
        <v>#N/A</v>
      </c>
      <c r="H158" s="363" t="e">
        <f>IF(ISNUMBER(Regressions!H168),ROUND(Regressions!H168, 1), NA())</f>
        <v>#N/A</v>
      </c>
      <c r="I158" s="258" t="e">
        <f>IF(ISNUMBER(Regressions!I168),ROUND(Regressions!I168, 1), NA())</f>
        <v>#N/A</v>
      </c>
      <c r="J158" s="364" t="e">
        <f>IF(ISNUMBER(Regressions!K168),ROUND(Regressions!K168, 1), NA())</f>
        <v>#N/A</v>
      </c>
      <c r="K158" s="362" t="e">
        <f>IF(ISNUMBER(Regressions!L168),ROUND(Regressions!L168, 1), NA())</f>
        <v>#N/A</v>
      </c>
      <c r="L158" s="259" t="e">
        <f>IF(ISNUMBER(Regressions!M168),ROUND(Regressions!M168, 1), NA())</f>
        <v>#N/A</v>
      </c>
      <c r="M158" s="363" t="e">
        <f>IF(ISNUMBER(Regressions!N168),ROUND(Regressions!N168, 1), NA())</f>
        <v>#N/A</v>
      </c>
      <c r="N158" s="258" t="e">
        <f>IF(ISNUMBER(Regressions!O168),ROUND(Regressions!O168, 1), NA())</f>
        <v>#N/A</v>
      </c>
      <c r="O158" s="364" t="e">
        <f>IF(ISNUMBER(Regressions!Q168),ROUND(Regressions!Q168, 1), NA())</f>
        <v>#N/A</v>
      </c>
      <c r="P158" s="362" t="e">
        <f>IF(ISNUMBER(Regressions!R168),ROUND(Regressions!R168, 1), NA())</f>
        <v>#N/A</v>
      </c>
      <c r="Q158" s="236" t="e">
        <f>IF(ISNUMBER(Regressions!S168),ROUND(Regressions!S168, 1), NA())</f>
        <v>#N/A</v>
      </c>
      <c r="R158" s="363" t="e">
        <f>IF(ISNUMBER(Regressions!T168),ROUND(Regressions!T168, 1), NA())</f>
        <v>#N/A</v>
      </c>
      <c r="S158" s="258" t="e">
        <f>IF(ISNUMBER(Regressions!U168),ROUND(Regressions!U168, 1), NA())</f>
        <v>#N/A</v>
      </c>
    </row>
    <row xmlns:x14ac="http://schemas.microsoft.com/office/spreadsheetml/2009/9/ac" r="159" x14ac:dyDescent="0.2">
      <c r="A159" s="359" t="str">
        <f>IF(ISBLANK(Regressions!A169), " ", Regressions!A169)</f>
        <v>Chad</v>
      </c>
      <c r="B159" s="360">
        <f>IF(ISBLANK(Regressions!B169), " ", Regressions!B169)</f>
        <v>2000</v>
      </c>
      <c r="C159" s="365" t="str">
        <f>IF(ISBLANK(Regressions!C169), " ", Regressions!C169)</f>
        <v>Secondary</v>
      </c>
      <c r="D159" s="361">
        <f>IF(ISBLANK(Regressions!D169), " ", Regressions!D169)</f>
        <v>1215317</v>
      </c>
      <c r="E159" s="235" t="e">
        <f>IF(ISNUMBER(Regressions!E169),ROUND(Regressions!E169, 1), NA())</f>
        <v>#N/A</v>
      </c>
      <c r="F159" s="362" t="e">
        <f>IF(ISNUMBER(Regressions!F169),ROUND(Regressions!F169, 1), NA())</f>
        <v>#N/A</v>
      </c>
      <c r="G159" s="257" t="e">
        <f>IF(ISNUMBER(Regressions!G169),ROUND(Regressions!G169, 1), NA())</f>
        <v>#N/A</v>
      </c>
      <c r="H159" s="363" t="e">
        <f>IF(ISNUMBER(Regressions!H169),ROUND(Regressions!H169, 1), NA())</f>
        <v>#N/A</v>
      </c>
      <c r="I159" s="258" t="e">
        <f>IF(ISNUMBER(Regressions!I169),ROUND(Regressions!I169, 1), NA())</f>
        <v>#N/A</v>
      </c>
      <c r="J159" s="364" t="e">
        <f>IF(ISNUMBER(Regressions!K169),ROUND(Regressions!K169, 1), NA())</f>
        <v>#N/A</v>
      </c>
      <c r="K159" s="362" t="e">
        <f>IF(ISNUMBER(Regressions!L169),ROUND(Regressions!L169, 1), NA())</f>
        <v>#N/A</v>
      </c>
      <c r="L159" s="259" t="e">
        <f>IF(ISNUMBER(Regressions!M169),ROUND(Regressions!M169, 1), NA())</f>
        <v>#N/A</v>
      </c>
      <c r="M159" s="363" t="e">
        <f>IF(ISNUMBER(Regressions!N169),ROUND(Regressions!N169, 1), NA())</f>
        <v>#N/A</v>
      </c>
      <c r="N159" s="258" t="e">
        <f>IF(ISNUMBER(Regressions!O169),ROUND(Regressions!O169, 1), NA())</f>
        <v>#N/A</v>
      </c>
      <c r="O159" s="364" t="e">
        <f>IF(ISNUMBER(Regressions!Q169),ROUND(Regressions!Q169, 1), NA())</f>
        <v>#N/A</v>
      </c>
      <c r="P159" s="362" t="e">
        <f>IF(ISNUMBER(Regressions!R169),ROUND(Regressions!R169, 1), NA())</f>
        <v>#N/A</v>
      </c>
      <c r="Q159" s="236" t="e">
        <f>IF(ISNUMBER(Regressions!S169),ROUND(Regressions!S169, 1), NA())</f>
        <v>#N/A</v>
      </c>
      <c r="R159" s="363" t="e">
        <f>IF(ISNUMBER(Regressions!T169),ROUND(Regressions!T169, 1), NA())</f>
        <v>#N/A</v>
      </c>
      <c r="S159" s="258" t="e">
        <f>IF(ISNUMBER(Regressions!U169),ROUND(Regressions!U169, 1), NA())</f>
        <v>#N/A</v>
      </c>
    </row>
    <row xmlns:x14ac="http://schemas.microsoft.com/office/spreadsheetml/2009/9/ac" r="160" x14ac:dyDescent="0.2">
      <c r="A160" s="359" t="str">
        <f>IF(ISBLANK(Regressions!A170), " ", Regressions!A170)</f>
        <v>Chad</v>
      </c>
      <c r="B160" s="360">
        <f>IF(ISBLANK(Regressions!B170), " ", Regressions!B170)</f>
        <v>2001</v>
      </c>
      <c r="C160" s="365" t="str">
        <f>IF(ISBLANK(Regressions!C170), " ", Regressions!C170)</f>
        <v>Secondary</v>
      </c>
      <c r="D160" s="361">
        <f>IF(ISBLANK(Regressions!D170), " ", Regressions!D170)</f>
        <v>1273939</v>
      </c>
      <c r="E160" s="235" t="e">
        <f>IF(ISNUMBER(Regressions!E170),ROUND(Regressions!E170, 1), NA())</f>
        <v>#N/A</v>
      </c>
      <c r="F160" s="362" t="e">
        <f>IF(ISNUMBER(Regressions!F170),ROUND(Regressions!F170, 1), NA())</f>
        <v>#N/A</v>
      </c>
      <c r="G160" s="257" t="e">
        <f>IF(ISNUMBER(Regressions!G170),ROUND(Regressions!G170, 1), NA())</f>
        <v>#N/A</v>
      </c>
      <c r="H160" s="363" t="e">
        <f>IF(ISNUMBER(Regressions!H170),ROUND(Regressions!H170, 1), NA())</f>
        <v>#N/A</v>
      </c>
      <c r="I160" s="258" t="e">
        <f>IF(ISNUMBER(Regressions!I170),ROUND(Regressions!I170, 1), NA())</f>
        <v>#N/A</v>
      </c>
      <c r="J160" s="364" t="e">
        <f>IF(ISNUMBER(Regressions!K170),ROUND(Regressions!K170, 1), NA())</f>
        <v>#N/A</v>
      </c>
      <c r="K160" s="362" t="e">
        <f>IF(ISNUMBER(Regressions!L170),ROUND(Regressions!L170, 1), NA())</f>
        <v>#N/A</v>
      </c>
      <c r="L160" s="259" t="e">
        <f>IF(ISNUMBER(Regressions!M170),ROUND(Regressions!M170, 1), NA())</f>
        <v>#N/A</v>
      </c>
      <c r="M160" s="363" t="e">
        <f>IF(ISNUMBER(Regressions!N170),ROUND(Regressions!N170, 1), NA())</f>
        <v>#N/A</v>
      </c>
      <c r="N160" s="258" t="e">
        <f>IF(ISNUMBER(Regressions!O170),ROUND(Regressions!O170, 1), NA())</f>
        <v>#N/A</v>
      </c>
      <c r="O160" s="364" t="e">
        <f>IF(ISNUMBER(Regressions!Q170),ROUND(Regressions!Q170, 1), NA())</f>
        <v>#N/A</v>
      </c>
      <c r="P160" s="362" t="e">
        <f>IF(ISNUMBER(Regressions!R170),ROUND(Regressions!R170, 1), NA())</f>
        <v>#N/A</v>
      </c>
      <c r="Q160" s="236" t="e">
        <f>IF(ISNUMBER(Regressions!S170),ROUND(Regressions!S170, 1), NA())</f>
        <v>#N/A</v>
      </c>
      <c r="R160" s="363" t="e">
        <f>IF(ISNUMBER(Regressions!T170),ROUND(Regressions!T170, 1), NA())</f>
        <v>#N/A</v>
      </c>
      <c r="S160" s="258" t="e">
        <f>IF(ISNUMBER(Regressions!U170),ROUND(Regressions!U170, 1), NA())</f>
        <v>#N/A</v>
      </c>
    </row>
    <row xmlns:x14ac="http://schemas.microsoft.com/office/spreadsheetml/2009/9/ac" r="161" x14ac:dyDescent="0.2">
      <c r="A161" s="359" t="str">
        <f>IF(ISBLANK(Regressions!A171), " ", Regressions!A171)</f>
        <v>Chad</v>
      </c>
      <c r="B161" s="360">
        <f>IF(ISBLANK(Regressions!B171), " ", Regressions!B171)</f>
        <v>2002</v>
      </c>
      <c r="C161" s="365" t="str">
        <f>IF(ISBLANK(Regressions!C171), " ", Regressions!C171)</f>
        <v>Secondary</v>
      </c>
      <c r="D161" s="361">
        <f>IF(ISBLANK(Regressions!D171), " ", Regressions!D171)</f>
        <v>1337920</v>
      </c>
      <c r="E161" s="235" t="e">
        <f>IF(ISNUMBER(Regressions!E171),ROUND(Regressions!E171, 1), NA())</f>
        <v>#N/A</v>
      </c>
      <c r="F161" s="362" t="e">
        <f>IF(ISNUMBER(Regressions!F171),ROUND(Regressions!F171, 1), NA())</f>
        <v>#N/A</v>
      </c>
      <c r="G161" s="257" t="e">
        <f>IF(ISNUMBER(Regressions!G171),ROUND(Regressions!G171, 1), NA())</f>
        <v>#N/A</v>
      </c>
      <c r="H161" s="363" t="e">
        <f>IF(ISNUMBER(Regressions!H171),ROUND(Regressions!H171, 1), NA())</f>
        <v>#N/A</v>
      </c>
      <c r="I161" s="258" t="e">
        <f>IF(ISNUMBER(Regressions!I171),ROUND(Regressions!I171, 1), NA())</f>
        <v>#N/A</v>
      </c>
      <c r="J161" s="364" t="e">
        <f>IF(ISNUMBER(Regressions!K171),ROUND(Regressions!K171, 1), NA())</f>
        <v>#N/A</v>
      </c>
      <c r="K161" s="362" t="e">
        <f>IF(ISNUMBER(Regressions!L171),ROUND(Regressions!L171, 1), NA())</f>
        <v>#N/A</v>
      </c>
      <c r="L161" s="259" t="e">
        <f>IF(ISNUMBER(Regressions!M171),ROUND(Regressions!M171, 1), NA())</f>
        <v>#N/A</v>
      </c>
      <c r="M161" s="363" t="e">
        <f>IF(ISNUMBER(Regressions!N171),ROUND(Regressions!N171, 1), NA())</f>
        <v>#N/A</v>
      </c>
      <c r="N161" s="258" t="e">
        <f>IF(ISNUMBER(Regressions!O171),ROUND(Regressions!O171, 1), NA())</f>
        <v>#N/A</v>
      </c>
      <c r="O161" s="364" t="e">
        <f>IF(ISNUMBER(Regressions!Q171),ROUND(Regressions!Q171, 1), NA())</f>
        <v>#N/A</v>
      </c>
      <c r="P161" s="362" t="e">
        <f>IF(ISNUMBER(Regressions!R171),ROUND(Regressions!R171, 1), NA())</f>
        <v>#N/A</v>
      </c>
      <c r="Q161" s="236" t="e">
        <f>IF(ISNUMBER(Regressions!S171),ROUND(Regressions!S171, 1), NA())</f>
        <v>#N/A</v>
      </c>
      <c r="R161" s="363" t="e">
        <f>IF(ISNUMBER(Regressions!T171),ROUND(Regressions!T171, 1), NA())</f>
        <v>#N/A</v>
      </c>
      <c r="S161" s="258" t="e">
        <f>IF(ISNUMBER(Regressions!U171),ROUND(Regressions!U171, 1), NA())</f>
        <v>#N/A</v>
      </c>
    </row>
    <row xmlns:x14ac="http://schemas.microsoft.com/office/spreadsheetml/2009/9/ac" r="162" x14ac:dyDescent="0.2">
      <c r="A162" s="359" t="str">
        <f>IF(ISBLANK(Regressions!A172), " ", Regressions!A172)</f>
        <v>Chad</v>
      </c>
      <c r="B162" s="360">
        <f>IF(ISBLANK(Regressions!B172), " ", Regressions!B172)</f>
        <v>2003</v>
      </c>
      <c r="C162" s="365" t="str">
        <f>IF(ISBLANK(Regressions!C172), " ", Regressions!C172)</f>
        <v>Secondary</v>
      </c>
      <c r="D162" s="361">
        <f>IF(ISBLANK(Regressions!D172), " ", Regressions!D172)</f>
        <v>1393583</v>
      </c>
      <c r="E162" s="235" t="e">
        <f>IF(ISNUMBER(Regressions!E172),ROUND(Regressions!E172, 1), NA())</f>
        <v>#N/A</v>
      </c>
      <c r="F162" s="362" t="e">
        <f>IF(ISNUMBER(Regressions!F172),ROUND(Regressions!F172, 1), NA())</f>
        <v>#N/A</v>
      </c>
      <c r="G162" s="257" t="e">
        <f>IF(ISNUMBER(Regressions!G172),ROUND(Regressions!G172, 1), NA())</f>
        <v>#N/A</v>
      </c>
      <c r="H162" s="363" t="e">
        <f>IF(ISNUMBER(Regressions!H172),ROUND(Regressions!H172, 1), NA())</f>
        <v>#N/A</v>
      </c>
      <c r="I162" s="258" t="e">
        <f>IF(ISNUMBER(Regressions!I172),ROUND(Regressions!I172, 1), NA())</f>
        <v>#N/A</v>
      </c>
      <c r="J162" s="364" t="e">
        <f>IF(ISNUMBER(Regressions!K172),ROUND(Regressions!K172, 1), NA())</f>
        <v>#N/A</v>
      </c>
      <c r="K162" s="362" t="e">
        <f>IF(ISNUMBER(Regressions!L172),ROUND(Regressions!L172, 1), NA())</f>
        <v>#N/A</v>
      </c>
      <c r="L162" s="259" t="e">
        <f>IF(ISNUMBER(Regressions!M172),ROUND(Regressions!M172, 1), NA())</f>
        <v>#N/A</v>
      </c>
      <c r="M162" s="363" t="e">
        <f>IF(ISNUMBER(Regressions!N172),ROUND(Regressions!N172, 1), NA())</f>
        <v>#N/A</v>
      </c>
      <c r="N162" s="258" t="e">
        <f>IF(ISNUMBER(Regressions!O172),ROUND(Regressions!O172, 1), NA())</f>
        <v>#N/A</v>
      </c>
      <c r="O162" s="364" t="e">
        <f>IF(ISNUMBER(Regressions!Q172),ROUND(Regressions!Q172, 1), NA())</f>
        <v>#N/A</v>
      </c>
      <c r="P162" s="362" t="e">
        <f>IF(ISNUMBER(Regressions!R172),ROUND(Regressions!R172, 1), NA())</f>
        <v>#N/A</v>
      </c>
      <c r="Q162" s="236" t="e">
        <f>IF(ISNUMBER(Regressions!S172),ROUND(Regressions!S172, 1), NA())</f>
        <v>#N/A</v>
      </c>
      <c r="R162" s="363" t="e">
        <f>IF(ISNUMBER(Regressions!T172),ROUND(Regressions!T172, 1), NA())</f>
        <v>#N/A</v>
      </c>
      <c r="S162" s="258" t="e">
        <f>IF(ISNUMBER(Regressions!U172),ROUND(Regressions!U172, 1), NA())</f>
        <v>#N/A</v>
      </c>
    </row>
    <row xmlns:x14ac="http://schemas.microsoft.com/office/spreadsheetml/2009/9/ac" r="163" x14ac:dyDescent="0.2">
      <c r="A163" s="359" t="str">
        <f>IF(ISBLANK(Regressions!A173), " ", Regressions!A173)</f>
        <v>Chad</v>
      </c>
      <c r="B163" s="360">
        <f>IF(ISBLANK(Regressions!B173), " ", Regressions!B173)</f>
        <v>2004</v>
      </c>
      <c r="C163" s="365" t="str">
        <f>IF(ISBLANK(Regressions!C173), " ", Regressions!C173)</f>
        <v>Secondary</v>
      </c>
      <c r="D163" s="361">
        <f>IF(ISBLANK(Regressions!D173), " ", Regressions!D173)</f>
        <v>1455125</v>
      </c>
      <c r="E163" s="235" t="e">
        <f>IF(ISNUMBER(Regressions!E173),ROUND(Regressions!E173, 1), NA())</f>
        <v>#N/A</v>
      </c>
      <c r="F163" s="362" t="e">
        <f>IF(ISNUMBER(Regressions!F173),ROUND(Regressions!F173, 1), NA())</f>
        <v>#N/A</v>
      </c>
      <c r="G163" s="257" t="e">
        <f>IF(ISNUMBER(Regressions!G173),ROUND(Regressions!G173, 1), NA())</f>
        <v>#N/A</v>
      </c>
      <c r="H163" s="363" t="e">
        <f>IF(ISNUMBER(Regressions!H173),ROUND(Regressions!H173, 1), NA())</f>
        <v>#N/A</v>
      </c>
      <c r="I163" s="258" t="e">
        <f>IF(ISNUMBER(Regressions!I173),ROUND(Regressions!I173, 1), NA())</f>
        <v>#N/A</v>
      </c>
      <c r="J163" s="364" t="e">
        <f>IF(ISNUMBER(Regressions!K173),ROUND(Regressions!K173, 1), NA())</f>
        <v>#N/A</v>
      </c>
      <c r="K163" s="362" t="e">
        <f>IF(ISNUMBER(Regressions!L173),ROUND(Regressions!L173, 1), NA())</f>
        <v>#N/A</v>
      </c>
      <c r="L163" s="259" t="e">
        <f>IF(ISNUMBER(Regressions!M173),ROUND(Regressions!M173, 1), NA())</f>
        <v>#N/A</v>
      </c>
      <c r="M163" s="363" t="e">
        <f>IF(ISNUMBER(Regressions!N173),ROUND(Regressions!N173, 1), NA())</f>
        <v>#N/A</v>
      </c>
      <c r="N163" s="258" t="e">
        <f>IF(ISNUMBER(Regressions!O173),ROUND(Regressions!O173, 1), NA())</f>
        <v>#N/A</v>
      </c>
      <c r="O163" s="364" t="e">
        <f>IF(ISNUMBER(Regressions!Q173),ROUND(Regressions!Q173, 1), NA())</f>
        <v>#N/A</v>
      </c>
      <c r="P163" s="362" t="e">
        <f>IF(ISNUMBER(Regressions!R173),ROUND(Regressions!R173, 1), NA())</f>
        <v>#N/A</v>
      </c>
      <c r="Q163" s="236" t="e">
        <f>IF(ISNUMBER(Regressions!S173),ROUND(Regressions!S173, 1), NA())</f>
        <v>#N/A</v>
      </c>
      <c r="R163" s="363" t="e">
        <f>IF(ISNUMBER(Regressions!T173),ROUND(Regressions!T173, 1), NA())</f>
        <v>#N/A</v>
      </c>
      <c r="S163" s="258" t="e">
        <f>IF(ISNUMBER(Regressions!U173),ROUND(Regressions!U173, 1), NA())</f>
        <v>#N/A</v>
      </c>
    </row>
    <row xmlns:x14ac="http://schemas.microsoft.com/office/spreadsheetml/2009/9/ac" r="164" x14ac:dyDescent="0.2">
      <c r="A164" s="359" t="str">
        <f>IF(ISBLANK(Regressions!A174), " ", Regressions!A174)</f>
        <v>Chad</v>
      </c>
      <c r="B164" s="360">
        <f>IF(ISBLANK(Regressions!B174), " ", Regressions!B174)</f>
        <v>2005</v>
      </c>
      <c r="C164" s="365" t="str">
        <f>IF(ISBLANK(Regressions!C174), " ", Regressions!C174)</f>
        <v>Secondary</v>
      </c>
      <c r="D164" s="361">
        <f>IF(ISBLANK(Regressions!D174), " ", Regressions!D174)</f>
        <v>1533879</v>
      </c>
      <c r="E164" s="235" t="e">
        <f>IF(ISNUMBER(Regressions!E174),ROUND(Regressions!E174, 1), NA())</f>
        <v>#N/A</v>
      </c>
      <c r="F164" s="362" t="e">
        <f>IF(ISNUMBER(Regressions!F174),ROUND(Regressions!F174, 1), NA())</f>
        <v>#N/A</v>
      </c>
      <c r="G164" s="257" t="e">
        <f>IF(ISNUMBER(Regressions!G174),ROUND(Regressions!G174, 1), NA())</f>
        <v>#N/A</v>
      </c>
      <c r="H164" s="363" t="e">
        <f>IF(ISNUMBER(Regressions!H174),ROUND(Regressions!H174, 1), NA())</f>
        <v>#N/A</v>
      </c>
      <c r="I164" s="258" t="e">
        <f>IF(ISNUMBER(Regressions!I174),ROUND(Regressions!I174, 1), NA())</f>
        <v>#N/A</v>
      </c>
      <c r="J164" s="364" t="e">
        <f>IF(ISNUMBER(Regressions!K174),ROUND(Regressions!K174, 1), NA())</f>
        <v>#N/A</v>
      </c>
      <c r="K164" s="362" t="e">
        <f>IF(ISNUMBER(Regressions!L174),ROUND(Regressions!L174, 1), NA())</f>
        <v>#N/A</v>
      </c>
      <c r="L164" s="259" t="e">
        <f>IF(ISNUMBER(Regressions!M174),ROUND(Regressions!M174, 1), NA())</f>
        <v>#N/A</v>
      </c>
      <c r="M164" s="363" t="e">
        <f>IF(ISNUMBER(Regressions!N174),ROUND(Regressions!N174, 1), NA())</f>
        <v>#N/A</v>
      </c>
      <c r="N164" s="258" t="e">
        <f>IF(ISNUMBER(Regressions!O174),ROUND(Regressions!O174, 1), NA())</f>
        <v>#N/A</v>
      </c>
      <c r="O164" s="364" t="e">
        <f>IF(ISNUMBER(Regressions!Q174),ROUND(Regressions!Q174, 1), NA())</f>
        <v>#N/A</v>
      </c>
      <c r="P164" s="362" t="e">
        <f>IF(ISNUMBER(Regressions!R174),ROUND(Regressions!R174, 1), NA())</f>
        <v>#N/A</v>
      </c>
      <c r="Q164" s="236" t="e">
        <f>IF(ISNUMBER(Regressions!S174),ROUND(Regressions!S174, 1), NA())</f>
        <v>#N/A</v>
      </c>
      <c r="R164" s="363" t="e">
        <f>IF(ISNUMBER(Regressions!T174),ROUND(Regressions!T174, 1), NA())</f>
        <v>#N/A</v>
      </c>
      <c r="S164" s="258" t="e">
        <f>IF(ISNUMBER(Regressions!U174),ROUND(Regressions!U174, 1), NA())</f>
        <v>#N/A</v>
      </c>
    </row>
    <row xmlns:x14ac="http://schemas.microsoft.com/office/spreadsheetml/2009/9/ac" r="165" x14ac:dyDescent="0.2">
      <c r="A165" s="359" t="str">
        <f>IF(ISBLANK(Regressions!A175), " ", Regressions!A175)</f>
        <v>Chad</v>
      </c>
      <c r="B165" s="360">
        <f>IF(ISBLANK(Regressions!B175), " ", Regressions!B175)</f>
        <v>2006</v>
      </c>
      <c r="C165" s="365" t="str">
        <f>IF(ISBLANK(Regressions!C175), " ", Regressions!C175)</f>
        <v>Secondary</v>
      </c>
      <c r="D165" s="361">
        <f>IF(ISBLANK(Regressions!D175), " ", Regressions!D175)</f>
        <v>1606751</v>
      </c>
      <c r="E165" s="235" t="e">
        <f>IF(ISNUMBER(Regressions!E175),ROUND(Regressions!E175, 1), NA())</f>
        <v>#N/A</v>
      </c>
      <c r="F165" s="362" t="e">
        <f>IF(ISNUMBER(Regressions!F175),ROUND(Regressions!F175, 1), NA())</f>
        <v>#N/A</v>
      </c>
      <c r="G165" s="257" t="e">
        <f>IF(ISNUMBER(Regressions!G175),ROUND(Regressions!G175, 1), NA())</f>
        <v>#N/A</v>
      </c>
      <c r="H165" s="363" t="e">
        <f>IF(ISNUMBER(Regressions!H175),ROUND(Regressions!H175, 1), NA())</f>
        <v>#N/A</v>
      </c>
      <c r="I165" s="258" t="e">
        <f>IF(ISNUMBER(Regressions!I175),ROUND(Regressions!I175, 1), NA())</f>
        <v>#N/A</v>
      </c>
      <c r="J165" s="364">
        <f>IF(ISNUMBER(Regressions!K175),ROUND(Regressions!K175, 1), NA())</f>
        <v>15</v>
      </c>
      <c r="K165" s="362" t="e">
        <f>IF(ISNUMBER(Regressions!L175),ROUND(Regressions!L175, 1), NA())</f>
        <v>#N/A</v>
      </c>
      <c r="L165" s="259" t="e">
        <f>IF(ISNUMBER(Regressions!M175),ROUND(Regressions!M175, 1), NA())</f>
        <v>#N/A</v>
      </c>
      <c r="M165" s="363" t="e">
        <f>IF(ISNUMBER(Regressions!N175),ROUND(Regressions!N175, 1), NA())</f>
        <v>#N/A</v>
      </c>
      <c r="N165" s="258">
        <f>IF(ISNUMBER(Regressions!O175),ROUND(Regressions!O175, 1), NA())</f>
        <v>85</v>
      </c>
      <c r="O165" s="364" t="e">
        <f>IF(ISNUMBER(Regressions!Q175),ROUND(Regressions!Q175, 1), NA())</f>
        <v>#N/A</v>
      </c>
      <c r="P165" s="362" t="e">
        <f>IF(ISNUMBER(Regressions!R175),ROUND(Regressions!R175, 1), NA())</f>
        <v>#N/A</v>
      </c>
      <c r="Q165" s="236" t="e">
        <f>IF(ISNUMBER(Regressions!S175),ROUND(Regressions!S175, 1), NA())</f>
        <v>#N/A</v>
      </c>
      <c r="R165" s="363" t="e">
        <f>IF(ISNUMBER(Regressions!T175),ROUND(Regressions!T175, 1), NA())</f>
        <v>#N/A</v>
      </c>
      <c r="S165" s="258" t="e">
        <f>IF(ISNUMBER(Regressions!U175),ROUND(Regressions!U175, 1), NA())</f>
        <v>#N/A</v>
      </c>
    </row>
    <row xmlns:x14ac="http://schemas.microsoft.com/office/spreadsheetml/2009/9/ac" r="166" x14ac:dyDescent="0.2">
      <c r="A166" s="359" t="str">
        <f>IF(ISBLANK(Regressions!A176), " ", Regressions!A176)</f>
        <v>Chad</v>
      </c>
      <c r="B166" s="360">
        <f>IF(ISBLANK(Regressions!B176), " ", Regressions!B176)</f>
        <v>2007</v>
      </c>
      <c r="C166" s="365" t="str">
        <f>IF(ISBLANK(Regressions!C176), " ", Regressions!C176)</f>
        <v>Secondary</v>
      </c>
      <c r="D166" s="361">
        <f>IF(ISBLANK(Regressions!D176), " ", Regressions!D176)</f>
        <v>1666851</v>
      </c>
      <c r="E166" s="235" t="e">
        <f>IF(ISNUMBER(Regressions!E176),ROUND(Regressions!E176, 1), NA())</f>
        <v>#N/A</v>
      </c>
      <c r="F166" s="362" t="e">
        <f>IF(ISNUMBER(Regressions!F176),ROUND(Regressions!F176, 1), NA())</f>
        <v>#N/A</v>
      </c>
      <c r="G166" s="257" t="e">
        <f>IF(ISNUMBER(Regressions!G176),ROUND(Regressions!G176, 1), NA())</f>
        <v>#N/A</v>
      </c>
      <c r="H166" s="363" t="e">
        <f>IF(ISNUMBER(Regressions!H176),ROUND(Regressions!H176, 1), NA())</f>
        <v>#N/A</v>
      </c>
      <c r="I166" s="258" t="e">
        <f>IF(ISNUMBER(Regressions!I176),ROUND(Regressions!I176, 1), NA())</f>
        <v>#N/A</v>
      </c>
      <c r="J166" s="364">
        <f>IF(ISNUMBER(Regressions!K176),ROUND(Regressions!K176, 1), NA())</f>
        <v>15</v>
      </c>
      <c r="K166" s="362" t="e">
        <f>IF(ISNUMBER(Regressions!L176),ROUND(Regressions!L176, 1), NA())</f>
        <v>#N/A</v>
      </c>
      <c r="L166" s="259" t="e">
        <f>IF(ISNUMBER(Regressions!M176),ROUND(Regressions!M176, 1), NA())</f>
        <v>#N/A</v>
      </c>
      <c r="M166" s="363" t="e">
        <f>IF(ISNUMBER(Regressions!N176),ROUND(Regressions!N176, 1), NA())</f>
        <v>#N/A</v>
      </c>
      <c r="N166" s="258">
        <f>IF(ISNUMBER(Regressions!O176),ROUND(Regressions!O176, 1), NA())</f>
        <v>85</v>
      </c>
      <c r="O166" s="364" t="e">
        <f>IF(ISNUMBER(Regressions!Q176),ROUND(Regressions!Q176, 1), NA())</f>
        <v>#N/A</v>
      </c>
      <c r="P166" s="362" t="e">
        <f>IF(ISNUMBER(Regressions!R176),ROUND(Regressions!R176, 1), NA())</f>
        <v>#N/A</v>
      </c>
      <c r="Q166" s="236" t="e">
        <f>IF(ISNUMBER(Regressions!S176),ROUND(Regressions!S176, 1), NA())</f>
        <v>#N/A</v>
      </c>
      <c r="R166" s="363" t="e">
        <f>IF(ISNUMBER(Regressions!T176),ROUND(Regressions!T176, 1), NA())</f>
        <v>#N/A</v>
      </c>
      <c r="S166" s="258" t="e">
        <f>IF(ISNUMBER(Regressions!U176),ROUND(Regressions!U176, 1), NA())</f>
        <v>#N/A</v>
      </c>
    </row>
    <row xmlns:x14ac="http://schemas.microsoft.com/office/spreadsheetml/2009/9/ac" r="167" x14ac:dyDescent="0.2">
      <c r="A167" s="359" t="str">
        <f>IF(ISBLANK(Regressions!A177), " ", Regressions!A177)</f>
        <v>Chad</v>
      </c>
      <c r="B167" s="360">
        <f>IF(ISBLANK(Regressions!B177), " ", Regressions!B177)</f>
        <v>2008</v>
      </c>
      <c r="C167" s="365" t="str">
        <f>IF(ISBLANK(Regressions!C177), " ", Regressions!C177)</f>
        <v>Secondary</v>
      </c>
      <c r="D167" s="361">
        <f>IF(ISBLANK(Regressions!D177), " ", Regressions!D177)</f>
        <v>1723122</v>
      </c>
      <c r="E167" s="235" t="e">
        <f>IF(ISNUMBER(Regressions!E177),ROUND(Regressions!E177, 1), NA())</f>
        <v>#N/A</v>
      </c>
      <c r="F167" s="362" t="e">
        <f>IF(ISNUMBER(Regressions!F177),ROUND(Regressions!F177, 1), NA())</f>
        <v>#N/A</v>
      </c>
      <c r="G167" s="257" t="e">
        <f>IF(ISNUMBER(Regressions!G177),ROUND(Regressions!G177, 1), NA())</f>
        <v>#N/A</v>
      </c>
      <c r="H167" s="363" t="e">
        <f>IF(ISNUMBER(Regressions!H177),ROUND(Regressions!H177, 1), NA())</f>
        <v>#N/A</v>
      </c>
      <c r="I167" s="258" t="e">
        <f>IF(ISNUMBER(Regressions!I177),ROUND(Regressions!I177, 1), NA())</f>
        <v>#N/A</v>
      </c>
      <c r="J167" s="364">
        <f>IF(ISNUMBER(Regressions!K177),ROUND(Regressions!K177, 1), NA())</f>
        <v>15</v>
      </c>
      <c r="K167" s="362" t="e">
        <f>IF(ISNUMBER(Regressions!L177),ROUND(Regressions!L177, 1), NA())</f>
        <v>#N/A</v>
      </c>
      <c r="L167" s="259" t="e">
        <f>IF(ISNUMBER(Regressions!M177),ROUND(Regressions!M177, 1), NA())</f>
        <v>#N/A</v>
      </c>
      <c r="M167" s="363" t="e">
        <f>IF(ISNUMBER(Regressions!N177),ROUND(Regressions!N177, 1), NA())</f>
        <v>#N/A</v>
      </c>
      <c r="N167" s="258">
        <f>IF(ISNUMBER(Regressions!O177),ROUND(Regressions!O177, 1), NA())</f>
        <v>85</v>
      </c>
      <c r="O167" s="364" t="e">
        <f>IF(ISNUMBER(Regressions!Q177),ROUND(Regressions!Q177, 1), NA())</f>
        <v>#N/A</v>
      </c>
      <c r="P167" s="362" t="e">
        <f>IF(ISNUMBER(Regressions!R177),ROUND(Regressions!R177, 1), NA())</f>
        <v>#N/A</v>
      </c>
      <c r="Q167" s="236" t="e">
        <f>IF(ISNUMBER(Regressions!S177),ROUND(Regressions!S177, 1), NA())</f>
        <v>#N/A</v>
      </c>
      <c r="R167" s="363" t="e">
        <f>IF(ISNUMBER(Regressions!T177),ROUND(Regressions!T177, 1), NA())</f>
        <v>#N/A</v>
      </c>
      <c r="S167" s="258" t="e">
        <f>IF(ISNUMBER(Regressions!U177),ROUND(Regressions!U177, 1), NA())</f>
        <v>#N/A</v>
      </c>
    </row>
    <row xmlns:x14ac="http://schemas.microsoft.com/office/spreadsheetml/2009/9/ac" r="168" x14ac:dyDescent="0.2">
      <c r="A168" s="359" t="str">
        <f>IF(ISBLANK(Regressions!A178), " ", Regressions!A178)</f>
        <v>Chad</v>
      </c>
      <c r="B168" s="360">
        <f>IF(ISBLANK(Regressions!B178), " ", Regressions!B178)</f>
        <v>2009</v>
      </c>
      <c r="C168" s="365" t="str">
        <f>IF(ISBLANK(Regressions!C178), " ", Regressions!C178)</f>
        <v>Secondary</v>
      </c>
      <c r="D168" s="361">
        <f>IF(ISBLANK(Regressions!D178), " ", Regressions!D178)</f>
        <v>1794868</v>
      </c>
      <c r="E168" s="235">
        <f>IF(ISNUMBER(Regressions!E178),ROUND(Regressions!E178, 1), NA())</f>
        <v>54.5</v>
      </c>
      <c r="F168" s="362">
        <f>IF(ISNUMBER(Regressions!F178),ROUND(Regressions!F178, 1), NA())</f>
        <v>50</v>
      </c>
      <c r="G168" s="257" t="e">
        <f>IF(ISNUMBER(Regressions!G178),ROUND(Regressions!G178, 1), NA())</f>
        <v>#N/A</v>
      </c>
      <c r="H168" s="363" t="e">
        <f>IF(ISNUMBER(Regressions!H178),ROUND(Regressions!H178, 1), NA())</f>
        <v>#N/A</v>
      </c>
      <c r="I168" s="258">
        <f>IF(ISNUMBER(Regressions!I178),ROUND(Regressions!I178, 1), NA())</f>
        <v>50</v>
      </c>
      <c r="J168" s="364">
        <f>IF(ISNUMBER(Regressions!K178),ROUND(Regressions!K178, 1), NA())</f>
        <v>15</v>
      </c>
      <c r="K168" s="362" t="e">
        <f>IF(ISNUMBER(Regressions!L178),ROUND(Regressions!L178, 1), NA())</f>
        <v>#N/A</v>
      </c>
      <c r="L168" s="259" t="e">
        <f>IF(ISNUMBER(Regressions!M178),ROUND(Regressions!M178, 1), NA())</f>
        <v>#N/A</v>
      </c>
      <c r="M168" s="363" t="e">
        <f>IF(ISNUMBER(Regressions!N178),ROUND(Regressions!N178, 1), NA())</f>
        <v>#N/A</v>
      </c>
      <c r="N168" s="258">
        <f>IF(ISNUMBER(Regressions!O178),ROUND(Regressions!O178, 1), NA())</f>
        <v>85</v>
      </c>
      <c r="O168" s="364" t="e">
        <f>IF(ISNUMBER(Regressions!Q178),ROUND(Regressions!Q178, 1), NA())</f>
        <v>#N/A</v>
      </c>
      <c r="P168" s="362" t="e">
        <f>IF(ISNUMBER(Regressions!R178),ROUND(Regressions!R178, 1), NA())</f>
        <v>#N/A</v>
      </c>
      <c r="Q168" s="236" t="e">
        <f>IF(ISNUMBER(Regressions!S178),ROUND(Regressions!S178, 1), NA())</f>
        <v>#N/A</v>
      </c>
      <c r="R168" s="363" t="e">
        <f>IF(ISNUMBER(Regressions!T178),ROUND(Regressions!T178, 1), NA())</f>
        <v>#N/A</v>
      </c>
      <c r="S168" s="258" t="e">
        <f>IF(ISNUMBER(Regressions!U178),ROUND(Regressions!U178, 1), NA())</f>
        <v>#N/A</v>
      </c>
    </row>
    <row xmlns:x14ac="http://schemas.microsoft.com/office/spreadsheetml/2009/9/ac" r="169" x14ac:dyDescent="0.2">
      <c r="A169" s="359" t="str">
        <f>IF(ISBLANK(Regressions!A179), " ", Regressions!A179)</f>
        <v>Chad</v>
      </c>
      <c r="B169" s="360">
        <f>IF(ISBLANK(Regressions!B179), " ", Regressions!B179)</f>
        <v>2010</v>
      </c>
      <c r="C169" s="365" t="str">
        <f>IF(ISBLANK(Regressions!C179), " ", Regressions!C179)</f>
        <v>Secondary</v>
      </c>
      <c r="D169" s="361">
        <f>IF(ISBLANK(Regressions!D179), " ", Regressions!D179)</f>
        <v>1862706</v>
      </c>
      <c r="E169" s="235">
        <f>IF(ISNUMBER(Regressions!E179),ROUND(Regressions!E179, 1), NA())</f>
        <v>54.5</v>
      </c>
      <c r="F169" s="362">
        <f>IF(ISNUMBER(Regressions!F179),ROUND(Regressions!F179, 1), NA())</f>
        <v>50</v>
      </c>
      <c r="G169" s="257" t="e">
        <f>IF(ISNUMBER(Regressions!G179),ROUND(Regressions!G179, 1), NA())</f>
        <v>#N/A</v>
      </c>
      <c r="H169" s="363" t="e">
        <f>IF(ISNUMBER(Regressions!H179),ROUND(Regressions!H179, 1), NA())</f>
        <v>#N/A</v>
      </c>
      <c r="I169" s="258">
        <f>IF(ISNUMBER(Regressions!I179),ROUND(Regressions!I179, 1), NA())</f>
        <v>50</v>
      </c>
      <c r="J169" s="364">
        <f>IF(ISNUMBER(Regressions!K179),ROUND(Regressions!K179, 1), NA())</f>
        <v>15</v>
      </c>
      <c r="K169" s="362" t="e">
        <f>IF(ISNUMBER(Regressions!L179),ROUND(Regressions!L179, 1), NA())</f>
        <v>#N/A</v>
      </c>
      <c r="L169" s="259" t="e">
        <f>IF(ISNUMBER(Regressions!M179),ROUND(Regressions!M179, 1), NA())</f>
        <v>#N/A</v>
      </c>
      <c r="M169" s="363" t="e">
        <f>IF(ISNUMBER(Regressions!N179),ROUND(Regressions!N179, 1), NA())</f>
        <v>#N/A</v>
      </c>
      <c r="N169" s="258">
        <f>IF(ISNUMBER(Regressions!O179),ROUND(Regressions!O179, 1), NA())</f>
        <v>85</v>
      </c>
      <c r="O169" s="364" t="e">
        <f>IF(ISNUMBER(Regressions!Q179),ROUND(Regressions!Q179, 1), NA())</f>
        <v>#N/A</v>
      </c>
      <c r="P169" s="362" t="e">
        <f>IF(ISNUMBER(Regressions!R179),ROUND(Regressions!R179, 1), NA())</f>
        <v>#N/A</v>
      </c>
      <c r="Q169" s="236" t="e">
        <f>IF(ISNUMBER(Regressions!S179),ROUND(Regressions!S179, 1), NA())</f>
        <v>#N/A</v>
      </c>
      <c r="R169" s="363" t="e">
        <f>IF(ISNUMBER(Regressions!T179),ROUND(Regressions!T179, 1), NA())</f>
        <v>#N/A</v>
      </c>
      <c r="S169" s="258" t="e">
        <f>IF(ISNUMBER(Regressions!U179),ROUND(Regressions!U179, 1), NA())</f>
        <v>#N/A</v>
      </c>
    </row>
    <row xmlns:x14ac="http://schemas.microsoft.com/office/spreadsheetml/2009/9/ac" r="170" x14ac:dyDescent="0.2">
      <c r="A170" s="359" t="str">
        <f>IF(ISBLANK(Regressions!A180), " ", Regressions!A180)</f>
        <v>Chad</v>
      </c>
      <c r="B170" s="360">
        <f>IF(ISBLANK(Regressions!B180), " ", Regressions!B180)</f>
        <v>2011</v>
      </c>
      <c r="C170" s="365" t="str">
        <f>IF(ISBLANK(Regressions!C180), " ", Regressions!C180)</f>
        <v>Secondary</v>
      </c>
      <c r="D170" s="361">
        <f>IF(ISBLANK(Regressions!D180), " ", Regressions!D180)</f>
        <v>1936429</v>
      </c>
      <c r="E170" s="235">
        <f>IF(ISNUMBER(Regressions!E180),ROUND(Regressions!E180, 1), NA())</f>
        <v>54.5</v>
      </c>
      <c r="F170" s="362">
        <f>IF(ISNUMBER(Regressions!F180),ROUND(Regressions!F180, 1), NA())</f>
        <v>50</v>
      </c>
      <c r="G170" s="257" t="e">
        <f>IF(ISNUMBER(Regressions!G180),ROUND(Regressions!G180, 1), NA())</f>
        <v>#N/A</v>
      </c>
      <c r="H170" s="363" t="e">
        <f>IF(ISNUMBER(Regressions!H180),ROUND(Regressions!H180, 1), NA())</f>
        <v>#N/A</v>
      </c>
      <c r="I170" s="258">
        <f>IF(ISNUMBER(Regressions!I180),ROUND(Regressions!I180, 1), NA())</f>
        <v>50</v>
      </c>
      <c r="J170" s="364">
        <f>IF(ISNUMBER(Regressions!K180),ROUND(Regressions!K180, 1), NA())</f>
        <v>15</v>
      </c>
      <c r="K170" s="362" t="e">
        <f>IF(ISNUMBER(Regressions!L180),ROUND(Regressions!L180, 1), NA())</f>
        <v>#N/A</v>
      </c>
      <c r="L170" s="259" t="e">
        <f>IF(ISNUMBER(Regressions!M180),ROUND(Regressions!M180, 1), NA())</f>
        <v>#N/A</v>
      </c>
      <c r="M170" s="363" t="e">
        <f>IF(ISNUMBER(Regressions!N180),ROUND(Regressions!N180, 1), NA())</f>
        <v>#N/A</v>
      </c>
      <c r="N170" s="258">
        <f>IF(ISNUMBER(Regressions!O180),ROUND(Regressions!O180, 1), NA())</f>
        <v>85</v>
      </c>
      <c r="O170" s="364" t="e">
        <f>IF(ISNUMBER(Regressions!Q180),ROUND(Regressions!Q180, 1), NA())</f>
        <v>#N/A</v>
      </c>
      <c r="P170" s="362" t="e">
        <f>IF(ISNUMBER(Regressions!R180),ROUND(Regressions!R180, 1), NA())</f>
        <v>#N/A</v>
      </c>
      <c r="Q170" s="236" t="e">
        <f>IF(ISNUMBER(Regressions!S180),ROUND(Regressions!S180, 1), NA())</f>
        <v>#N/A</v>
      </c>
      <c r="R170" s="363" t="e">
        <f>IF(ISNUMBER(Regressions!T180),ROUND(Regressions!T180, 1), NA())</f>
        <v>#N/A</v>
      </c>
      <c r="S170" s="258" t="e">
        <f>IF(ISNUMBER(Regressions!U180),ROUND(Regressions!U180, 1), NA())</f>
        <v>#N/A</v>
      </c>
    </row>
    <row xmlns:x14ac="http://schemas.microsoft.com/office/spreadsheetml/2009/9/ac" r="171" x14ac:dyDescent="0.2">
      <c r="A171" s="359" t="str">
        <f>IF(ISBLANK(Regressions!A181), " ", Regressions!A181)</f>
        <v>Chad</v>
      </c>
      <c r="B171" s="360">
        <f>IF(ISBLANK(Regressions!B181), " ", Regressions!B181)</f>
        <v>2012</v>
      </c>
      <c r="C171" s="365" t="str">
        <f>IF(ISBLANK(Regressions!C181), " ", Regressions!C181)</f>
        <v>Secondary</v>
      </c>
      <c r="D171" s="361">
        <f>IF(ISBLANK(Regressions!D181), " ", Regressions!D181)</f>
        <v>2004285</v>
      </c>
      <c r="E171" s="235">
        <f>IF(ISNUMBER(Regressions!E181),ROUND(Regressions!E181, 1), NA())</f>
        <v>54.5</v>
      </c>
      <c r="F171" s="362">
        <f>IF(ISNUMBER(Regressions!F181),ROUND(Regressions!F181, 1), NA())</f>
        <v>50</v>
      </c>
      <c r="G171" s="257" t="e">
        <f>IF(ISNUMBER(Regressions!G181),ROUND(Regressions!G181, 1), NA())</f>
        <v>#N/A</v>
      </c>
      <c r="H171" s="363" t="e">
        <f>IF(ISNUMBER(Regressions!H181),ROUND(Regressions!H181, 1), NA())</f>
        <v>#N/A</v>
      </c>
      <c r="I171" s="258">
        <f>IF(ISNUMBER(Regressions!I181),ROUND(Regressions!I181, 1), NA())</f>
        <v>50</v>
      </c>
      <c r="J171" s="364">
        <f>IF(ISNUMBER(Regressions!K181),ROUND(Regressions!K181, 1), NA())</f>
        <v>15</v>
      </c>
      <c r="K171" s="362" t="e">
        <f>IF(ISNUMBER(Regressions!L181),ROUND(Regressions!L181, 1), NA())</f>
        <v>#N/A</v>
      </c>
      <c r="L171" s="259" t="e">
        <f>IF(ISNUMBER(Regressions!M181),ROUND(Regressions!M181, 1), NA())</f>
        <v>#N/A</v>
      </c>
      <c r="M171" s="363" t="e">
        <f>IF(ISNUMBER(Regressions!N181),ROUND(Regressions!N181, 1), NA())</f>
        <v>#N/A</v>
      </c>
      <c r="N171" s="258">
        <f>IF(ISNUMBER(Regressions!O181),ROUND(Regressions!O181, 1), NA())</f>
        <v>85</v>
      </c>
      <c r="O171" s="364" t="e">
        <f>IF(ISNUMBER(Regressions!Q181),ROUND(Regressions!Q181, 1), NA())</f>
        <v>#N/A</v>
      </c>
      <c r="P171" s="362" t="e">
        <f>IF(ISNUMBER(Regressions!R181),ROUND(Regressions!R181, 1), NA())</f>
        <v>#N/A</v>
      </c>
      <c r="Q171" s="236" t="e">
        <f>IF(ISNUMBER(Regressions!S181),ROUND(Regressions!S181, 1), NA())</f>
        <v>#N/A</v>
      </c>
      <c r="R171" s="363" t="e">
        <f>IF(ISNUMBER(Regressions!T181),ROUND(Regressions!T181, 1), NA())</f>
        <v>#N/A</v>
      </c>
      <c r="S171" s="258" t="e">
        <f>IF(ISNUMBER(Regressions!U181),ROUND(Regressions!U181, 1), NA())</f>
        <v>#N/A</v>
      </c>
    </row>
    <row xmlns:x14ac="http://schemas.microsoft.com/office/spreadsheetml/2009/9/ac" r="172" x14ac:dyDescent="0.2">
      <c r="A172" s="359" t="str">
        <f>IF(ISBLANK(Regressions!A182), " ", Regressions!A182)</f>
        <v>Chad</v>
      </c>
      <c r="B172" s="360">
        <f>IF(ISBLANK(Regressions!B182), " ", Regressions!B182)</f>
        <v>2013</v>
      </c>
      <c r="C172" s="365" t="str">
        <f>IF(ISBLANK(Regressions!C182), " ", Regressions!C182)</f>
        <v>Secondary</v>
      </c>
      <c r="D172" s="361">
        <f>IF(ISBLANK(Regressions!D182), " ", Regressions!D182)</f>
        <v>2069715</v>
      </c>
      <c r="E172" s="235">
        <f>IF(ISNUMBER(Regressions!E182),ROUND(Regressions!E182, 1), NA())</f>
        <v>54.5</v>
      </c>
      <c r="F172" s="362">
        <f>IF(ISNUMBER(Regressions!F182),ROUND(Regressions!F182, 1), NA())</f>
        <v>50</v>
      </c>
      <c r="G172" s="257" t="e">
        <f>IF(ISNUMBER(Regressions!G182),ROUND(Regressions!G182, 1), NA())</f>
        <v>#N/A</v>
      </c>
      <c r="H172" s="363" t="e">
        <f>IF(ISNUMBER(Regressions!H182),ROUND(Regressions!H182, 1), NA())</f>
        <v>#N/A</v>
      </c>
      <c r="I172" s="258">
        <f>IF(ISNUMBER(Regressions!I182),ROUND(Regressions!I182, 1), NA())</f>
        <v>50</v>
      </c>
      <c r="J172" s="364">
        <f>IF(ISNUMBER(Regressions!K182),ROUND(Regressions!K182, 1), NA())</f>
        <v>15</v>
      </c>
      <c r="K172" s="362" t="e">
        <f>IF(ISNUMBER(Regressions!L182),ROUND(Regressions!L182, 1), NA())</f>
        <v>#N/A</v>
      </c>
      <c r="L172" s="259" t="e">
        <f>IF(ISNUMBER(Regressions!M182),ROUND(Regressions!M182, 1), NA())</f>
        <v>#N/A</v>
      </c>
      <c r="M172" s="363" t="e">
        <f>IF(ISNUMBER(Regressions!N182),ROUND(Regressions!N182, 1), NA())</f>
        <v>#N/A</v>
      </c>
      <c r="N172" s="258">
        <f>IF(ISNUMBER(Regressions!O182),ROUND(Regressions!O182, 1), NA())</f>
        <v>85</v>
      </c>
      <c r="O172" s="364" t="e">
        <f>IF(ISNUMBER(Regressions!Q182),ROUND(Regressions!Q182, 1), NA())</f>
        <v>#N/A</v>
      </c>
      <c r="P172" s="362" t="e">
        <f>IF(ISNUMBER(Regressions!R182),ROUND(Regressions!R182, 1), NA())</f>
        <v>#N/A</v>
      </c>
      <c r="Q172" s="236" t="e">
        <f>IF(ISNUMBER(Regressions!S182),ROUND(Regressions!S182, 1), NA())</f>
        <v>#N/A</v>
      </c>
      <c r="R172" s="363" t="e">
        <f>IF(ISNUMBER(Regressions!T182),ROUND(Regressions!T182, 1), NA())</f>
        <v>#N/A</v>
      </c>
      <c r="S172" s="258" t="e">
        <f>IF(ISNUMBER(Regressions!U182),ROUND(Regressions!U182, 1), NA())</f>
        <v>#N/A</v>
      </c>
    </row>
    <row xmlns:x14ac="http://schemas.microsoft.com/office/spreadsheetml/2009/9/ac" r="173" x14ac:dyDescent="0.2">
      <c r="A173" s="359" t="str">
        <f>IF(ISBLANK(Regressions!A183), " ", Regressions!A183)</f>
        <v>Chad</v>
      </c>
      <c r="B173" s="360">
        <f>IF(ISBLANK(Regressions!B183), " ", Regressions!B183)</f>
        <v>2014</v>
      </c>
      <c r="C173" s="365" t="str">
        <f>IF(ISBLANK(Regressions!C183), " ", Regressions!C183)</f>
        <v>Secondary</v>
      </c>
      <c r="D173" s="361">
        <f>IF(ISBLANK(Regressions!D183), " ", Regressions!D183)</f>
        <v>2151995</v>
      </c>
      <c r="E173" s="235">
        <f>IF(ISNUMBER(Regressions!E183),ROUND(Regressions!E183, 1), NA())</f>
        <v>54.9</v>
      </c>
      <c r="F173" s="362">
        <f>IF(ISNUMBER(Regressions!F183),ROUND(Regressions!F183, 1), NA())</f>
        <v>50</v>
      </c>
      <c r="G173" s="257" t="e">
        <f>IF(ISNUMBER(Regressions!G183),ROUND(Regressions!G183, 1), NA())</f>
        <v>#N/A</v>
      </c>
      <c r="H173" s="363" t="e">
        <f>IF(ISNUMBER(Regressions!H183),ROUND(Regressions!H183, 1), NA())</f>
        <v>#N/A</v>
      </c>
      <c r="I173" s="258">
        <f>IF(ISNUMBER(Regressions!I183),ROUND(Regressions!I183, 1), NA())</f>
        <v>50</v>
      </c>
      <c r="J173" s="364">
        <f>IF(ISNUMBER(Regressions!K183),ROUND(Regressions!K183, 1), NA())</f>
        <v>15</v>
      </c>
      <c r="K173" s="362" t="e">
        <f>IF(ISNUMBER(Regressions!L183),ROUND(Regressions!L183, 1), NA())</f>
        <v>#N/A</v>
      </c>
      <c r="L173" s="259" t="e">
        <f>IF(ISNUMBER(Regressions!M183),ROUND(Regressions!M183, 1), NA())</f>
        <v>#N/A</v>
      </c>
      <c r="M173" s="363" t="e">
        <f>IF(ISNUMBER(Regressions!N183),ROUND(Regressions!N183, 1), NA())</f>
        <v>#N/A</v>
      </c>
      <c r="N173" s="258">
        <f>IF(ISNUMBER(Regressions!O183),ROUND(Regressions!O183, 1), NA())</f>
        <v>85</v>
      </c>
      <c r="O173" s="364" t="e">
        <f>IF(ISNUMBER(Regressions!Q183),ROUND(Regressions!Q183, 1), NA())</f>
        <v>#N/A</v>
      </c>
      <c r="P173" s="362" t="e">
        <f>IF(ISNUMBER(Regressions!R183),ROUND(Regressions!R183, 1), NA())</f>
        <v>#N/A</v>
      </c>
      <c r="Q173" s="236" t="e">
        <f>IF(ISNUMBER(Regressions!S183),ROUND(Regressions!S183, 1), NA())</f>
        <v>#N/A</v>
      </c>
      <c r="R173" s="363" t="e">
        <f>IF(ISNUMBER(Regressions!T183),ROUND(Regressions!T183, 1), NA())</f>
        <v>#N/A</v>
      </c>
      <c r="S173" s="258" t="e">
        <f>IF(ISNUMBER(Regressions!U183),ROUND(Regressions!U183, 1), NA())</f>
        <v>#N/A</v>
      </c>
    </row>
    <row xmlns:x14ac="http://schemas.microsoft.com/office/spreadsheetml/2009/9/ac" r="174" x14ac:dyDescent="0.2">
      <c r="A174" s="359" t="str">
        <f>IF(ISBLANK(Regressions!A184), " ", Regressions!A184)</f>
        <v>Chad</v>
      </c>
      <c r="B174" s="360">
        <f>IF(ISBLANK(Regressions!B184), " ", Regressions!B184)</f>
        <v>2015</v>
      </c>
      <c r="C174" s="365" t="str">
        <f>IF(ISBLANK(Regressions!C184), " ", Regressions!C184)</f>
        <v>Secondary</v>
      </c>
      <c r="D174" s="361">
        <f>IF(ISBLANK(Regressions!D184), " ", Regressions!D184)</f>
        <v>2228736</v>
      </c>
      <c r="E174" s="235">
        <f>IF(ISNUMBER(Regressions!E184),ROUND(Regressions!E184, 1), NA())</f>
        <v>55.3</v>
      </c>
      <c r="F174" s="362">
        <f>IF(ISNUMBER(Regressions!F184),ROUND(Regressions!F184, 1), NA())</f>
        <v>50</v>
      </c>
      <c r="G174" s="257" t="e">
        <f>IF(ISNUMBER(Regressions!G184),ROUND(Regressions!G184, 1), NA())</f>
        <v>#N/A</v>
      </c>
      <c r="H174" s="363" t="e">
        <f>IF(ISNUMBER(Regressions!H184),ROUND(Regressions!H184, 1), NA())</f>
        <v>#N/A</v>
      </c>
      <c r="I174" s="258">
        <f>IF(ISNUMBER(Regressions!I184),ROUND(Regressions!I184, 1), NA())</f>
        <v>50</v>
      </c>
      <c r="J174" s="364" t="e">
        <f>IF(ISNUMBER(Regressions!K184),ROUND(Regressions!K184, 1), NA())</f>
        <v>#N/A</v>
      </c>
      <c r="K174" s="362" t="e">
        <f>IF(ISNUMBER(Regressions!L184),ROUND(Regressions!L184, 1), NA())</f>
        <v>#N/A</v>
      </c>
      <c r="L174" s="259" t="e">
        <f>IF(ISNUMBER(Regressions!M184),ROUND(Regressions!M184, 1), NA())</f>
        <v>#N/A</v>
      </c>
      <c r="M174" s="363" t="e">
        <f>IF(ISNUMBER(Regressions!N184),ROUND(Regressions!N184, 1), NA())</f>
        <v>#N/A</v>
      </c>
      <c r="N174" s="258" t="e">
        <f>IF(ISNUMBER(Regressions!O184),ROUND(Regressions!O184, 1), NA())</f>
        <v>#N/A</v>
      </c>
      <c r="O174" s="364" t="e">
        <f>IF(ISNUMBER(Regressions!Q184),ROUND(Regressions!Q184, 1), NA())</f>
        <v>#N/A</v>
      </c>
      <c r="P174" s="362" t="e">
        <f>IF(ISNUMBER(Regressions!R184),ROUND(Regressions!R184, 1), NA())</f>
        <v>#N/A</v>
      </c>
      <c r="Q174" s="236" t="e">
        <f>IF(ISNUMBER(Regressions!S184),ROUND(Regressions!S184, 1), NA())</f>
        <v>#N/A</v>
      </c>
      <c r="R174" s="363" t="e">
        <f>IF(ISNUMBER(Regressions!T184),ROUND(Regressions!T184, 1), NA())</f>
        <v>#N/A</v>
      </c>
      <c r="S174" s="258" t="e">
        <f>IF(ISNUMBER(Regressions!U184),ROUND(Regressions!U184, 1), NA())</f>
        <v>#N/A</v>
      </c>
    </row>
    <row xmlns:x14ac="http://schemas.microsoft.com/office/spreadsheetml/2009/9/ac" r="175" x14ac:dyDescent="0.2">
      <c r="A175" s="359" t="str">
        <f>IF(ISBLANK(Regressions!A185), " ", Regressions!A185)</f>
        <v>Chad</v>
      </c>
      <c r="B175" s="360">
        <f>IF(ISBLANK(Regressions!B185), " ", Regressions!B185)</f>
        <v>2016</v>
      </c>
      <c r="C175" s="365" t="str">
        <f>IF(ISBLANK(Regressions!C185), " ", Regressions!C185)</f>
        <v>Secondary</v>
      </c>
      <c r="D175" s="361">
        <f>IF(ISBLANK(Regressions!D185), " ", Regressions!D185)</f>
        <v>2291552</v>
      </c>
      <c r="E175" s="235">
        <f>IF(ISNUMBER(Regressions!E185),ROUND(Regressions!E185, 1), NA())</f>
        <v>55.7</v>
      </c>
      <c r="F175" s="362">
        <f>IF(ISNUMBER(Regressions!F185),ROUND(Regressions!F185, 1), NA())</f>
        <v>50</v>
      </c>
      <c r="G175" s="257" t="e">
        <f>IF(ISNUMBER(Regressions!G185),ROUND(Regressions!G185, 1), NA())</f>
        <v>#N/A</v>
      </c>
      <c r="H175" s="363" t="e">
        <f>IF(ISNUMBER(Regressions!H185),ROUND(Regressions!H185, 1), NA())</f>
        <v>#N/A</v>
      </c>
      <c r="I175" s="258">
        <f>IF(ISNUMBER(Regressions!I185),ROUND(Regressions!I185, 1), NA())</f>
        <v>50</v>
      </c>
      <c r="J175" s="364" t="e">
        <f>IF(ISNUMBER(Regressions!K185),ROUND(Regressions!K185, 1), NA())</f>
        <v>#N/A</v>
      </c>
      <c r="K175" s="362" t="e">
        <f>IF(ISNUMBER(Regressions!L185),ROUND(Regressions!L185, 1), NA())</f>
        <v>#N/A</v>
      </c>
      <c r="L175" s="259" t="e">
        <f>IF(ISNUMBER(Regressions!M185),ROUND(Regressions!M185, 1), NA())</f>
        <v>#N/A</v>
      </c>
      <c r="M175" s="363" t="e">
        <f>IF(ISNUMBER(Regressions!N185),ROUND(Regressions!N185, 1), NA())</f>
        <v>#N/A</v>
      </c>
      <c r="N175" s="258" t="e">
        <f>IF(ISNUMBER(Regressions!O185),ROUND(Regressions!O185, 1), NA())</f>
        <v>#N/A</v>
      </c>
      <c r="O175" s="364" t="e">
        <f>IF(ISNUMBER(Regressions!Q185),ROUND(Regressions!Q185, 1), NA())</f>
        <v>#N/A</v>
      </c>
      <c r="P175" s="362" t="e">
        <f>IF(ISNUMBER(Regressions!R185),ROUND(Regressions!R185, 1), NA())</f>
        <v>#N/A</v>
      </c>
      <c r="Q175" s="236" t="e">
        <f>IF(ISNUMBER(Regressions!S185),ROUND(Regressions!S185, 1), NA())</f>
        <v>#N/A</v>
      </c>
      <c r="R175" s="363" t="e">
        <f>IF(ISNUMBER(Regressions!T185),ROUND(Regressions!T185, 1), NA())</f>
        <v>#N/A</v>
      </c>
      <c r="S175" s="258" t="e">
        <f>IF(ISNUMBER(Regressions!U185),ROUND(Regressions!U185, 1), NA())</f>
        <v>#N/A</v>
      </c>
    </row>
    <row xmlns:x14ac="http://schemas.microsoft.com/office/spreadsheetml/2009/9/ac" r="176" x14ac:dyDescent="0.2">
      <c r="A176" s="359" t="str">
        <f>IF(ISBLANK(Regressions!A186), " ", Regressions!A186)</f>
        <v>Chad</v>
      </c>
      <c r="B176" s="360">
        <f>IF(ISBLANK(Regressions!B186), " ", Regressions!B186)</f>
        <v>2017</v>
      </c>
      <c r="C176" s="365" t="str">
        <f>IF(ISBLANK(Regressions!C186), " ", Regressions!C186)</f>
        <v>Secondary</v>
      </c>
      <c r="D176" s="361">
        <f>IF(ISBLANK(Regressions!D186), " ", Regressions!D186)</f>
        <v>2374608</v>
      </c>
      <c r="E176" s="235">
        <f>IF(ISNUMBER(Regressions!E186),ROUND(Regressions!E186, 1), NA())</f>
        <v>56.2</v>
      </c>
      <c r="F176" s="362">
        <f>IF(ISNUMBER(Regressions!F186),ROUND(Regressions!F186, 1), NA())</f>
        <v>50</v>
      </c>
      <c r="G176" s="257">
        <f>IF(ISNUMBER(Regressions!G186),ROUND(Regressions!G186, 1), NA())</f>
        <v>46.3</v>
      </c>
      <c r="H176" s="363">
        <f>IF(ISNUMBER(Regressions!H186),ROUND(Regressions!H186, 1), NA())</f>
        <v>3.7</v>
      </c>
      <c r="I176" s="258">
        <f>IF(ISNUMBER(Regressions!I186),ROUND(Regressions!I186, 1), NA())</f>
        <v>50</v>
      </c>
      <c r="J176" s="364" t="e">
        <f>IF(ISNUMBER(Regressions!K186),ROUND(Regressions!K186, 1), NA())</f>
        <v>#N/A</v>
      </c>
      <c r="K176" s="362" t="e">
        <f>IF(ISNUMBER(Regressions!L186),ROUND(Regressions!L186, 1), NA())</f>
        <v>#N/A</v>
      </c>
      <c r="L176" s="259" t="e">
        <f>IF(ISNUMBER(Regressions!M186),ROUND(Regressions!M186, 1), NA())</f>
        <v>#N/A</v>
      </c>
      <c r="M176" s="363" t="e">
        <f>IF(ISNUMBER(Regressions!N186),ROUND(Regressions!N186, 1), NA())</f>
        <v>#N/A</v>
      </c>
      <c r="N176" s="258" t="e">
        <f>IF(ISNUMBER(Regressions!O186),ROUND(Regressions!O186, 1), NA())</f>
        <v>#N/A</v>
      </c>
      <c r="O176" s="364" t="e">
        <f>IF(ISNUMBER(Regressions!Q186),ROUND(Regressions!Q186, 1), NA())</f>
        <v>#N/A</v>
      </c>
      <c r="P176" s="362">
        <f>IF(ISNUMBER(Regressions!R186),ROUND(Regressions!R186, 1), NA())</f>
        <v>56</v>
      </c>
      <c r="Q176" s="236" t="e">
        <f>IF(ISNUMBER(Regressions!S186),ROUND(Regressions!S186, 1), NA())</f>
        <v>#N/A</v>
      </c>
      <c r="R176" s="363" t="e">
        <f>IF(ISNUMBER(Regressions!T186),ROUND(Regressions!T186, 1), NA())</f>
        <v>#N/A</v>
      </c>
      <c r="S176" s="258">
        <f>IF(ISNUMBER(Regressions!U186),ROUND(Regressions!U186, 1), NA())</f>
        <v>44</v>
      </c>
    </row>
    <row xmlns:x14ac="http://schemas.microsoft.com/office/spreadsheetml/2009/9/ac" r="177" x14ac:dyDescent="0.2">
      <c r="A177" s="359" t="str">
        <f>IF(ISBLANK(Regressions!A187), " ", Regressions!A187)</f>
        <v>Chad</v>
      </c>
      <c r="B177" s="360">
        <f>IF(ISBLANK(Regressions!B187), " ", Regressions!B187)</f>
        <v>2018</v>
      </c>
      <c r="C177" s="365" t="str">
        <f>IF(ISBLANK(Regressions!C187), " ", Regressions!C187)</f>
        <v>Secondary</v>
      </c>
      <c r="D177" s="361">
        <f>IF(ISBLANK(Regressions!D187), " ", Regressions!D187)</f>
        <v>2464378</v>
      </c>
      <c r="E177" s="235">
        <f>IF(ISNUMBER(Regressions!E187),ROUND(Regressions!E187, 1), NA())</f>
        <v>56.6</v>
      </c>
      <c r="F177" s="362">
        <f>IF(ISNUMBER(Regressions!F187),ROUND(Regressions!F187, 1), NA())</f>
        <v>50</v>
      </c>
      <c r="G177" s="257">
        <f>IF(ISNUMBER(Regressions!G187),ROUND(Regressions!G187, 1), NA())</f>
        <v>46.3</v>
      </c>
      <c r="H177" s="363">
        <f>IF(ISNUMBER(Regressions!H187),ROUND(Regressions!H187, 1), NA())</f>
        <v>3.7</v>
      </c>
      <c r="I177" s="258">
        <f>IF(ISNUMBER(Regressions!I187),ROUND(Regressions!I187, 1), NA())</f>
        <v>50</v>
      </c>
      <c r="J177" s="364" t="e">
        <f>IF(ISNUMBER(Regressions!K187),ROUND(Regressions!K187, 1), NA())</f>
        <v>#N/A</v>
      </c>
      <c r="K177" s="362" t="e">
        <f>IF(ISNUMBER(Regressions!L187),ROUND(Regressions!L187, 1), NA())</f>
        <v>#N/A</v>
      </c>
      <c r="L177" s="259" t="e">
        <f>IF(ISNUMBER(Regressions!M187),ROUND(Regressions!M187, 1), NA())</f>
        <v>#N/A</v>
      </c>
      <c r="M177" s="363" t="e">
        <f>IF(ISNUMBER(Regressions!N187),ROUND(Regressions!N187, 1), NA())</f>
        <v>#N/A</v>
      </c>
      <c r="N177" s="258" t="e">
        <f>IF(ISNUMBER(Regressions!O187),ROUND(Regressions!O187, 1), NA())</f>
        <v>#N/A</v>
      </c>
      <c r="O177" s="364" t="e">
        <f>IF(ISNUMBER(Regressions!Q187),ROUND(Regressions!Q187, 1), NA())</f>
        <v>#N/A</v>
      </c>
      <c r="P177" s="362">
        <f>IF(ISNUMBER(Regressions!R187),ROUND(Regressions!R187, 1), NA())</f>
        <v>56</v>
      </c>
      <c r="Q177" s="236">
        <f>IF(ISNUMBER(Regressions!S187),ROUND(Regressions!S187, 1), NA())</f>
        <v>10.6</v>
      </c>
      <c r="R177" s="363">
        <f>IF(ISNUMBER(Regressions!T187),ROUND(Regressions!T187, 1), NA())</f>
        <v>45.4</v>
      </c>
      <c r="S177" s="258">
        <f>IF(ISNUMBER(Regressions!U187),ROUND(Regressions!U187, 1), NA())</f>
        <v>44</v>
      </c>
    </row>
    <row xmlns:x14ac="http://schemas.microsoft.com/office/spreadsheetml/2009/9/ac" r="178" x14ac:dyDescent="0.2">
      <c r="A178" s="359" t="str">
        <f>IF(ISBLANK(Regressions!A188), " ", Regressions!A188)</f>
        <v>Chad</v>
      </c>
      <c r="B178" s="360">
        <f>IF(ISBLANK(Regressions!B188), " ", Regressions!B188)</f>
        <v>2019</v>
      </c>
      <c r="C178" s="365" t="str">
        <f>IF(ISBLANK(Regressions!C188), " ", Regressions!C188)</f>
        <v>Secondary</v>
      </c>
      <c r="D178" s="361">
        <f>IF(ISBLANK(Regressions!D188), " ", Regressions!D188)</f>
        <v>2560999</v>
      </c>
      <c r="E178" s="235">
        <f>IF(ISNUMBER(Regressions!E188),ROUND(Regressions!E188, 1), NA())</f>
        <v>57</v>
      </c>
      <c r="F178" s="362">
        <f>IF(ISNUMBER(Regressions!F188),ROUND(Regressions!F188, 1), NA())</f>
        <v>50</v>
      </c>
      <c r="G178" s="257">
        <f>IF(ISNUMBER(Regressions!G188),ROUND(Regressions!G188, 1), NA())</f>
        <v>46.3</v>
      </c>
      <c r="H178" s="363">
        <f>IF(ISNUMBER(Regressions!H188),ROUND(Regressions!H188, 1), NA())</f>
        <v>3.7</v>
      </c>
      <c r="I178" s="258">
        <f>IF(ISNUMBER(Regressions!I188),ROUND(Regressions!I188, 1), NA())</f>
        <v>50</v>
      </c>
      <c r="J178" s="364" t="e">
        <f>IF(ISNUMBER(Regressions!K188),ROUND(Regressions!K188, 1), NA())</f>
        <v>#N/A</v>
      </c>
      <c r="K178" s="362" t="e">
        <f>IF(ISNUMBER(Regressions!L188),ROUND(Regressions!L188, 1), NA())</f>
        <v>#N/A</v>
      </c>
      <c r="L178" s="259" t="e">
        <f>IF(ISNUMBER(Regressions!M188),ROUND(Regressions!M188, 1), NA())</f>
        <v>#N/A</v>
      </c>
      <c r="M178" s="363" t="e">
        <f>IF(ISNUMBER(Regressions!N188),ROUND(Regressions!N188, 1), NA())</f>
        <v>#N/A</v>
      </c>
      <c r="N178" s="258" t="e">
        <f>IF(ISNUMBER(Regressions!O188),ROUND(Regressions!O188, 1), NA())</f>
        <v>#N/A</v>
      </c>
      <c r="O178" s="364" t="e">
        <f>IF(ISNUMBER(Regressions!Q188),ROUND(Regressions!Q188, 1), NA())</f>
        <v>#N/A</v>
      </c>
      <c r="P178" s="362">
        <f>IF(ISNUMBER(Regressions!R188),ROUND(Regressions!R188, 1), NA())</f>
        <v>56</v>
      </c>
      <c r="Q178" s="236">
        <f>IF(ISNUMBER(Regressions!S188),ROUND(Regressions!S188, 1), NA())</f>
        <v>10.6</v>
      </c>
      <c r="R178" s="363">
        <f>IF(ISNUMBER(Regressions!T188),ROUND(Regressions!T188, 1), NA())</f>
        <v>45.4</v>
      </c>
      <c r="S178" s="258">
        <f>IF(ISNUMBER(Regressions!U188),ROUND(Regressions!U188, 1), NA())</f>
        <v>44</v>
      </c>
    </row>
    <row xmlns:x14ac="http://schemas.microsoft.com/office/spreadsheetml/2009/9/ac" r="179" x14ac:dyDescent="0.2">
      <c r="A179" s="359" t="str">
        <f>IF(ISBLANK(Regressions!A189), " ", Regressions!A189)</f>
        <v>Chad</v>
      </c>
      <c r="B179" s="360">
        <f>IF(ISBLANK(Regressions!B189), " ", Regressions!B189)</f>
        <v>2020</v>
      </c>
      <c r="C179" s="365" t="str">
        <f>IF(ISBLANK(Regressions!C189), " ", Regressions!C189)</f>
        <v>Secondary</v>
      </c>
      <c r="D179" s="361">
        <f>IF(ISBLANK(Regressions!D189), " ", Regressions!D189)</f>
        <v>2656339</v>
      </c>
      <c r="E179" s="235">
        <f>IF(ISNUMBER(Regressions!E189),ROUND(Regressions!E189, 1), NA())</f>
        <v>57.5</v>
      </c>
      <c r="F179" s="362">
        <f>IF(ISNUMBER(Regressions!F189),ROUND(Regressions!F189, 1), NA())</f>
        <v>50</v>
      </c>
      <c r="G179" s="257">
        <f>IF(ISNUMBER(Regressions!G189),ROUND(Regressions!G189, 1), NA())</f>
        <v>46.3</v>
      </c>
      <c r="H179" s="363">
        <f>IF(ISNUMBER(Regressions!H189),ROUND(Regressions!H189, 1), NA())</f>
        <v>3.7</v>
      </c>
      <c r="I179" s="258">
        <f>IF(ISNUMBER(Regressions!I189),ROUND(Regressions!I189, 1), NA())</f>
        <v>50</v>
      </c>
      <c r="J179" s="364" t="e">
        <f>IF(ISNUMBER(Regressions!K189),ROUND(Regressions!K189, 1), NA())</f>
        <v>#N/A</v>
      </c>
      <c r="K179" s="362" t="e">
        <f>IF(ISNUMBER(Regressions!L189),ROUND(Regressions!L189, 1), NA())</f>
        <v>#N/A</v>
      </c>
      <c r="L179" s="259" t="e">
        <f>IF(ISNUMBER(Regressions!M189),ROUND(Regressions!M189, 1), NA())</f>
        <v>#N/A</v>
      </c>
      <c r="M179" s="363" t="e">
        <f>IF(ISNUMBER(Regressions!N189),ROUND(Regressions!N189, 1), NA())</f>
        <v>#N/A</v>
      </c>
      <c r="N179" s="258" t="e">
        <f>IF(ISNUMBER(Regressions!O189),ROUND(Regressions!O189, 1), NA())</f>
        <v>#N/A</v>
      </c>
      <c r="O179" s="364" t="e">
        <f>IF(ISNUMBER(Regressions!Q189),ROUND(Regressions!Q189, 1), NA())</f>
        <v>#N/A</v>
      </c>
      <c r="P179" s="362">
        <f>IF(ISNUMBER(Regressions!R189),ROUND(Regressions!R189, 1), NA())</f>
        <v>56</v>
      </c>
      <c r="Q179" s="236">
        <f>IF(ISNUMBER(Regressions!S189),ROUND(Regressions!S189, 1), NA())</f>
        <v>10.6</v>
      </c>
      <c r="R179" s="363">
        <f>IF(ISNUMBER(Regressions!T189),ROUND(Regressions!T189, 1), NA())</f>
        <v>45.4</v>
      </c>
      <c r="S179" s="258">
        <f>IF(ISNUMBER(Regressions!U189),ROUND(Regressions!U189, 1), NA())</f>
        <v>44</v>
      </c>
    </row>
    <row xmlns:x14ac="http://schemas.microsoft.com/office/spreadsheetml/2009/9/ac" r="180" x14ac:dyDescent="0.2">
      <c r="A180" s="414" t="str">
        <f>IF(ISBLANK(Regressions!A190), " ", Regressions!A190)</f>
        <v>Chad</v>
      </c>
      <c r="B180" s="415">
        <f>IF(ISBLANK(Regressions!B190), " ", Regressions!B190)</f>
        <v>2021</v>
      </c>
      <c r="C180" s="416" t="str">
        <f>IF(ISBLANK(Regressions!C190), " ", Regressions!C190)</f>
        <v>Secondary</v>
      </c>
      <c r="D180" s="417">
        <f>IF(ISBLANK(Regressions!D190), " ", Regressions!D190)</f>
        <v>2755296</v>
      </c>
      <c r="E180" s="420">
        <f>IF(ISNUMBER(Regressions!E190),ROUND(Regressions!E190, 1), NA())</f>
        <v>57.9</v>
      </c>
      <c r="F180" s="418">
        <f>IF(ISNUMBER(Regressions!F190),ROUND(Regressions!F190, 1), NA())</f>
        <v>50</v>
      </c>
      <c r="G180" s="421">
        <f>IF(ISNUMBER(Regressions!G190),ROUND(Regressions!G190, 1), NA())</f>
        <v>46.3</v>
      </c>
      <c r="H180" s="419">
        <f>IF(ISNUMBER(Regressions!H190),ROUND(Regressions!H190, 1), NA())</f>
        <v>3.7</v>
      </c>
      <c r="I180" s="422">
        <f>IF(ISNUMBER(Regressions!I190),ROUND(Regressions!I190, 1), NA())</f>
        <v>50</v>
      </c>
      <c r="J180" s="420" t="e">
        <f>IF(ISNUMBER(Regressions!K190),ROUND(Regressions!K190, 1), NA())</f>
        <v>#N/A</v>
      </c>
      <c r="K180" s="418" t="e">
        <f>IF(ISNUMBER(Regressions!L190),ROUND(Regressions!L190, 1), NA())</f>
        <v>#N/A</v>
      </c>
      <c r="L180" s="423" t="e">
        <f>IF(ISNUMBER(Regressions!M190),ROUND(Regressions!M190, 1), NA())</f>
        <v>#N/A</v>
      </c>
      <c r="M180" s="419" t="e">
        <f>IF(ISNUMBER(Regressions!N190),ROUND(Regressions!N190, 1), NA())</f>
        <v>#N/A</v>
      </c>
      <c r="N180" s="422" t="e">
        <f>IF(ISNUMBER(Regressions!O190),ROUND(Regressions!O190, 1), NA())</f>
        <v>#N/A</v>
      </c>
      <c r="O180" s="420" t="e">
        <f>IF(ISNUMBER(Regressions!Q190),ROUND(Regressions!Q190, 1), NA())</f>
        <v>#N/A</v>
      </c>
      <c r="P180" s="418">
        <f>IF(ISNUMBER(Regressions!R190),ROUND(Regressions!R190, 1), NA())</f>
        <v>56</v>
      </c>
      <c r="Q180" s="424">
        <f>IF(ISNUMBER(Regressions!S190),ROUND(Regressions!S190, 1), NA())</f>
        <v>10.6</v>
      </c>
      <c r="R180" s="419">
        <f>IF(ISNUMBER(Regressions!T190),ROUND(Regressions!T190, 1), NA())</f>
        <v>45.4</v>
      </c>
      <c r="S180" s="422">
        <f>IF(ISNUMBER(Regressions!U190),ROUND(Regressions!U190, 1), NA())</f>
        <v>44</v>
      </c>
      <c r="T180" s="413"/>
      <c r="U180" s="413"/>
      <c r="V180" s="413"/>
      <c r="W180" s="413"/>
      <c r="X180" s="413"/>
      <c r="Y180" s="413"/>
      <c r="Z180" s="413"/>
      <c r="AA180" s="413"/>
      <c r="AB180" s="413"/>
      <c r="AC180" s="413"/>
    </row>
    <row xmlns:x14ac="http://schemas.microsoft.com/office/spreadsheetml/2009/9/ac" r="181" x14ac:dyDescent="0.2">
      <c r="A181" s="359" t="str">
        <f>IF(ISBLANK(Regressions!A191), " ", Regressions!A191)</f>
        <v>Chad</v>
      </c>
      <c r="B181" s="360">
        <f>IF(ISBLANK(Regressions!B191), " ", Regressions!B191)</f>
        <v>2022</v>
      </c>
      <c r="C181" s="365" t="str">
        <f>IF(ISBLANK(Regressions!C191), " ", Regressions!C191)</f>
        <v>Secondary</v>
      </c>
      <c r="D181" s="361">
        <f>IF(ISBLANK(Regressions!D191), " ", Regressions!D191)</f>
        <v>2861499</v>
      </c>
      <c r="E181" s="235">
        <f>IF(ISNUMBER(Regressions!E191),ROUND(Regressions!E191, 1), NA())</f>
        <v>58.3</v>
      </c>
      <c r="F181" s="362">
        <f>IF(ISNUMBER(Regressions!F191),ROUND(Regressions!F191, 1), NA())</f>
        <v>50</v>
      </c>
      <c r="G181" s="257">
        <f>IF(ISNUMBER(Regressions!G191),ROUND(Regressions!G191, 1), NA())</f>
        <v>46.3</v>
      </c>
      <c r="H181" s="363">
        <f>IF(ISNUMBER(Regressions!H191),ROUND(Regressions!H191, 1), NA())</f>
        <v>3.7</v>
      </c>
      <c r="I181" s="258">
        <f>IF(ISNUMBER(Regressions!I191),ROUND(Regressions!I191, 1), NA())</f>
        <v>50</v>
      </c>
      <c r="J181" s="364" t="e">
        <f>IF(ISNUMBER(Regressions!K191),ROUND(Regressions!K191, 1), NA())</f>
        <v>#N/A</v>
      </c>
      <c r="K181" s="362" t="e">
        <f>IF(ISNUMBER(Regressions!L191),ROUND(Regressions!L191, 1), NA())</f>
        <v>#N/A</v>
      </c>
      <c r="L181" s="259" t="e">
        <f>IF(ISNUMBER(Regressions!M191),ROUND(Regressions!M191, 1), NA())</f>
        <v>#N/A</v>
      </c>
      <c r="M181" s="363" t="e">
        <f>IF(ISNUMBER(Regressions!N191),ROUND(Regressions!N191, 1), NA())</f>
        <v>#N/A</v>
      </c>
      <c r="N181" s="258" t="e">
        <f>IF(ISNUMBER(Regressions!O191),ROUND(Regressions!O191, 1), NA())</f>
        <v>#N/A</v>
      </c>
      <c r="O181" s="364" t="e">
        <f>IF(ISNUMBER(Regressions!Q191),ROUND(Regressions!Q191, 1), NA())</f>
        <v>#N/A</v>
      </c>
      <c r="P181" s="362">
        <f>IF(ISNUMBER(Regressions!R191),ROUND(Regressions!R191, 1), NA())</f>
        <v>56</v>
      </c>
      <c r="Q181" s="236">
        <f>IF(ISNUMBER(Regressions!S191),ROUND(Regressions!S191, 1), NA())</f>
        <v>10.6</v>
      </c>
      <c r="R181" s="363">
        <f>IF(ISNUMBER(Regressions!T191),ROUND(Regressions!T191, 1), NA())</f>
        <v>45.4</v>
      </c>
      <c r="S181" s="258">
        <f>IF(ISNUMBER(Regressions!U191),ROUND(Regressions!U191, 1), NA())</f>
        <v>44</v>
      </c>
    </row>
    <row xmlns:x14ac="http://schemas.microsoft.com/office/spreadsheetml/2009/9/ac" r="182" x14ac:dyDescent="0.2">
      <c r="A182" s="366" t="str">
        <f>IF(ISBLANK(Regressions!A192), " ", Regressions!A192)</f>
        <v>Chad</v>
      </c>
      <c r="B182" s="367">
        <f>IF(ISBLANK(Regressions!B192), " ", Regressions!B192)</f>
        <v>2023</v>
      </c>
      <c r="C182" s="368" t="str">
        <f>IF(ISBLANK(Regressions!C192), " ", Regressions!C192)</f>
        <v>Secondary</v>
      </c>
      <c r="D182" s="369">
        <f>IF(ISBLANK(Regressions!D192), " ", Regressions!D192)</f>
        <v>2842192</v>
      </c>
      <c r="E182" s="370">
        <f>IF(ISNUMBER(Regressions!E192),ROUND(Regressions!E192, 1), NA())</f>
        <v>58.8</v>
      </c>
      <c r="F182" s="371" t="e">
        <f>IF(ISNUMBER(Regressions!F192),ROUND(Regressions!F192, 1), NA())</f>
        <v>#N/A</v>
      </c>
      <c r="G182" s="372">
        <f>IF(ISNUMBER(Regressions!G192),ROUND(Regressions!G192, 1), NA())</f>
        <v>46.3</v>
      </c>
      <c r="H182" s="373" t="e">
        <f>IF(ISNUMBER(Regressions!H192),ROUND(Regressions!H192, 1), NA())</f>
        <v>#N/A</v>
      </c>
      <c r="I182" s="374" t="e">
        <f>IF(ISNUMBER(Regressions!I192),ROUND(Regressions!I192, 1), NA())</f>
        <v>#N/A</v>
      </c>
      <c r="J182" s="375" t="e">
        <f>IF(ISNUMBER(Regressions!K192),ROUND(Regressions!K192, 1), NA())</f>
        <v>#N/A</v>
      </c>
      <c r="K182" s="371" t="e">
        <f>IF(ISNUMBER(Regressions!L192),ROUND(Regressions!L192, 1), NA())</f>
        <v>#N/A</v>
      </c>
      <c r="L182" s="376" t="e">
        <f>IF(ISNUMBER(Regressions!M192),ROUND(Regressions!M192, 1), NA())</f>
        <v>#N/A</v>
      </c>
      <c r="M182" s="373" t="e">
        <f>IF(ISNUMBER(Regressions!N192),ROUND(Regressions!N192, 1), NA())</f>
        <v>#N/A</v>
      </c>
      <c r="N182" s="374" t="e">
        <f>IF(ISNUMBER(Regressions!O192),ROUND(Regressions!O192, 1), NA())</f>
        <v>#N/A</v>
      </c>
      <c r="O182" s="375" t="e">
        <f>IF(ISNUMBER(Regressions!Q192),ROUND(Regressions!Q192, 1), NA())</f>
        <v>#N/A</v>
      </c>
      <c r="P182" s="371">
        <f>IF(ISNUMBER(Regressions!R192),ROUND(Regressions!R192, 1), NA())</f>
        <v>56</v>
      </c>
      <c r="Q182" s="377">
        <f>IF(ISNUMBER(Regressions!S192),ROUND(Regressions!S192, 1), NA())</f>
        <v>10.6</v>
      </c>
      <c r="R182" s="373">
        <f>IF(ISNUMBER(Regressions!T192),ROUND(Regressions!T192, 1), NA())</f>
        <v>45.4</v>
      </c>
      <c r="S182" s="374">
        <f>IF(ISNUMBER(Regressions!U192),ROUND(Regressions!U192, 1), NA())</f>
        <v>44</v>
      </c>
    </row>
    <row xmlns:x14ac="http://schemas.microsoft.com/office/spreadsheetml/2009/9/ac" r="183" hidden="true" x14ac:dyDescent="0.2">
      <c r="A183" s="359" t="str">
        <f>IF(ISBLANK(Regressions!A193), " ", Regressions!A193)</f>
        <v>Chad</v>
      </c>
      <c r="B183" s="360">
        <f>IF(ISBLANK(Regressions!B193), " ", Regressions!B193)</f>
        <v>2024</v>
      </c>
      <c r="C183" s="365" t="str">
        <f>IF(ISBLANK(Regressions!C193), " ", Regressions!C193)</f>
        <v>Secondary</v>
      </c>
      <c r="D183" s="361" t="str">
        <f>IF(ISBLANK(Regressions!D193), " ", Regressions!D193)</f>
        <v> </v>
      </c>
      <c r="E183" s="235" t="e">
        <f>IF(ISNUMBER(Regressions!E193),ROUND(Regressions!E193, 1), NA())</f>
        <v>#N/A</v>
      </c>
      <c r="F183" s="362" t="e">
        <f>IF(ISNUMBER(Regressions!F193),ROUND(Regressions!F193, 1), NA())</f>
        <v>#N/A</v>
      </c>
      <c r="G183" s="257" t="e">
        <f>IF(ISNUMBER(Regressions!G193),ROUND(Regressions!G193, 1), NA())</f>
        <v>#N/A</v>
      </c>
      <c r="H183" s="363" t="e">
        <f>IF(ISNUMBER(Regressions!H193),ROUND(Regressions!H193, 1), NA())</f>
        <v>#N/A</v>
      </c>
      <c r="I183" s="258" t="e">
        <f>IF(ISNUMBER(Regressions!I193),ROUND(Regressions!I193, 1), NA())</f>
        <v>#N/A</v>
      </c>
      <c r="J183" s="364" t="e">
        <f>IF(ISNUMBER(Regressions!K193),ROUND(Regressions!K193, 1), NA())</f>
        <v>#N/A</v>
      </c>
      <c r="K183" s="362" t="e">
        <f>IF(ISNUMBER(Regressions!L193),ROUND(Regressions!L193, 1), NA())</f>
        <v>#N/A</v>
      </c>
      <c r="L183" s="259" t="e">
        <f>IF(ISNUMBER(Regressions!M193),ROUND(Regressions!M193, 1), NA())</f>
        <v>#N/A</v>
      </c>
      <c r="M183" s="363" t="e">
        <f>IF(ISNUMBER(Regressions!N193),ROUND(Regressions!N193, 1), NA())</f>
        <v>#N/A</v>
      </c>
      <c r="N183" s="258" t="e">
        <f>IF(ISNUMBER(Regressions!O193),ROUND(Regressions!O193, 1), NA())</f>
        <v>#N/A</v>
      </c>
      <c r="O183" s="364" t="e">
        <f>IF(ISNUMBER(Regressions!Q193),ROUND(Regressions!Q193, 1), NA())</f>
        <v>#N/A</v>
      </c>
      <c r="P183" s="362" t="e">
        <f>IF(ISNUMBER(Regressions!R193),ROUND(Regressions!R193, 1), NA())</f>
        <v>#N/A</v>
      </c>
      <c r="Q183" s="236" t="e">
        <f>IF(ISNUMBER(Regressions!S193),ROUND(Regressions!S193, 1), NA())</f>
        <v>#N/A</v>
      </c>
      <c r="R183" s="363" t="e">
        <f>IF(ISNUMBER(Regressions!T193),ROUND(Regressions!T193, 1), NA())</f>
        <v>#N/A</v>
      </c>
      <c r="S183" s="258" t="e">
        <f>IF(ISNUMBER(Regressions!U193),ROUND(Regressions!U193, 1), NA())</f>
        <v>#N/A</v>
      </c>
    </row>
    <row xmlns:x14ac="http://schemas.microsoft.com/office/spreadsheetml/2009/9/ac" r="184" hidden="true" x14ac:dyDescent="0.2">
      <c r="A184" s="359" t="str">
        <f>IF(ISBLANK(Regressions!A194), " ", Regressions!A194)</f>
        <v>Chad</v>
      </c>
      <c r="B184" s="360">
        <f>IF(ISBLANK(Regressions!B194), " ", Regressions!B194)</f>
        <v>2025</v>
      </c>
      <c r="C184" s="365" t="str">
        <f>IF(ISBLANK(Regressions!C194), " ", Regressions!C194)</f>
        <v>Secondary</v>
      </c>
      <c r="D184" s="361" t="str">
        <f>IF(ISBLANK(Regressions!D194), " ", Regressions!D194)</f>
        <v> </v>
      </c>
      <c r="E184" s="235" t="e">
        <f>IF(ISNUMBER(Regressions!E194),ROUND(Regressions!E194, 1), NA())</f>
        <v>#N/A</v>
      </c>
      <c r="F184" s="362" t="e">
        <f>IF(ISNUMBER(Regressions!F194),ROUND(Regressions!F194, 1), NA())</f>
        <v>#N/A</v>
      </c>
      <c r="G184" s="257" t="e">
        <f>IF(ISNUMBER(Regressions!G194),ROUND(Regressions!G194, 1), NA())</f>
        <v>#N/A</v>
      </c>
      <c r="H184" s="363" t="e">
        <f>IF(ISNUMBER(Regressions!H194),ROUND(Regressions!H194, 1), NA())</f>
        <v>#N/A</v>
      </c>
      <c r="I184" s="258" t="e">
        <f>IF(ISNUMBER(Regressions!I194),ROUND(Regressions!I194, 1), NA())</f>
        <v>#N/A</v>
      </c>
      <c r="J184" s="364" t="e">
        <f>IF(ISNUMBER(Regressions!K194),ROUND(Regressions!K194, 1), NA())</f>
        <v>#N/A</v>
      </c>
      <c r="K184" s="362" t="e">
        <f>IF(ISNUMBER(Regressions!L194),ROUND(Regressions!L194, 1), NA())</f>
        <v>#N/A</v>
      </c>
      <c r="L184" s="259" t="e">
        <f>IF(ISNUMBER(Regressions!M194),ROUND(Regressions!M194, 1), NA())</f>
        <v>#N/A</v>
      </c>
      <c r="M184" s="363" t="e">
        <f>IF(ISNUMBER(Regressions!N194),ROUND(Regressions!N194, 1), NA())</f>
        <v>#N/A</v>
      </c>
      <c r="N184" s="258" t="e">
        <f>IF(ISNUMBER(Regressions!O194),ROUND(Regressions!O194, 1), NA())</f>
        <v>#N/A</v>
      </c>
      <c r="O184" s="364" t="e">
        <f>IF(ISNUMBER(Regressions!Q194),ROUND(Regressions!Q194, 1), NA())</f>
        <v>#N/A</v>
      </c>
      <c r="P184" s="362" t="e">
        <f>IF(ISNUMBER(Regressions!R194),ROUND(Regressions!R194, 1), NA())</f>
        <v>#N/A</v>
      </c>
      <c r="Q184" s="236" t="e">
        <f>IF(ISNUMBER(Regressions!S194),ROUND(Regressions!S194, 1), NA())</f>
        <v>#N/A</v>
      </c>
      <c r="R184" s="363" t="e">
        <f>IF(ISNUMBER(Regressions!T194),ROUND(Regressions!T194, 1), NA())</f>
        <v>#N/A</v>
      </c>
      <c r="S184" s="258" t="e">
        <f>IF(ISNUMBER(Regressions!U194),ROUND(Regressions!U194, 1), NA())</f>
        <v>#N/A</v>
      </c>
    </row>
    <row xmlns:x14ac="http://schemas.microsoft.com/office/spreadsheetml/2009/9/ac" r="185" hidden="true" x14ac:dyDescent="0.2">
      <c r="A185" s="359" t="str">
        <f>IF(ISBLANK(Regressions!A195), " ", Regressions!A195)</f>
        <v>Chad</v>
      </c>
      <c r="B185" s="360">
        <f>IF(ISBLANK(Regressions!B195), " ", Regressions!B195)</f>
        <v>2026</v>
      </c>
      <c r="C185" s="365" t="str">
        <f>IF(ISBLANK(Regressions!C195), " ", Regressions!C195)</f>
        <v>Secondary</v>
      </c>
      <c r="D185" s="361" t="str">
        <f>IF(ISBLANK(Regressions!D195), " ", Regressions!D195)</f>
        <v> </v>
      </c>
      <c r="E185" s="235" t="e">
        <f>IF(ISNUMBER(Regressions!E195),ROUND(Regressions!E195, 1), NA())</f>
        <v>#N/A</v>
      </c>
      <c r="F185" s="362" t="e">
        <f>IF(ISNUMBER(Regressions!F195),ROUND(Regressions!F195, 1), NA())</f>
        <v>#N/A</v>
      </c>
      <c r="G185" s="257" t="e">
        <f>IF(ISNUMBER(Regressions!G195),ROUND(Regressions!G195, 1), NA())</f>
        <v>#N/A</v>
      </c>
      <c r="H185" s="363" t="e">
        <f>IF(ISNUMBER(Regressions!H195),ROUND(Regressions!H195, 1), NA())</f>
        <v>#N/A</v>
      </c>
      <c r="I185" s="258" t="e">
        <f>IF(ISNUMBER(Regressions!I195),ROUND(Regressions!I195, 1), NA())</f>
        <v>#N/A</v>
      </c>
      <c r="J185" s="364" t="e">
        <f>IF(ISNUMBER(Regressions!K195),ROUND(Regressions!K195, 1), NA())</f>
        <v>#N/A</v>
      </c>
      <c r="K185" s="362" t="e">
        <f>IF(ISNUMBER(Regressions!L195),ROUND(Regressions!L195, 1), NA())</f>
        <v>#N/A</v>
      </c>
      <c r="L185" s="259" t="e">
        <f>IF(ISNUMBER(Regressions!M195),ROUND(Regressions!M195, 1), NA())</f>
        <v>#N/A</v>
      </c>
      <c r="M185" s="363" t="e">
        <f>IF(ISNUMBER(Regressions!N195),ROUND(Regressions!N195, 1), NA())</f>
        <v>#N/A</v>
      </c>
      <c r="N185" s="258" t="e">
        <f>IF(ISNUMBER(Regressions!O195),ROUND(Regressions!O195, 1), NA())</f>
        <v>#N/A</v>
      </c>
      <c r="O185" s="364" t="e">
        <f>IF(ISNUMBER(Regressions!Q195),ROUND(Regressions!Q195, 1), NA())</f>
        <v>#N/A</v>
      </c>
      <c r="P185" s="362" t="e">
        <f>IF(ISNUMBER(Regressions!R195),ROUND(Regressions!R195, 1), NA())</f>
        <v>#N/A</v>
      </c>
      <c r="Q185" s="236" t="e">
        <f>IF(ISNUMBER(Regressions!S195),ROUND(Regressions!S195, 1), NA())</f>
        <v>#N/A</v>
      </c>
      <c r="R185" s="363" t="e">
        <f>IF(ISNUMBER(Regressions!T195),ROUND(Regressions!T195, 1), NA())</f>
        <v>#N/A</v>
      </c>
      <c r="S185" s="258" t="e">
        <f>IF(ISNUMBER(Regressions!U195),ROUND(Regressions!U195, 1), NA())</f>
        <v>#N/A</v>
      </c>
    </row>
    <row xmlns:x14ac="http://schemas.microsoft.com/office/spreadsheetml/2009/9/ac" r="186" hidden="true" x14ac:dyDescent="0.2">
      <c r="A186" s="359" t="str">
        <f>IF(ISBLANK(Regressions!A196), " ", Regressions!A196)</f>
        <v>Chad</v>
      </c>
      <c r="B186" s="360">
        <f>IF(ISBLANK(Regressions!B196), " ", Regressions!B196)</f>
        <v>2027</v>
      </c>
      <c r="C186" s="365" t="str">
        <f>IF(ISBLANK(Regressions!C196), " ", Regressions!C196)</f>
        <v>Secondary</v>
      </c>
      <c r="D186" s="361" t="str">
        <f>IF(ISBLANK(Regressions!D196), " ", Regressions!D196)</f>
        <v> </v>
      </c>
      <c r="E186" s="235" t="e">
        <f>IF(ISNUMBER(Regressions!E196),ROUND(Regressions!E196, 1), NA())</f>
        <v>#N/A</v>
      </c>
      <c r="F186" s="362" t="e">
        <f>IF(ISNUMBER(Regressions!F196),ROUND(Regressions!F196, 1), NA())</f>
        <v>#N/A</v>
      </c>
      <c r="G186" s="257" t="e">
        <f>IF(ISNUMBER(Regressions!G196),ROUND(Regressions!G196, 1), NA())</f>
        <v>#N/A</v>
      </c>
      <c r="H186" s="363" t="e">
        <f>IF(ISNUMBER(Regressions!H196),ROUND(Regressions!H196, 1), NA())</f>
        <v>#N/A</v>
      </c>
      <c r="I186" s="258" t="e">
        <f>IF(ISNUMBER(Regressions!I196),ROUND(Regressions!I196, 1), NA())</f>
        <v>#N/A</v>
      </c>
      <c r="J186" s="364" t="e">
        <f>IF(ISNUMBER(Regressions!K196),ROUND(Regressions!K196, 1), NA())</f>
        <v>#N/A</v>
      </c>
      <c r="K186" s="362" t="e">
        <f>IF(ISNUMBER(Regressions!L196),ROUND(Regressions!L196, 1), NA())</f>
        <v>#N/A</v>
      </c>
      <c r="L186" s="259" t="e">
        <f>IF(ISNUMBER(Regressions!M196),ROUND(Regressions!M196, 1), NA())</f>
        <v>#N/A</v>
      </c>
      <c r="M186" s="363" t="e">
        <f>IF(ISNUMBER(Regressions!N196),ROUND(Regressions!N196, 1), NA())</f>
        <v>#N/A</v>
      </c>
      <c r="N186" s="258" t="e">
        <f>IF(ISNUMBER(Regressions!O196),ROUND(Regressions!O196, 1), NA())</f>
        <v>#N/A</v>
      </c>
      <c r="O186" s="364" t="e">
        <f>IF(ISNUMBER(Regressions!Q196),ROUND(Regressions!Q196, 1), NA())</f>
        <v>#N/A</v>
      </c>
      <c r="P186" s="362" t="e">
        <f>IF(ISNUMBER(Regressions!R196),ROUND(Regressions!R196, 1), NA())</f>
        <v>#N/A</v>
      </c>
      <c r="Q186" s="236" t="e">
        <f>IF(ISNUMBER(Regressions!S196),ROUND(Regressions!S196, 1), NA())</f>
        <v>#N/A</v>
      </c>
      <c r="R186" s="363" t="e">
        <f>IF(ISNUMBER(Regressions!T196),ROUND(Regressions!T196, 1), NA())</f>
        <v>#N/A</v>
      </c>
      <c r="S186" s="258" t="e">
        <f>IF(ISNUMBER(Regressions!U196),ROUND(Regressions!U196, 1), NA())</f>
        <v>#N/A</v>
      </c>
    </row>
    <row xmlns:x14ac="http://schemas.microsoft.com/office/spreadsheetml/2009/9/ac" r="187" hidden="true" x14ac:dyDescent="0.2">
      <c r="A187" s="359" t="str">
        <f>IF(ISBLANK(Regressions!A197), " ", Regressions!A197)</f>
        <v>Chad</v>
      </c>
      <c r="B187" s="360">
        <f>IF(ISBLANK(Regressions!B197), " ", Regressions!B197)</f>
        <v>2028</v>
      </c>
      <c r="C187" s="365" t="str">
        <f>IF(ISBLANK(Regressions!C197), " ", Regressions!C197)</f>
        <v>Secondary</v>
      </c>
      <c r="D187" s="361" t="str">
        <f>IF(ISBLANK(Regressions!D197), " ", Regressions!D197)</f>
        <v> </v>
      </c>
      <c r="E187" s="235" t="e">
        <f>IF(ISNUMBER(Regressions!E197),ROUND(Regressions!E197, 1), NA())</f>
        <v>#N/A</v>
      </c>
      <c r="F187" s="362" t="e">
        <f>IF(ISNUMBER(Regressions!F197),ROUND(Regressions!F197, 1), NA())</f>
        <v>#N/A</v>
      </c>
      <c r="G187" s="257" t="e">
        <f>IF(ISNUMBER(Regressions!G197),ROUND(Regressions!G197, 1), NA())</f>
        <v>#N/A</v>
      </c>
      <c r="H187" s="363" t="e">
        <f>IF(ISNUMBER(Regressions!H197),ROUND(Regressions!H197, 1), NA())</f>
        <v>#N/A</v>
      </c>
      <c r="I187" s="258" t="e">
        <f>IF(ISNUMBER(Regressions!I197),ROUND(Regressions!I197, 1), NA())</f>
        <v>#N/A</v>
      </c>
      <c r="J187" s="364" t="e">
        <f>IF(ISNUMBER(Regressions!K197),ROUND(Regressions!K197, 1), NA())</f>
        <v>#N/A</v>
      </c>
      <c r="K187" s="362" t="e">
        <f>IF(ISNUMBER(Regressions!L197),ROUND(Regressions!L197, 1), NA())</f>
        <v>#N/A</v>
      </c>
      <c r="L187" s="259" t="e">
        <f>IF(ISNUMBER(Regressions!M197),ROUND(Regressions!M197, 1), NA())</f>
        <v>#N/A</v>
      </c>
      <c r="M187" s="363" t="e">
        <f>IF(ISNUMBER(Regressions!N197),ROUND(Regressions!N197, 1), NA())</f>
        <v>#N/A</v>
      </c>
      <c r="N187" s="258" t="e">
        <f>IF(ISNUMBER(Regressions!O197),ROUND(Regressions!O197, 1), NA())</f>
        <v>#N/A</v>
      </c>
      <c r="O187" s="364" t="e">
        <f>IF(ISNUMBER(Regressions!Q197),ROUND(Regressions!Q197, 1), NA())</f>
        <v>#N/A</v>
      </c>
      <c r="P187" s="362" t="e">
        <f>IF(ISNUMBER(Regressions!R197),ROUND(Regressions!R197, 1), NA())</f>
        <v>#N/A</v>
      </c>
      <c r="Q187" s="236" t="e">
        <f>IF(ISNUMBER(Regressions!S197),ROUND(Regressions!S197, 1), NA())</f>
        <v>#N/A</v>
      </c>
      <c r="R187" s="363" t="e">
        <f>IF(ISNUMBER(Regressions!T197),ROUND(Regressions!T197, 1), NA())</f>
        <v>#N/A</v>
      </c>
      <c r="S187" s="258" t="e">
        <f>IF(ISNUMBER(Regressions!U197),ROUND(Regressions!U197, 1), NA())</f>
        <v>#N/A</v>
      </c>
    </row>
    <row xmlns:x14ac="http://schemas.microsoft.com/office/spreadsheetml/2009/9/ac" r="188" hidden="true" x14ac:dyDescent="0.2">
      <c r="A188" s="359" t="str">
        <f>IF(ISBLANK(Regressions!A198), " ", Regressions!A198)</f>
        <v>Chad</v>
      </c>
      <c r="B188" s="360">
        <f>IF(ISBLANK(Regressions!B198), " ", Regressions!B198)</f>
        <v>2029</v>
      </c>
      <c r="C188" s="365" t="str">
        <f>IF(ISBLANK(Regressions!C198), " ", Regressions!C198)</f>
        <v>Secondary</v>
      </c>
      <c r="D188" s="361" t="str">
        <f>IF(ISBLANK(Regressions!D198), " ", Regressions!D198)</f>
        <v> </v>
      </c>
      <c r="E188" s="235" t="e">
        <f>IF(ISNUMBER(Regressions!E198),ROUND(Regressions!E198, 1), NA())</f>
        <v>#N/A</v>
      </c>
      <c r="F188" s="362" t="e">
        <f>IF(ISNUMBER(Regressions!F198),ROUND(Regressions!F198, 1), NA())</f>
        <v>#N/A</v>
      </c>
      <c r="G188" s="257" t="e">
        <f>IF(ISNUMBER(Regressions!G198),ROUND(Regressions!G198, 1), NA())</f>
        <v>#N/A</v>
      </c>
      <c r="H188" s="363" t="e">
        <f>IF(ISNUMBER(Regressions!H198),ROUND(Regressions!H198, 1), NA())</f>
        <v>#N/A</v>
      </c>
      <c r="I188" s="258" t="e">
        <f>IF(ISNUMBER(Regressions!I198),ROUND(Regressions!I198, 1), NA())</f>
        <v>#N/A</v>
      </c>
      <c r="J188" s="364" t="e">
        <f>IF(ISNUMBER(Regressions!K198),ROUND(Regressions!K198, 1), NA())</f>
        <v>#N/A</v>
      </c>
      <c r="K188" s="362" t="e">
        <f>IF(ISNUMBER(Regressions!L198),ROUND(Regressions!L198, 1), NA())</f>
        <v>#N/A</v>
      </c>
      <c r="L188" s="259" t="e">
        <f>IF(ISNUMBER(Regressions!M198),ROUND(Regressions!M198, 1), NA())</f>
        <v>#N/A</v>
      </c>
      <c r="M188" s="363" t="e">
        <f>IF(ISNUMBER(Regressions!N198),ROUND(Regressions!N198, 1), NA())</f>
        <v>#N/A</v>
      </c>
      <c r="N188" s="258" t="e">
        <f>IF(ISNUMBER(Regressions!O198),ROUND(Regressions!O198, 1), NA())</f>
        <v>#N/A</v>
      </c>
      <c r="O188" s="364" t="e">
        <f>IF(ISNUMBER(Regressions!Q198),ROUND(Regressions!Q198, 1), NA())</f>
        <v>#N/A</v>
      </c>
      <c r="P188" s="362" t="e">
        <f>IF(ISNUMBER(Regressions!R198),ROUND(Regressions!R198, 1), NA())</f>
        <v>#N/A</v>
      </c>
      <c r="Q188" s="236" t="e">
        <f>IF(ISNUMBER(Regressions!S198),ROUND(Regressions!S198, 1), NA())</f>
        <v>#N/A</v>
      </c>
      <c r="R188" s="363" t="e">
        <f>IF(ISNUMBER(Regressions!T198),ROUND(Regressions!T198, 1), NA())</f>
        <v>#N/A</v>
      </c>
      <c r="S188" s="258" t="e">
        <f>IF(ISNUMBER(Regressions!U198),ROUND(Regressions!U198, 1), NA())</f>
        <v>#N/A</v>
      </c>
    </row>
    <row xmlns:x14ac="http://schemas.microsoft.com/office/spreadsheetml/2009/9/ac" r="189" hidden="true" x14ac:dyDescent="0.2">
      <c r="A189" s="359" t="str">
        <f>IF(ISBLANK(Regressions!A199), " ", Regressions!A199)</f>
        <v>Chad</v>
      </c>
      <c r="B189" s="360">
        <f>IF(ISBLANK(Regressions!B199), " ", Regressions!B199)</f>
        <v>2030</v>
      </c>
      <c r="C189" s="365" t="str">
        <f>IF(ISBLANK(Regressions!C199), " ", Regressions!C199)</f>
        <v>Secondary</v>
      </c>
      <c r="D189" s="361" t="str">
        <f>IF(ISBLANK(Regressions!D199), " ", Regressions!D199)</f>
        <v> </v>
      </c>
      <c r="E189" s="235" t="e">
        <f>IF(ISNUMBER(Regressions!E199),ROUND(Regressions!E199, 1), NA())</f>
        <v>#N/A</v>
      </c>
      <c r="F189" s="362" t="e">
        <f>IF(ISNUMBER(Regressions!F199),ROUND(Regressions!F199, 1), NA())</f>
        <v>#N/A</v>
      </c>
      <c r="G189" s="257" t="e">
        <f>IF(ISNUMBER(Regressions!G199),ROUND(Regressions!G199, 1), NA())</f>
        <v>#N/A</v>
      </c>
      <c r="H189" s="363" t="e">
        <f>IF(ISNUMBER(Regressions!H199),ROUND(Regressions!H199, 1), NA())</f>
        <v>#N/A</v>
      </c>
      <c r="I189" s="258" t="e">
        <f>IF(ISNUMBER(Regressions!I199),ROUND(Regressions!I199, 1), NA())</f>
        <v>#N/A</v>
      </c>
      <c r="J189" s="364" t="e">
        <f>IF(ISNUMBER(Regressions!K199),ROUND(Regressions!K199, 1), NA())</f>
        <v>#N/A</v>
      </c>
      <c r="K189" s="362" t="e">
        <f>IF(ISNUMBER(Regressions!L199),ROUND(Regressions!L199, 1), NA())</f>
        <v>#N/A</v>
      </c>
      <c r="L189" s="259" t="e">
        <f>IF(ISNUMBER(Regressions!M199),ROUND(Regressions!M199, 1), NA())</f>
        <v>#N/A</v>
      </c>
      <c r="M189" s="363" t="e">
        <f>IF(ISNUMBER(Regressions!N199),ROUND(Regressions!N199, 1), NA())</f>
        <v>#N/A</v>
      </c>
      <c r="N189" s="258" t="e">
        <f>IF(ISNUMBER(Regressions!O199),ROUND(Regressions!O199, 1), NA())</f>
        <v>#N/A</v>
      </c>
      <c r="O189" s="364" t="e">
        <f>IF(ISNUMBER(Regressions!Q199),ROUND(Regressions!Q199, 1), NA())</f>
        <v>#N/A</v>
      </c>
      <c r="P189" s="362" t="e">
        <f>IF(ISNUMBER(Regressions!R199),ROUND(Regressions!R199, 1), NA())</f>
        <v>#N/A</v>
      </c>
      <c r="Q189" s="236" t="e">
        <f>IF(ISNUMBER(Regressions!S199),ROUND(Regressions!S199, 1), NA())</f>
        <v>#N/A</v>
      </c>
      <c r="R189" s="363" t="e">
        <f>IF(ISNUMBER(Regressions!T199),ROUND(Regressions!T199, 1), NA())</f>
        <v>#N/A</v>
      </c>
      <c r="S189" s="258" t="e">
        <f>IF(ISNUMBER(Regressions!U199),ROUND(Regressions!U199, 1), NA())</f>
        <v>#N/A</v>
      </c>
    </row>
    <row xmlns:x14ac="http://schemas.microsoft.com/office/spreadsheetml/2009/9/ac" r="211" x14ac:dyDescent="0.2">
      <c r="A211" s="425"/>
      <c r="B211" s="426"/>
      <c r="C211" s="427"/>
      <c r="D211" s="413"/>
      <c r="E211" s="428"/>
      <c r="F211" s="428"/>
      <c r="G211" s="429"/>
      <c r="H211" s="428"/>
      <c r="I211" s="429"/>
      <c r="J211" s="430"/>
      <c r="K211" s="430"/>
      <c r="L211" s="428"/>
      <c r="M211" s="430"/>
      <c r="N211" s="431"/>
      <c r="O211" s="413"/>
      <c r="P211" s="413"/>
      <c r="Q211" s="413"/>
      <c r="R211" s="413"/>
      <c r="S211" s="413"/>
      <c r="T211" s="413"/>
      <c r="U211" s="413"/>
      <c r="V211" s="413"/>
      <c r="W211" s="413"/>
      <c r="X211" s="413"/>
      <c r="Y211" s="413"/>
      <c r="Z211" s="413"/>
      <c r="AA211" s="413"/>
      <c r="AB211" s="413"/>
      <c r="AC211" s="41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60" t="s">
        <v>13</v>
      </c>
      <c r="E2" s="36"/>
      <c r="F2" s="36"/>
      <c r="G2" s="55"/>
      <c r="H2" s="36"/>
      <c r="I2" s="36"/>
      <c r="J2" s="55"/>
      <c r="K2" s="38"/>
      <c r="L2" s="38"/>
      <c r="M2" s="55"/>
      <c r="N2" s="38"/>
      <c r="O2" s="38"/>
      <c r="P2" s="55"/>
      <c r="Q2" s="38"/>
      <c r="R2" s="38"/>
      <c r="S2" s="55"/>
      <c r="T2" s="38"/>
      <c r="U2" s="38"/>
      <c r="V2" s="261"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62" t="s">
        <v>19</v>
      </c>
      <c r="F4" s="263" t="s">
        <v>190</v>
      </c>
      <c r="G4" s="136" t="s">
        <v>25</v>
      </c>
      <c r="H4" s="262" t="s">
        <v>19</v>
      </c>
      <c r="I4" s="263" t="s">
        <v>190</v>
      </c>
      <c r="J4" s="136" t="s">
        <v>25</v>
      </c>
      <c r="K4" s="262" t="s">
        <v>19</v>
      </c>
      <c r="L4" s="263" t="s">
        <v>190</v>
      </c>
      <c r="M4" s="136" t="s">
        <v>25</v>
      </c>
      <c r="N4" s="262" t="s">
        <v>19</v>
      </c>
      <c r="O4" s="263" t="s">
        <v>190</v>
      </c>
      <c r="P4" s="136" t="s">
        <v>25</v>
      </c>
      <c r="Q4" s="262" t="s">
        <v>19</v>
      </c>
      <c r="R4" s="263" t="s">
        <v>190</v>
      </c>
      <c r="S4" s="136" t="s">
        <v>25</v>
      </c>
      <c r="T4" s="262" t="s">
        <v>19</v>
      </c>
      <c r="U4" s="264" t="s">
        <v>190</v>
      </c>
      <c r="V4" s="140" t="s">
        <v>25</v>
      </c>
      <c r="W4" s="141" t="s">
        <v>19</v>
      </c>
      <c r="X4" s="141" t="s">
        <v>21</v>
      </c>
      <c r="Y4" s="141" t="s">
        <v>29</v>
      </c>
      <c r="Z4" s="143" t="s">
        <v>191</v>
      </c>
      <c r="AA4" s="140" t="s">
        <v>25</v>
      </c>
      <c r="AB4" s="141" t="s">
        <v>19</v>
      </c>
      <c r="AC4" s="141" t="s">
        <v>21</v>
      </c>
      <c r="AD4" s="141" t="s">
        <v>29</v>
      </c>
      <c r="AE4" s="143" t="s">
        <v>191</v>
      </c>
      <c r="AF4" s="140" t="s">
        <v>25</v>
      </c>
      <c r="AG4" s="141" t="s">
        <v>19</v>
      </c>
      <c r="AH4" s="141" t="s">
        <v>21</v>
      </c>
      <c r="AI4" s="141" t="s">
        <v>29</v>
      </c>
      <c r="AJ4" s="143" t="s">
        <v>191</v>
      </c>
      <c r="AK4" s="140" t="s">
        <v>25</v>
      </c>
      <c r="AL4" s="141" t="s">
        <v>19</v>
      </c>
      <c r="AM4" s="141" t="s">
        <v>21</v>
      </c>
      <c r="AN4" s="141" t="s">
        <v>29</v>
      </c>
      <c r="AO4" s="143" t="s">
        <v>191</v>
      </c>
      <c r="AP4" s="140" t="s">
        <v>25</v>
      </c>
      <c r="AQ4" s="141" t="s">
        <v>19</v>
      </c>
      <c r="AR4" s="141" t="s">
        <v>21</v>
      </c>
      <c r="AS4" s="141" t="s">
        <v>29</v>
      </c>
      <c r="AT4" s="143" t="s">
        <v>191</v>
      </c>
      <c r="AU4" s="140" t="s">
        <v>25</v>
      </c>
      <c r="AV4" s="141" t="s">
        <v>19</v>
      </c>
      <c r="AW4" s="141" t="s">
        <v>21</v>
      </c>
      <c r="AX4" s="141" t="s">
        <v>29</v>
      </c>
      <c r="AY4" s="144" t="s">
        <v>191</v>
      </c>
      <c r="AZ4" s="145" t="s">
        <v>125</v>
      </c>
      <c r="BA4" s="146" t="s">
        <v>124</v>
      </c>
      <c r="BB4" s="147" t="s">
        <v>192</v>
      </c>
      <c r="BC4" s="145" t="s">
        <v>125</v>
      </c>
      <c r="BD4" s="146" t="s">
        <v>124</v>
      </c>
      <c r="BE4" s="147" t="s">
        <v>192</v>
      </c>
      <c r="BF4" s="145" t="s">
        <v>125</v>
      </c>
      <c r="BG4" s="146" t="s">
        <v>124</v>
      </c>
      <c r="BH4" s="147" t="s">
        <v>192</v>
      </c>
      <c r="BI4" s="145" t="s">
        <v>125</v>
      </c>
      <c r="BJ4" s="146" t="s">
        <v>124</v>
      </c>
      <c r="BK4" s="147" t="s">
        <v>192</v>
      </c>
      <c r="BL4" s="145" t="s">
        <v>125</v>
      </c>
      <c r="BM4" s="146" t="s">
        <v>124</v>
      </c>
      <c r="BN4" s="147" t="s">
        <v>192</v>
      </c>
      <c r="BO4" s="145" t="s">
        <v>125</v>
      </c>
      <c r="BP4" s="146" t="s">
        <v>124</v>
      </c>
      <c r="BQ4" s="147" t="s">
        <v>192</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6" t="s">
        <v>135</v>
      </c>
      <c r="E5" s="137" t="s">
        <v>42</v>
      </c>
      <c r="F5" s="138" t="s">
        <v>203</v>
      </c>
      <c r="G5" s="136" t="s">
        <v>136</v>
      </c>
      <c r="H5" s="137" t="s">
        <v>43</v>
      </c>
      <c r="I5" s="138" t="s">
        <v>204</v>
      </c>
      <c r="J5" s="136" t="s">
        <v>137</v>
      </c>
      <c r="K5" s="137" t="s">
        <v>44</v>
      </c>
      <c r="L5" s="138" t="s">
        <v>205</v>
      </c>
      <c r="M5" s="136" t="s">
        <v>138</v>
      </c>
      <c r="N5" s="137" t="s">
        <v>86</v>
      </c>
      <c r="O5" s="138" t="s">
        <v>206</v>
      </c>
      <c r="P5" s="136" t="s">
        <v>139</v>
      </c>
      <c r="Q5" s="137" t="s">
        <v>87</v>
      </c>
      <c r="R5" s="138" t="s">
        <v>207</v>
      </c>
      <c r="S5" s="136" t="s">
        <v>140</v>
      </c>
      <c r="T5" s="137" t="s">
        <v>88</v>
      </c>
      <c r="U5" s="139" t="s">
        <v>208</v>
      </c>
      <c r="V5" s="140" t="s">
        <v>129</v>
      </c>
      <c r="W5" s="141" t="s">
        <v>45</v>
      </c>
      <c r="X5" s="142" t="s">
        <v>65</v>
      </c>
      <c r="Y5" s="142" t="s">
        <v>66</v>
      </c>
      <c r="Z5" s="143" t="s">
        <v>209</v>
      </c>
      <c r="AA5" s="140" t="s">
        <v>130</v>
      </c>
      <c r="AB5" s="141" t="s">
        <v>46</v>
      </c>
      <c r="AC5" s="142" t="s">
        <v>67</v>
      </c>
      <c r="AD5" s="142" t="s">
        <v>68</v>
      </c>
      <c r="AE5" s="143" t="s">
        <v>210</v>
      </c>
      <c r="AF5" s="140" t="s">
        <v>131</v>
      </c>
      <c r="AG5" s="141" t="s">
        <v>47</v>
      </c>
      <c r="AH5" s="142" t="s">
        <v>69</v>
      </c>
      <c r="AI5" s="142" t="s">
        <v>70</v>
      </c>
      <c r="AJ5" s="143" t="s">
        <v>211</v>
      </c>
      <c r="AK5" s="140" t="s">
        <v>132</v>
      </c>
      <c r="AL5" s="141" t="s">
        <v>71</v>
      </c>
      <c r="AM5" s="142" t="s">
        <v>72</v>
      </c>
      <c r="AN5" s="142" t="s">
        <v>73</v>
      </c>
      <c r="AO5" s="143" t="s">
        <v>212</v>
      </c>
      <c r="AP5" s="140" t="s">
        <v>133</v>
      </c>
      <c r="AQ5" s="141" t="s">
        <v>74</v>
      </c>
      <c r="AR5" s="142" t="s">
        <v>75</v>
      </c>
      <c r="AS5" s="142" t="s">
        <v>76</v>
      </c>
      <c r="AT5" s="143" t="s">
        <v>213</v>
      </c>
      <c r="AU5" s="140" t="s">
        <v>134</v>
      </c>
      <c r="AV5" s="141" t="s">
        <v>77</v>
      </c>
      <c r="AW5" s="142" t="s">
        <v>78</v>
      </c>
      <c r="AX5" s="142" t="s">
        <v>79</v>
      </c>
      <c r="AY5" s="144" t="s">
        <v>214</v>
      </c>
      <c r="AZ5" s="145" t="s">
        <v>80</v>
      </c>
      <c r="BA5" s="146" t="s">
        <v>114</v>
      </c>
      <c r="BB5" s="147" t="s">
        <v>215</v>
      </c>
      <c r="BC5" s="145" t="s">
        <v>85</v>
      </c>
      <c r="BD5" s="146" t="s">
        <v>115</v>
      </c>
      <c r="BE5" s="147" t="s">
        <v>216</v>
      </c>
      <c r="BF5" s="145" t="s">
        <v>84</v>
      </c>
      <c r="BG5" s="146" t="s">
        <v>116</v>
      </c>
      <c r="BH5" s="147" t="s">
        <v>217</v>
      </c>
      <c r="BI5" s="145" t="s">
        <v>83</v>
      </c>
      <c r="BJ5" s="146" t="s">
        <v>117</v>
      </c>
      <c r="BK5" s="147" t="s">
        <v>218</v>
      </c>
      <c r="BL5" s="145" t="s">
        <v>82</v>
      </c>
      <c r="BM5" s="146" t="s">
        <v>118</v>
      </c>
      <c r="BN5" s="147" t="s">
        <v>219</v>
      </c>
      <c r="BO5" s="145" t="s">
        <v>81</v>
      </c>
      <c r="BP5" s="146" t="s">
        <v>119</v>
      </c>
      <c r="BQ5" s="147" t="s">
        <v>220</v>
      </c>
    </row>
    <row xmlns:x14ac="http://schemas.microsoft.com/office/spreadsheetml/2009/9/ac" r="6" x14ac:dyDescent="0.2">
      <c r="A6" s="36" t="str">
        <f>IF('Water Data'!$B$2="","",'Water Data'!$B$2)</f>
        <v>TCD_2010_UIS</v>
      </c>
      <c r="B6" s="36" t="str">
        <f>+'Water Data'!C2</f>
        <v>Other</v>
      </c>
      <c r="C6" s="357">
        <f>+IF(ISNUMBER(VALUE(MID(A6,5,4))), VALUE(MID(A6, 5,4)),"")</f>
        <v>2010</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21.874899977120691</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28.099999999999994</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15</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00"/>
      <c r="BS6" s="300">
        <f>+'Water Data'!D27</f>
        <v>0</v>
      </c>
      <c r="BT6" s="300">
        <f>+'Water Data'!D28</f>
        <v>0</v>
      </c>
      <c r="BU6" s="300">
        <f>+'Water Data'!D29</f>
        <v>0</v>
      </c>
      <c r="BV6" s="300">
        <f>+'Water Data'!E27</f>
        <v>0</v>
      </c>
      <c r="BW6" s="300">
        <f>+'Water Data'!E28</f>
        <v>0</v>
      </c>
      <c r="BX6" s="300">
        <f>+'Water Data'!E29</f>
        <v>0</v>
      </c>
      <c r="BY6" s="300">
        <f>+'Water Data'!F27</f>
        <v>0</v>
      </c>
      <c r="BZ6" s="300">
        <f>+'Water Data'!F28</f>
        <v>0</v>
      </c>
      <c r="CA6" s="300">
        <f>+'Water Data'!F29</f>
        <v>0</v>
      </c>
      <c r="CB6" s="300">
        <f>+'Water Data'!G27</f>
        <v>0</v>
      </c>
      <c r="CC6" s="300">
        <f>+'Water Data'!G28</f>
        <v>0</v>
      </c>
      <c r="CD6" s="300">
        <f>+'Water Data'!G29</f>
        <v>0</v>
      </c>
      <c r="CE6" s="300">
        <f>+'Water Data'!H27</f>
        <v>0</v>
      </c>
      <c r="CF6" s="300">
        <f>+'Water Data'!H28</f>
        <v>0</v>
      </c>
      <c r="CG6" s="300">
        <f>+'Water Data'!H29</f>
        <v>0</v>
      </c>
      <c r="CH6" s="300">
        <f>+'Water Data'!I27</f>
        <v>0</v>
      </c>
      <c r="CI6" s="300">
        <f>+'Water Data'!I28</f>
        <v>0</v>
      </c>
      <c r="CJ6" s="300">
        <f>+'Water Data'!I29</f>
        <v>0</v>
      </c>
      <c r="CK6" s="300" t="str">
        <f>+'Sanitation Data'!D28</f>
        <v>Yes</v>
      </c>
      <c r="CL6" s="300">
        <f>+'Sanitation Data'!D29</f>
        <v>0</v>
      </c>
      <c r="CM6" s="300">
        <f>+'Sanitation Data'!D30</f>
        <v>0</v>
      </c>
      <c r="CN6" s="300">
        <f>+'Sanitation Data'!D31</f>
        <v>0</v>
      </c>
      <c r="CO6" s="300">
        <f>+'Sanitation Data'!D32</f>
        <v>0</v>
      </c>
      <c r="CP6" s="300">
        <f>+'Sanitation Data'!E28</f>
        <v>0</v>
      </c>
      <c r="CQ6" s="300">
        <f>+'Sanitation Data'!E29</f>
        <v>0</v>
      </c>
      <c r="CR6" s="300">
        <f>+'Sanitation Data'!E30</f>
        <v>0</v>
      </c>
      <c r="CS6" s="300">
        <f>+'Sanitation Data'!E31</f>
        <v>0</v>
      </c>
      <c r="CT6" s="300">
        <f>+'Sanitation Data'!E32</f>
        <v>0</v>
      </c>
      <c r="CU6" s="300">
        <f>+'Sanitation Data'!F28</f>
        <v>0</v>
      </c>
      <c r="CV6" s="300">
        <f>+'Sanitation Data'!F29</f>
        <v>0</v>
      </c>
      <c r="CW6" s="300">
        <f>+'Sanitation Data'!F30</f>
        <v>0</v>
      </c>
      <c r="CX6" s="300">
        <f>+'Sanitation Data'!F31</f>
        <v>0</v>
      </c>
      <c r="CY6" s="300">
        <f>+'Sanitation Data'!F32</f>
        <v>0</v>
      </c>
      <c r="CZ6" s="300">
        <f>+'Sanitation Data'!G28</f>
        <v>0</v>
      </c>
      <c r="DA6" s="300">
        <f>+'Sanitation Data'!G29</f>
        <v>0</v>
      </c>
      <c r="DB6" s="300">
        <f>+'Sanitation Data'!G30</f>
        <v>0</v>
      </c>
      <c r="DC6" s="300">
        <f>+'Sanitation Data'!G31</f>
        <v>0</v>
      </c>
      <c r="DD6" s="300">
        <f>+'Sanitation Data'!G32</f>
        <v>0</v>
      </c>
      <c r="DE6" s="300" t="str">
        <f>+'Sanitation Data'!H28</f>
        <v>Yes</v>
      </c>
      <c r="DF6" s="300">
        <f>+'Sanitation Data'!H29</f>
        <v>0</v>
      </c>
      <c r="DG6" s="300">
        <f>+'Sanitation Data'!H30</f>
        <v>0</v>
      </c>
      <c r="DH6" s="300">
        <f>+'Sanitation Data'!H31</f>
        <v>0</v>
      </c>
      <c r="DI6" s="300">
        <f>+'Sanitation Data'!H32</f>
        <v>0</v>
      </c>
      <c r="DJ6" s="300" t="str">
        <f>+'Sanitation Data'!I28</f>
        <v>Yes</v>
      </c>
      <c r="DK6" s="300">
        <f>+'Sanitation Data'!I29</f>
        <v>0</v>
      </c>
      <c r="DL6" s="300">
        <f>+'Sanitation Data'!I30</f>
        <v>0</v>
      </c>
      <c r="DM6" s="300">
        <f>+'Sanitation Data'!I31</f>
        <v>0</v>
      </c>
      <c r="DN6" s="300">
        <f>+'Sanitation Data'!I32</f>
        <v>0</v>
      </c>
      <c r="DO6" s="300">
        <f>+'Hygiene Data'!D11</f>
        <v>0</v>
      </c>
      <c r="DP6" s="300">
        <f>+'Hygiene Data'!D12</f>
        <v>0</v>
      </c>
      <c r="DQ6" s="300">
        <f>+'Hygiene Data'!D13</f>
        <v>0</v>
      </c>
      <c r="DR6" s="300">
        <f>+'Hygiene Data'!E11</f>
        <v>0</v>
      </c>
      <c r="DS6" s="300">
        <f>+'Hygiene Data'!E12</f>
        <v>0</v>
      </c>
      <c r="DT6" s="300">
        <f>+'Hygiene Data'!E13</f>
        <v>0</v>
      </c>
      <c r="DU6" s="300">
        <f>+'Hygiene Data'!F11</f>
        <v>0</v>
      </c>
      <c r="DV6" s="300">
        <f>+'Hygiene Data'!F12</f>
        <v>0</v>
      </c>
      <c r="DW6" s="300">
        <f>+'Hygiene Data'!F13</f>
        <v>0</v>
      </c>
      <c r="DX6" s="300">
        <f>+'Hygiene Data'!G11</f>
        <v>0</v>
      </c>
      <c r="DY6" s="300">
        <f>+'Hygiene Data'!G12</f>
        <v>0</v>
      </c>
      <c r="DZ6" s="300">
        <f>+'Hygiene Data'!G13</f>
        <v>0</v>
      </c>
      <c r="EA6" s="300">
        <f>+'Hygiene Data'!H11</f>
        <v>0</v>
      </c>
      <c r="EB6" s="300">
        <f>+'Hygiene Data'!H12</f>
        <v>0</v>
      </c>
      <c r="EC6" s="300">
        <f>+'Hygiene Data'!H13</f>
        <v>0</v>
      </c>
      <c r="ED6" s="300">
        <f>+'Hygiene Data'!I11</f>
        <v>0</v>
      </c>
      <c r="EE6" s="300">
        <f>+'Hygiene Data'!I12</f>
        <v>0</v>
      </c>
      <c r="EF6" s="300">
        <f>+'Hygiene Data'!I13</f>
        <v>0</v>
      </c>
    </row>
    <row xmlns:x14ac="http://schemas.microsoft.com/office/spreadsheetml/2009/9/ac" r="7" x14ac:dyDescent="0.2">
      <c r="A7" s="36" t="str">
        <f ca="true">+IF(OFFSET('Water Data'!$B$2,0,10*ROW('Water Data'!E1))="","",OFFSET('Water Data'!$B$2,0,10*ROW('Water Data'!E1)))</f>
        <v>TCD_2011_UIS</v>
      </c>
      <c r="B7" s="36" t="str">
        <f ca="true">+IF(OFFSET('Water Data'!$C$2,0,10*ROW('Water Data'!F1))="","",OFFSET('Water Data'!$C$2,0,10*ROW('Water Data'!F1)))</f>
        <v>Other</v>
      </c>
      <c r="C7" s="357">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13.731312612310621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14.3</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str">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[13]</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25.799999999999997</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0"/>
      <c r="BS7" s="300" t="str">
        <f ca="true">+IF(OFFSET('Water Data'!$D$27,0,10*ROW('Water Data'!D1))="","",OFFSET('Water Data'!$D$27,0,10*ROW('Water Data'!D1)))</f>
        <v/>
      </c>
      <c r="BT7" s="300" t="str">
        <f ca="true">+IF(OFFSET('Water Data'!$D$28,0,10*ROW('Water Data'!D1))="","",OFFSET('Water Data'!$D$28,0,10*ROW('Water Data'!D1)))</f>
        <v>Yes</v>
      </c>
      <c r="BU7" s="300" t="str">
        <f ca="true">+IF(OFFSET('Water Data'!$D$29,0,10*ROW('Water Data'!D1))="","",OFFSET('Water Data'!$D$29,0,10*ROW('Water Data'!D1)))</f>
        <v/>
      </c>
      <c r="BV7" s="300" t="str">
        <f ca="true">+IF(OFFSET('Water Data'!$E$27,0,10*ROW('Water Data'!E1))="","",OFFSET('Water Data'!$E$27,0,10*ROW('Water Data'!E1)))</f>
        <v/>
      </c>
      <c r="BW7" s="300" t="str">
        <f ca="true">+IF(OFFSET('Water Data'!$E$28,0,10*ROW('Water Data'!E1))="","",OFFSET('Water Data'!$E$28,0,10*ROW('Water Data'!E1)))</f>
        <v/>
      </c>
      <c r="BX7" s="300" t="str">
        <f ca="true">+IF(OFFSET('Water Data'!$E$29,0,10*ROW('Water Data'!E1))="","",OFFSET('Water Data'!$E$29,0,10*ROW('Water Data'!E1)))</f>
        <v/>
      </c>
      <c r="BY7" s="300" t="str">
        <f ca="true">+IF(OFFSET('Water Data'!$F$27,0,10*ROW('Water Data'!F1))="","",OFFSET('Water Data'!$F$27,0,10*ROW('Water Data'!F1)))</f>
        <v/>
      </c>
      <c r="BZ7" s="300" t="str">
        <f ca="true">+IF(OFFSET('Water Data'!$F$28,0,10*ROW('Water Data'!F1))="","",OFFSET('Water Data'!$F$28,0,10*ROW('Water Data'!F1)))</f>
        <v/>
      </c>
      <c r="CA7" s="300" t="str">
        <f ca="true">+IF(OFFSET('Water Data'!$F$29,0,10*ROW('Water Data'!F1))="","",OFFSET('Water Data'!$F$29,0,10*ROW('Water Data'!F1)))</f>
        <v/>
      </c>
      <c r="CB7" s="300" t="str">
        <f ca="true">+IF(OFFSET('Water Data'!$G$27,0,10*ROW('Water Data'!G1))="","",OFFSET('Water Data'!$G$27,0,10*ROW('Water Data'!G1)))</f>
        <v/>
      </c>
      <c r="CC7" s="300" t="str">
        <f ca="true">+IF(OFFSET('Water Data'!$G$28,0,10*ROW('Water Data'!G1))="","",OFFSET('Water Data'!$G$28,0,10*ROW('Water Data'!G1)))</f>
        <v/>
      </c>
      <c r="CD7" s="300" t="str">
        <f ca="true">+IF(OFFSET('Water Data'!$G$29,0,10*ROW('Water Data'!G1))="","",OFFSET('Water Data'!$G$29,0,10*ROW('Water Data'!G1)))</f>
        <v/>
      </c>
      <c r="CE7" s="300" t="str">
        <f ca="true">+IF(OFFSET('Water Data'!$H$27,0,10*ROW('Water Data'!H1))="","",OFFSET('Water Data'!$H$27,0,10*ROW('Water Data'!H1)))</f>
        <v/>
      </c>
      <c r="CF7" s="300" t="str">
        <f ca="true">+IF(OFFSET('Water Data'!$H$28,0,10*ROW('Water Data'!H1))="","",OFFSET('Water Data'!$H$28,0,10*ROW('Water Data'!H1)))</f>
        <v>Yes</v>
      </c>
      <c r="CG7" s="300" t="str">
        <f ca="true">+IF(OFFSET('Water Data'!$H$29,0,10*ROW('Water Data'!H1))="","",OFFSET('Water Data'!$H$29,0,10*ROW('Water Data'!H1)))</f>
        <v/>
      </c>
      <c r="CH7" s="300" t="str">
        <f ca="true">+IF(OFFSET('Water Data'!$I$27,0,10*ROW('Water Data'!I1))="","",OFFSET('Water Data'!$I$27,0,10*ROW('Water Data'!I1)))</f>
        <v/>
      </c>
      <c r="CI7" s="300" t="str">
        <f ca="true">+IF(OFFSET('Water Data'!$I$28,0,10*ROW('Water Data'!I1))="","",OFFSET('Water Data'!$I$28,0,10*ROW('Water Data'!I1)))</f>
        <v>No</v>
      </c>
      <c r="CJ7" s="300" t="str">
        <f ca="true">+IF(OFFSET('Water Data'!$I$29,0,10*ROW('Water Data'!I1))="","",OFFSET('Water Data'!$I$29,0,10*ROW('Water Data'!I1)))</f>
        <v/>
      </c>
      <c r="CK7" s="300" t="str">
        <f ca="true">+IF(OFFSET('Sanitation Data'!$D$28,0,10*ROW('Sanitation Data'!D1))="","",OFFSET('Sanitation Data'!$D$28,0,10*ROW('Sanitation Data'!D1)))</f>
        <v/>
      </c>
      <c r="CL7" s="300" t="str">
        <f ca="true">+IF(OFFSET('Sanitation Data'!$D$29,0,10*ROW('Sanitation Data'!D1))="","",OFFSET('Sanitation Data'!$D$29,0,10*ROW('Sanitation Data'!D1)))</f>
        <v/>
      </c>
      <c r="CM7" s="300" t="str">
        <f ca="true">+IF(OFFSET('Sanitation Data'!$D$30,0,10*ROW('Sanitation Data'!D1))="","",OFFSET('Sanitation Data'!$D$30,0,10*ROW('Sanitation Data'!D1)))</f>
        <v/>
      </c>
      <c r="CN7" s="300" t="str">
        <f ca="true">+IF(OFFSET('Sanitation Data'!$D$31,0,10*ROW('Sanitation Data'!D1))="","",OFFSET('Sanitation Data'!$D$31,0,10*ROW('Sanitation Data'!D1)))</f>
        <v/>
      </c>
      <c r="CO7" s="300" t="str">
        <f ca="true">+IF(OFFSET('Sanitation Data'!$D$32,0,10*ROW('Sanitation Data'!D1))="","",OFFSET('Sanitation Data'!$D$32,0,10*ROW('Sanitation Data'!D1)))</f>
        <v/>
      </c>
      <c r="CP7" s="300" t="str">
        <f ca="true">+IF(OFFSET('Sanitation Data'!$E$28,0,10*ROW('Sanitation Data'!E1))="","",OFFSET('Sanitation Data'!$E$28,0,10*ROW('Sanitation Data'!E1)))</f>
        <v/>
      </c>
      <c r="CQ7" s="300" t="str">
        <f ca="true">+IF(OFFSET('Sanitation Data'!$E$29,0,10*ROW('Sanitation Data'!E1))="","",OFFSET('Sanitation Data'!$E$29,0,10*ROW('Sanitation Data'!E1)))</f>
        <v/>
      </c>
      <c r="CR7" s="300" t="str">
        <f ca="true">+IF(OFFSET('Sanitation Data'!$E$30,0,10*ROW('Sanitation Data'!E1))="","",OFFSET('Sanitation Data'!$E$30,0,10*ROW('Sanitation Data'!E1)))</f>
        <v/>
      </c>
      <c r="CS7" s="300" t="str">
        <f ca="true">+IF(OFFSET('Sanitation Data'!$E$31,0,10*ROW('Sanitation Data'!E1))="","",OFFSET('Sanitation Data'!$E$31,0,10*ROW('Sanitation Data'!E1)))</f>
        <v/>
      </c>
      <c r="CT7" s="300" t="str">
        <f ca="true">+IF(OFFSET('Sanitation Data'!$E$32,0,10*ROW('Sanitation Data'!E1))="","",OFFSET('Sanitation Data'!$E$32,0,10*ROW('Sanitation Data'!E1)))</f>
        <v/>
      </c>
      <c r="CU7" s="300" t="str">
        <f ca="true">+IF(OFFSET('Sanitation Data'!$F$28,0,10*ROW('Sanitation Data'!F1))="","",OFFSET('Sanitation Data'!$F$28,0,10*ROW('Sanitation Data'!F1)))</f>
        <v/>
      </c>
      <c r="CV7" s="300" t="str">
        <f ca="true">+IF(OFFSET('Sanitation Data'!$F$29,0,10*ROW('Sanitation Data'!F1))="","",OFFSET('Sanitation Data'!$F$29,0,10*ROW('Sanitation Data'!F1)))</f>
        <v/>
      </c>
      <c r="CW7" s="300" t="str">
        <f ca="true">+IF(OFFSET('Sanitation Data'!$F$30,0,10*ROW('Sanitation Data'!F1))="","",OFFSET('Sanitation Data'!$F$30,0,10*ROW('Sanitation Data'!F1)))</f>
        <v/>
      </c>
      <c r="CX7" s="300" t="str">
        <f ca="true">+IF(OFFSET('Sanitation Data'!$F$31,0,10*ROW('Sanitation Data'!F1))="","",OFFSET('Sanitation Data'!$F$31,0,10*ROW('Sanitation Data'!F1)))</f>
        <v/>
      </c>
      <c r="CY7" s="300" t="str">
        <f ca="true">+IF(OFFSET('Sanitation Data'!$F$32,0,10*ROW('Sanitation Data'!F1))="","",OFFSET('Sanitation Data'!$F$32,0,10*ROW('Sanitation Data'!F1)))</f>
        <v/>
      </c>
      <c r="CZ7" s="300" t="str">
        <f ca="true">+IF(OFFSET('Sanitation Data'!$G$28,0,10*ROW('Sanitation Data'!G1))="","",OFFSET('Sanitation Data'!$G$28,0,10*ROW('Sanitation Data'!G1)))</f>
        <v/>
      </c>
      <c r="DA7" s="300" t="str">
        <f ca="true">+IF(OFFSET('Sanitation Data'!$G$29,0,10*ROW('Sanitation Data'!G1))="","",OFFSET('Sanitation Data'!$G$29,0,10*ROW('Sanitation Data'!G1)))</f>
        <v/>
      </c>
      <c r="DB7" s="300" t="str">
        <f ca="true">+IF(OFFSET('Sanitation Data'!$G$30,0,10*ROW('Sanitation Data'!G1))="","",OFFSET('Sanitation Data'!$G$30,0,10*ROW('Sanitation Data'!G1)))</f>
        <v/>
      </c>
      <c r="DC7" s="300" t="str">
        <f ca="true">+IF(OFFSET('Sanitation Data'!$G$31,0,10*ROW('Sanitation Data'!G1))="","",OFFSET('Sanitation Data'!$G$31,0,10*ROW('Sanitation Data'!G1)))</f>
        <v/>
      </c>
      <c r="DD7" s="300" t="str">
        <f ca="true">+IF(OFFSET('Sanitation Data'!$G$32,0,10*ROW('Sanitation Data'!G1))="","",OFFSET('Sanitation Data'!$G$32,0,10*ROW('Sanitation Data'!G1)))</f>
        <v/>
      </c>
      <c r="DE7" s="300" t="str">
        <f ca="true">+IF(OFFSET('Sanitation Data'!$H$28,0,10*ROW('Sanitation Data'!H1))="","",OFFSET('Sanitation Data'!$H$28,0,10*ROW('Sanitation Data'!H1)))</f>
        <v>Yes</v>
      </c>
      <c r="DF7" s="300" t="str">
        <f ca="true">+IF(OFFSET('Sanitation Data'!$H$29,0,10*ROW('Sanitation Data'!H1))="","",OFFSET('Sanitation Data'!$H$29,0,10*ROW('Sanitation Data'!H1)))</f>
        <v/>
      </c>
      <c r="DG7" s="300" t="str">
        <f ca="true">+IF(OFFSET('Sanitation Data'!$H$30,0,10*ROW('Sanitation Data'!H1))="","",OFFSET('Sanitation Data'!$H$30,0,10*ROW('Sanitation Data'!H1)))</f>
        <v/>
      </c>
      <c r="DH7" s="300" t="str">
        <f ca="true">+IF(OFFSET('Sanitation Data'!$H$31,0,10*ROW('Sanitation Data'!H1))="","",OFFSET('Sanitation Data'!$H$31,0,10*ROW('Sanitation Data'!H1)))</f>
        <v/>
      </c>
      <c r="DI7" s="300" t="str">
        <f ca="true">+IF(OFFSET('Sanitation Data'!$H$32,0,10*ROW('Sanitation Data'!H1))="","",OFFSET('Sanitation Data'!$H$32,0,10*ROW('Sanitation Data'!H1)))</f>
        <v/>
      </c>
      <c r="DJ7" s="300" t="str">
        <f ca="true">+IF(OFFSET('Sanitation Data'!$I$28,0,10*ROW('Sanitation Data'!I1))="","",OFFSET('Sanitation Data'!$I$28,0,10*ROW('Sanitation Data'!I1)))</f>
        <v/>
      </c>
      <c r="DK7" s="300" t="str">
        <f ca="true">+IF(OFFSET('Sanitation Data'!$I$29,0,10*ROW('Sanitation Data'!I1))="","",OFFSET('Sanitation Data'!$I$29,0,10*ROW('Sanitation Data'!I1)))</f>
        <v/>
      </c>
      <c r="DL7" s="300" t="str">
        <f ca="true">+IF(OFFSET('Sanitation Data'!$I$30,0,10*ROW('Sanitation Data'!I1))="","",OFFSET('Sanitation Data'!$I$30,0,10*ROW('Sanitation Data'!I1)))</f>
        <v/>
      </c>
      <c r="DM7" s="300" t="str">
        <f ca="true">+IF(OFFSET('Sanitation Data'!$I$31,0,10*ROW('Sanitation Data'!I1))="","",OFFSET('Sanitation Data'!$I$31,0,10*ROW('Sanitation Data'!I1)))</f>
        <v/>
      </c>
      <c r="DN7" s="300" t="str">
        <f ca="true">+IF(OFFSET('Sanitation Data'!$I$32,0,10*ROW('Sanitation Data'!I1))="","",OFFSET('Sanitation Data'!$I$32,0,10*ROW('Sanitation Data'!I1)))</f>
        <v/>
      </c>
      <c r="DO7" s="300" t="str">
        <f ca="true">+IF(OFFSET('Hygiene Data'!$D$11,0,10*ROW('Hygiene Data'!D1))="","",OFFSET('Hygiene Data'!$D$11,0,10*ROW('Hygiene Data'!D1)))</f>
        <v/>
      </c>
      <c r="DP7" s="300" t="str">
        <f ca="true">+IF(OFFSET('Hygiene Data'!$D$12,0,10*ROW('Hygiene Data'!D1))="","",OFFSET('Hygiene Data'!$D$12,0,10*ROW('Hygiene Data'!D1)))</f>
        <v/>
      </c>
      <c r="DQ7" s="300" t="str">
        <f ca="true">+IF(OFFSET('Hygiene Data'!$D$13,0,10*ROW('Hygiene Data'!D1))="","",OFFSET('Hygiene Data'!$D$13,0,10*ROW('Hygiene Data'!D1)))</f>
        <v/>
      </c>
      <c r="DR7" s="300" t="str">
        <f ca="true">+IF(OFFSET('Hygiene Data'!$E$11,0,10*ROW('Hygiene Data'!E1))="","",OFFSET('Hygiene Data'!$E$11,0,10*ROW('Hygiene Data'!E1)))</f>
        <v/>
      </c>
      <c r="DS7" s="300" t="str">
        <f ca="true">+IF(OFFSET('Hygiene Data'!$E$12,0,10*ROW('Hygiene Data'!E1))="","",OFFSET('Hygiene Data'!$E$12,0,10*ROW('Hygiene Data'!E1)))</f>
        <v/>
      </c>
      <c r="DT7" s="300" t="str">
        <f ca="true">+IF(OFFSET('Hygiene Data'!$E$13,0,10*ROW('Hygiene Data'!E1))="","",OFFSET('Hygiene Data'!$E$13,0,10*ROW('Hygiene Data'!E1)))</f>
        <v/>
      </c>
      <c r="DU7" s="300" t="str">
        <f ca="true">+IF(OFFSET('Hygiene Data'!$F$11,0,10*ROW('Hygiene Data'!F1))="","",OFFSET('Hygiene Data'!$F$11,0,10*ROW('Hygiene Data'!F1)))</f>
        <v/>
      </c>
      <c r="DV7" s="300" t="str">
        <f ca="true">+IF(OFFSET('Hygiene Data'!$F$12,0,10*ROW('Hygiene Data'!F1))="","",OFFSET('Hygiene Data'!$F$12,0,10*ROW('Hygiene Data'!F1)))</f>
        <v/>
      </c>
      <c r="DW7" s="300" t="str">
        <f ca="true">+IF(OFFSET('Hygiene Data'!$F$13,0,10*ROW('Hygiene Data'!F1))="","",OFFSET('Hygiene Data'!$F$13,0,10*ROW('Hygiene Data'!F1)))</f>
        <v/>
      </c>
      <c r="DX7" s="300" t="str">
        <f ca="true">+IF(OFFSET('Hygiene Data'!$G$11,0,10*ROW('Hygiene Data'!G1))="","",OFFSET('Hygiene Data'!$G$11,0,10*ROW('Hygiene Data'!G1)))</f>
        <v/>
      </c>
      <c r="DY7" s="300" t="str">
        <f ca="true">+IF(OFFSET('Hygiene Data'!$G$12,0,10*ROW('Hygiene Data'!G1))="","",OFFSET('Hygiene Data'!$G$12,0,10*ROW('Hygiene Data'!G1)))</f>
        <v/>
      </c>
      <c r="DZ7" s="300" t="str">
        <f ca="true">+IF(OFFSET('Hygiene Data'!$G$13,0,10*ROW('Hygiene Data'!G1))="","",OFFSET('Hygiene Data'!$G$13,0,10*ROW('Hygiene Data'!G1)))</f>
        <v/>
      </c>
      <c r="EA7" s="300" t="str">
        <f ca="true">+IF(OFFSET('Hygiene Data'!$H$11,0,10*ROW('Hygiene Data'!H1))="","",OFFSET('Hygiene Data'!$H$11,0,10*ROW('Hygiene Data'!H1)))</f>
        <v/>
      </c>
      <c r="EB7" s="300" t="str">
        <f ca="true">+IF(OFFSET('Hygiene Data'!$H$12,0,10*ROW('Hygiene Data'!H1))="","",OFFSET('Hygiene Data'!$H$12,0,10*ROW('Hygiene Data'!H1)))</f>
        <v/>
      </c>
      <c r="EC7" s="300" t="str">
        <f ca="true">+IF(OFFSET('Hygiene Data'!$H$13,0,10*ROW('Hygiene Data'!H1))="","",OFFSET('Hygiene Data'!$H$13,0,10*ROW('Hygiene Data'!H1)))</f>
        <v/>
      </c>
      <c r="ED7" s="300" t="str">
        <f ca="true">+IF(OFFSET('Hygiene Data'!$I$11,0,10*ROW('Hygiene Data'!I1))="","",OFFSET('Hygiene Data'!$I$11,0,10*ROW('Hygiene Data'!I1)))</f>
        <v/>
      </c>
      <c r="EE7" s="300" t="str">
        <f ca="true">+IF(OFFSET('Hygiene Data'!$I$12,0,10*ROW('Hygiene Data'!I1))="","",OFFSET('Hygiene Data'!$I$12,0,10*ROW('Hygiene Data'!I1)))</f>
        <v/>
      </c>
      <c r="EF7" s="300"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TCD_2013_UIS</v>
      </c>
      <c r="B8" s="36" t="str">
        <f ca="true">+IF(OFFSET('Water Data'!$C$2,0,10*ROW('Water Data'!F2))="","",OFFSET('Water Data'!$C$2,0,10*ROW('Water Data'!F2)))</f>
        <v>Other</v>
      </c>
      <c r="C8" s="357">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11.7</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12.200000000000003</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0"/>
      <c r="BS8" s="300" t="str">
        <f ca="true">+IF(OFFSET('Water Data'!$D$27,0,10*ROW('Water Data'!D2))="","",OFFSET('Water Data'!$D$27,0,10*ROW('Water Data'!D2)))</f>
        <v/>
      </c>
      <c r="BT8" s="300" t="str">
        <f ca="true">+IF(OFFSET('Water Data'!$D$28,0,10*ROW('Water Data'!D2))="","",OFFSET('Water Data'!$D$28,0,10*ROW('Water Data'!D2)))</f>
        <v/>
      </c>
      <c r="BU8" s="300" t="str">
        <f ca="true">+IF(OFFSET('Water Data'!$D$29,0,10*ROW('Water Data'!D2))="","",OFFSET('Water Data'!$D$29,0,10*ROW('Water Data'!D2)))</f>
        <v/>
      </c>
      <c r="BV8" s="300" t="str">
        <f ca="true">+IF(OFFSET('Water Data'!$E$27,0,10*ROW('Water Data'!E2))="","",OFFSET('Water Data'!$E$27,0,10*ROW('Water Data'!E2)))</f>
        <v/>
      </c>
      <c r="BW8" s="300" t="str">
        <f ca="true">+IF(OFFSET('Water Data'!$E$28,0,10*ROW('Water Data'!E2))="","",OFFSET('Water Data'!$E$28,0,10*ROW('Water Data'!E2)))</f>
        <v/>
      </c>
      <c r="BX8" s="300" t="str">
        <f ca="true">+IF(OFFSET('Water Data'!$E$29,0,10*ROW('Water Data'!E2))="","",OFFSET('Water Data'!$E$29,0,10*ROW('Water Data'!E2)))</f>
        <v/>
      </c>
      <c r="BY8" s="300" t="str">
        <f ca="true">+IF(OFFSET('Water Data'!$F$27,0,10*ROW('Water Data'!F2))="","",OFFSET('Water Data'!$F$27,0,10*ROW('Water Data'!F2)))</f>
        <v/>
      </c>
      <c r="BZ8" s="300" t="str">
        <f ca="true">+IF(OFFSET('Water Data'!$F$28,0,10*ROW('Water Data'!F2))="","",OFFSET('Water Data'!$F$28,0,10*ROW('Water Data'!F2)))</f>
        <v/>
      </c>
      <c r="CA8" s="300" t="str">
        <f ca="true">+IF(OFFSET('Water Data'!$F$29,0,10*ROW('Water Data'!F2))="","",OFFSET('Water Data'!$F$29,0,10*ROW('Water Data'!F2)))</f>
        <v/>
      </c>
      <c r="CB8" s="300" t="str">
        <f ca="true">+IF(OFFSET('Water Data'!$G$27,0,10*ROW('Water Data'!G2))="","",OFFSET('Water Data'!$G$27,0,10*ROW('Water Data'!G2)))</f>
        <v/>
      </c>
      <c r="CC8" s="300" t="str">
        <f ca="true">+IF(OFFSET('Water Data'!$G$28,0,10*ROW('Water Data'!G2))="","",OFFSET('Water Data'!$G$28,0,10*ROW('Water Data'!G2)))</f>
        <v/>
      </c>
      <c r="CD8" s="300" t="str">
        <f ca="true">+IF(OFFSET('Water Data'!$G$29,0,10*ROW('Water Data'!G2))="","",OFFSET('Water Data'!$G$29,0,10*ROW('Water Data'!G2)))</f>
        <v/>
      </c>
      <c r="CE8" s="300" t="str">
        <f ca="true">+IF(OFFSET('Water Data'!$H$27,0,10*ROW('Water Data'!H2))="","",OFFSET('Water Data'!$H$27,0,10*ROW('Water Data'!H2)))</f>
        <v/>
      </c>
      <c r="CF8" s="300" t="str">
        <f ca="true">+IF(OFFSET('Water Data'!$H$28,0,10*ROW('Water Data'!H2))="","",OFFSET('Water Data'!$H$28,0,10*ROW('Water Data'!H2)))</f>
        <v>Yes</v>
      </c>
      <c r="CG8" s="300" t="str">
        <f ca="true">+IF(OFFSET('Water Data'!$H$29,0,10*ROW('Water Data'!H2))="","",OFFSET('Water Data'!$H$29,0,10*ROW('Water Data'!H2)))</f>
        <v/>
      </c>
      <c r="CH8" s="300" t="str">
        <f ca="true">+IF(OFFSET('Water Data'!$I$27,0,10*ROW('Water Data'!I2))="","",OFFSET('Water Data'!$I$27,0,10*ROW('Water Data'!I2)))</f>
        <v/>
      </c>
      <c r="CI8" s="300" t="str">
        <f ca="true">+IF(OFFSET('Water Data'!$I$28,0,10*ROW('Water Data'!I2))="","",OFFSET('Water Data'!$I$28,0,10*ROW('Water Data'!I2)))</f>
        <v/>
      </c>
      <c r="CJ8" s="300" t="str">
        <f ca="true">+IF(OFFSET('Water Data'!$I$29,0,10*ROW('Water Data'!I2))="","",OFFSET('Water Data'!$I$29,0,10*ROW('Water Data'!I2)))</f>
        <v/>
      </c>
      <c r="CK8" s="300" t="str">
        <f ca="true">+IF(OFFSET('Sanitation Data'!$D$28,0,10*ROW('Sanitation Data'!D2))="","",OFFSET('Sanitation Data'!$D$28,0,10*ROW('Sanitation Data'!D2)))</f>
        <v/>
      </c>
      <c r="CL8" s="300" t="str">
        <f ca="true">+IF(OFFSET('Sanitation Data'!$D$29,0,10*ROW('Sanitation Data'!D2))="","",OFFSET('Sanitation Data'!$D$29,0,10*ROW('Sanitation Data'!D2)))</f>
        <v/>
      </c>
      <c r="CM8" s="300" t="str">
        <f ca="true">+IF(OFFSET('Sanitation Data'!$D$30,0,10*ROW('Sanitation Data'!D2))="","",OFFSET('Sanitation Data'!$D$30,0,10*ROW('Sanitation Data'!D2)))</f>
        <v/>
      </c>
      <c r="CN8" s="300" t="str">
        <f ca="true">+IF(OFFSET('Sanitation Data'!$D$31,0,10*ROW('Sanitation Data'!D2))="","",OFFSET('Sanitation Data'!$D$31,0,10*ROW('Sanitation Data'!D2)))</f>
        <v/>
      </c>
      <c r="CO8" s="300" t="str">
        <f ca="true">+IF(OFFSET('Sanitation Data'!$D$32,0,10*ROW('Sanitation Data'!D2))="","",OFFSET('Sanitation Data'!$D$32,0,10*ROW('Sanitation Data'!D2)))</f>
        <v/>
      </c>
      <c r="CP8" s="300" t="str">
        <f ca="true">+IF(OFFSET('Sanitation Data'!$E$28,0,10*ROW('Sanitation Data'!E2))="","",OFFSET('Sanitation Data'!$E$28,0,10*ROW('Sanitation Data'!E2)))</f>
        <v/>
      </c>
      <c r="CQ8" s="300" t="str">
        <f ca="true">+IF(OFFSET('Sanitation Data'!$E$29,0,10*ROW('Sanitation Data'!E2))="","",OFFSET('Sanitation Data'!$E$29,0,10*ROW('Sanitation Data'!E2)))</f>
        <v/>
      </c>
      <c r="CR8" s="300" t="str">
        <f ca="true">+IF(OFFSET('Sanitation Data'!$E$30,0,10*ROW('Sanitation Data'!E2))="","",OFFSET('Sanitation Data'!$E$30,0,10*ROW('Sanitation Data'!E2)))</f>
        <v/>
      </c>
      <c r="CS8" s="300" t="str">
        <f ca="true">+IF(OFFSET('Sanitation Data'!$E$31,0,10*ROW('Sanitation Data'!E2))="","",OFFSET('Sanitation Data'!$E$31,0,10*ROW('Sanitation Data'!E2)))</f>
        <v/>
      </c>
      <c r="CT8" s="300" t="str">
        <f ca="true">+IF(OFFSET('Sanitation Data'!$E$32,0,10*ROW('Sanitation Data'!E2))="","",OFFSET('Sanitation Data'!$E$32,0,10*ROW('Sanitation Data'!E2)))</f>
        <v/>
      </c>
      <c r="CU8" s="300" t="str">
        <f ca="true">+IF(OFFSET('Sanitation Data'!$F$28,0,10*ROW('Sanitation Data'!F2))="","",OFFSET('Sanitation Data'!$F$28,0,10*ROW('Sanitation Data'!F2)))</f>
        <v/>
      </c>
      <c r="CV8" s="300" t="str">
        <f ca="true">+IF(OFFSET('Sanitation Data'!$F$29,0,10*ROW('Sanitation Data'!F2))="","",OFFSET('Sanitation Data'!$F$29,0,10*ROW('Sanitation Data'!F2)))</f>
        <v/>
      </c>
      <c r="CW8" s="300" t="str">
        <f ca="true">+IF(OFFSET('Sanitation Data'!$F$30,0,10*ROW('Sanitation Data'!F2))="","",OFFSET('Sanitation Data'!$F$30,0,10*ROW('Sanitation Data'!F2)))</f>
        <v/>
      </c>
      <c r="CX8" s="300" t="str">
        <f ca="true">+IF(OFFSET('Sanitation Data'!$F$31,0,10*ROW('Sanitation Data'!F2))="","",OFFSET('Sanitation Data'!$F$31,0,10*ROW('Sanitation Data'!F2)))</f>
        <v/>
      </c>
      <c r="CY8" s="300" t="str">
        <f ca="true">+IF(OFFSET('Sanitation Data'!$F$32,0,10*ROW('Sanitation Data'!F2))="","",OFFSET('Sanitation Data'!$F$32,0,10*ROW('Sanitation Data'!F2)))</f>
        <v/>
      </c>
      <c r="CZ8" s="300" t="str">
        <f ca="true">+IF(OFFSET('Sanitation Data'!$G$28,0,10*ROW('Sanitation Data'!G2))="","",OFFSET('Sanitation Data'!$G$28,0,10*ROW('Sanitation Data'!G2)))</f>
        <v/>
      </c>
      <c r="DA8" s="300" t="str">
        <f ca="true">+IF(OFFSET('Sanitation Data'!$G$29,0,10*ROW('Sanitation Data'!G2))="","",OFFSET('Sanitation Data'!$G$29,0,10*ROW('Sanitation Data'!G2)))</f>
        <v/>
      </c>
      <c r="DB8" s="300" t="str">
        <f ca="true">+IF(OFFSET('Sanitation Data'!$G$30,0,10*ROW('Sanitation Data'!G2))="","",OFFSET('Sanitation Data'!$G$30,0,10*ROW('Sanitation Data'!G2)))</f>
        <v/>
      </c>
      <c r="DC8" s="300" t="str">
        <f ca="true">+IF(OFFSET('Sanitation Data'!$G$31,0,10*ROW('Sanitation Data'!G2))="","",OFFSET('Sanitation Data'!$G$31,0,10*ROW('Sanitation Data'!G2)))</f>
        <v/>
      </c>
      <c r="DD8" s="300" t="str">
        <f ca="true">+IF(OFFSET('Sanitation Data'!$G$32,0,10*ROW('Sanitation Data'!G2))="","",OFFSET('Sanitation Data'!$G$32,0,10*ROW('Sanitation Data'!G2)))</f>
        <v/>
      </c>
      <c r="DE8" s="300" t="str">
        <f ca="true">+IF(OFFSET('Sanitation Data'!$H$28,0,10*ROW('Sanitation Data'!H2))="","",OFFSET('Sanitation Data'!$H$28,0,10*ROW('Sanitation Data'!H2)))</f>
        <v>Yes</v>
      </c>
      <c r="DF8" s="300" t="str">
        <f ca="true">+IF(OFFSET('Sanitation Data'!$H$29,0,10*ROW('Sanitation Data'!H2))="","",OFFSET('Sanitation Data'!$H$29,0,10*ROW('Sanitation Data'!H2)))</f>
        <v/>
      </c>
      <c r="DG8" s="300" t="str">
        <f ca="true">+IF(OFFSET('Sanitation Data'!$H$30,0,10*ROW('Sanitation Data'!H2))="","",OFFSET('Sanitation Data'!$H$30,0,10*ROW('Sanitation Data'!H2)))</f>
        <v/>
      </c>
      <c r="DH8" s="300" t="str">
        <f ca="true">+IF(OFFSET('Sanitation Data'!$H$31,0,10*ROW('Sanitation Data'!H2))="","",OFFSET('Sanitation Data'!$H$31,0,10*ROW('Sanitation Data'!H2)))</f>
        <v/>
      </c>
      <c r="DI8" s="300" t="str">
        <f ca="true">+IF(OFFSET('Sanitation Data'!$H$32,0,10*ROW('Sanitation Data'!H2))="","",OFFSET('Sanitation Data'!$H$32,0,10*ROW('Sanitation Data'!H2)))</f>
        <v/>
      </c>
      <c r="DJ8" s="300" t="str">
        <f ca="true">+IF(OFFSET('Sanitation Data'!$I$28,0,10*ROW('Sanitation Data'!I2))="","",OFFSET('Sanitation Data'!$I$28,0,10*ROW('Sanitation Data'!I2)))</f>
        <v/>
      </c>
      <c r="DK8" s="300" t="str">
        <f ca="true">+IF(OFFSET('Sanitation Data'!$I$29,0,10*ROW('Sanitation Data'!I2))="","",OFFSET('Sanitation Data'!$I$29,0,10*ROW('Sanitation Data'!I2)))</f>
        <v/>
      </c>
      <c r="DL8" s="300" t="str">
        <f ca="true">+IF(OFFSET('Sanitation Data'!$I$30,0,10*ROW('Sanitation Data'!I2))="","",OFFSET('Sanitation Data'!$I$30,0,10*ROW('Sanitation Data'!I2)))</f>
        <v/>
      </c>
      <c r="DM8" s="300" t="str">
        <f ca="true">+IF(OFFSET('Sanitation Data'!$I$31,0,10*ROW('Sanitation Data'!I2))="","",OFFSET('Sanitation Data'!$I$31,0,10*ROW('Sanitation Data'!I2)))</f>
        <v/>
      </c>
      <c r="DN8" s="300" t="str">
        <f ca="true">+IF(OFFSET('Sanitation Data'!$I$32,0,10*ROW('Sanitation Data'!I2))="","",OFFSET('Sanitation Data'!$I$32,0,10*ROW('Sanitation Data'!I2)))</f>
        <v/>
      </c>
      <c r="DO8" s="300" t="str">
        <f ca="true">+IF(OFFSET('Hygiene Data'!$D$11,0,10*ROW('Hygiene Data'!D2))="","",OFFSET('Hygiene Data'!$D$11,0,10*ROW('Hygiene Data'!D2)))</f>
        <v/>
      </c>
      <c r="DP8" s="300" t="str">
        <f ca="true">+IF(OFFSET('Hygiene Data'!$D$12,0,10*ROW('Hygiene Data'!D2))="","",OFFSET('Hygiene Data'!$D$12,0,10*ROW('Hygiene Data'!D2)))</f>
        <v/>
      </c>
      <c r="DQ8" s="300" t="str">
        <f ca="true">+IF(OFFSET('Hygiene Data'!$D$13,0,10*ROW('Hygiene Data'!D2))="","",OFFSET('Hygiene Data'!$D$13,0,10*ROW('Hygiene Data'!D2)))</f>
        <v/>
      </c>
      <c r="DR8" s="300" t="str">
        <f ca="true">+IF(OFFSET('Hygiene Data'!$E$11,0,10*ROW('Hygiene Data'!E2))="","",OFFSET('Hygiene Data'!$E$11,0,10*ROW('Hygiene Data'!E2)))</f>
        <v/>
      </c>
      <c r="DS8" s="300" t="str">
        <f ca="true">+IF(OFFSET('Hygiene Data'!$E$12,0,10*ROW('Hygiene Data'!E2))="","",OFFSET('Hygiene Data'!$E$12,0,10*ROW('Hygiene Data'!E2)))</f>
        <v/>
      </c>
      <c r="DT8" s="300" t="str">
        <f ca="true">+IF(OFFSET('Hygiene Data'!$E$13,0,10*ROW('Hygiene Data'!E2))="","",OFFSET('Hygiene Data'!$E$13,0,10*ROW('Hygiene Data'!E2)))</f>
        <v/>
      </c>
      <c r="DU8" s="300" t="str">
        <f ca="true">+IF(OFFSET('Hygiene Data'!$F$11,0,10*ROW('Hygiene Data'!F2))="","",OFFSET('Hygiene Data'!$F$11,0,10*ROW('Hygiene Data'!F2)))</f>
        <v/>
      </c>
      <c r="DV8" s="300" t="str">
        <f ca="true">+IF(OFFSET('Hygiene Data'!$F$12,0,10*ROW('Hygiene Data'!F2))="","",OFFSET('Hygiene Data'!$F$12,0,10*ROW('Hygiene Data'!F2)))</f>
        <v/>
      </c>
      <c r="DW8" s="300" t="str">
        <f ca="true">+IF(OFFSET('Hygiene Data'!$F$13,0,10*ROW('Hygiene Data'!F2))="","",OFFSET('Hygiene Data'!$F$13,0,10*ROW('Hygiene Data'!F2)))</f>
        <v/>
      </c>
      <c r="DX8" s="300" t="str">
        <f ca="true">+IF(OFFSET('Hygiene Data'!$G$11,0,10*ROW('Hygiene Data'!G2))="","",OFFSET('Hygiene Data'!$G$11,0,10*ROW('Hygiene Data'!G2)))</f>
        <v/>
      </c>
      <c r="DY8" s="300" t="str">
        <f ca="true">+IF(OFFSET('Hygiene Data'!$G$12,0,10*ROW('Hygiene Data'!G2))="","",OFFSET('Hygiene Data'!$G$12,0,10*ROW('Hygiene Data'!G2)))</f>
        <v/>
      </c>
      <c r="DZ8" s="300" t="str">
        <f ca="true">+IF(OFFSET('Hygiene Data'!$G$13,0,10*ROW('Hygiene Data'!G2))="","",OFFSET('Hygiene Data'!$G$13,0,10*ROW('Hygiene Data'!G2)))</f>
        <v/>
      </c>
      <c r="EA8" s="300" t="str">
        <f ca="true">+IF(OFFSET('Hygiene Data'!$H$11,0,10*ROW('Hygiene Data'!H2))="","",OFFSET('Hygiene Data'!$H$11,0,10*ROW('Hygiene Data'!H2)))</f>
        <v/>
      </c>
      <c r="EB8" s="300" t="str">
        <f ca="true">+IF(OFFSET('Hygiene Data'!$H$12,0,10*ROW('Hygiene Data'!H2))="","",OFFSET('Hygiene Data'!$H$12,0,10*ROW('Hygiene Data'!H2)))</f>
        <v/>
      </c>
      <c r="EC8" s="300" t="str">
        <f ca="true">+IF(OFFSET('Hygiene Data'!$H$13,0,10*ROW('Hygiene Data'!H2))="","",OFFSET('Hygiene Data'!$H$13,0,10*ROW('Hygiene Data'!H2)))</f>
        <v/>
      </c>
      <c r="ED8" s="300" t="str">
        <f ca="true">+IF(OFFSET('Hygiene Data'!$I$11,0,10*ROW('Hygiene Data'!I2))="","",OFFSET('Hygiene Data'!$I$11,0,10*ROW('Hygiene Data'!I2)))</f>
        <v/>
      </c>
      <c r="EE8" s="300" t="str">
        <f ca="true">+IF(OFFSET('Hygiene Data'!$I$12,0,10*ROW('Hygiene Data'!I2))="","",OFFSET('Hygiene Data'!$I$12,0,10*ROW('Hygiene Data'!I2)))</f>
        <v/>
      </c>
      <c r="EF8" s="300"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TCD_2015_EMIS</v>
      </c>
      <c r="B9" s="36" t="str">
        <f ca="true">+IF(OFFSET('Water Data'!$C$2,0,10*ROW('Water Data'!F3))="","",OFFSET('Water Data'!$C$2,0,10*ROW('Water Data'!F3)))</f>
        <v>EMIS</v>
      </c>
      <c r="C9" s="357">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26.6509340652111</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22.919803296081547</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68</v>
      </c>
      <c r="N9" s="96">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63.863636363636367</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25.899280575539564</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22.3</v>
      </c>
      <c r="R9" s="96">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19.178000000000001</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57.078449053201091</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48.151487826871062</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0"/>
      <c r="BS9" s="300" t="str">
        <f ca="true">+IF(OFFSET('Water Data'!$D$27,0,10*ROW('Water Data'!D3))="","",OFFSET('Water Data'!$D$27,0,10*ROW('Water Data'!D3)))</f>
        <v/>
      </c>
      <c r="BT9" s="300" t="str">
        <f ca="true">+IF(OFFSET('Water Data'!$D$28,0,10*ROW('Water Data'!D3))="","",OFFSET('Water Data'!$D$28,0,10*ROW('Water Data'!D3)))</f>
        <v>Yes</v>
      </c>
      <c r="BU9" s="300" t="str">
        <f ca="true">+IF(OFFSET('Water Data'!$D$29,0,10*ROW('Water Data'!D3))="","",OFFSET('Water Data'!$D$29,0,10*ROW('Water Data'!D3)))</f>
        <v>Yes</v>
      </c>
      <c r="BV9" s="300" t="str">
        <f ca="true">+IF(OFFSET('Water Data'!$E$27,0,10*ROW('Water Data'!E3))="","",OFFSET('Water Data'!$E$27,0,10*ROW('Water Data'!E3)))</f>
        <v/>
      </c>
      <c r="BW9" s="300" t="str">
        <f ca="true">+IF(OFFSET('Water Data'!$E$28,0,10*ROW('Water Data'!E3))="","",OFFSET('Water Data'!$E$28,0,10*ROW('Water Data'!E3)))</f>
        <v/>
      </c>
      <c r="BX9" s="300" t="str">
        <f ca="true">+IF(OFFSET('Water Data'!$E$29,0,10*ROW('Water Data'!E3))="","",OFFSET('Water Data'!$E$29,0,10*ROW('Water Data'!E3)))</f>
        <v/>
      </c>
      <c r="BY9" s="300" t="str">
        <f ca="true">+IF(OFFSET('Water Data'!$F$27,0,10*ROW('Water Data'!F3))="","",OFFSET('Water Data'!$F$27,0,10*ROW('Water Data'!F3)))</f>
        <v/>
      </c>
      <c r="BZ9" s="300" t="str">
        <f ca="true">+IF(OFFSET('Water Data'!$F$28,0,10*ROW('Water Data'!F3))="","",OFFSET('Water Data'!$F$28,0,10*ROW('Water Data'!F3)))</f>
        <v/>
      </c>
      <c r="CA9" s="300" t="str">
        <f ca="true">+IF(OFFSET('Water Data'!$F$29,0,10*ROW('Water Data'!F3))="","",OFFSET('Water Data'!$F$29,0,10*ROW('Water Data'!F3)))</f>
        <v/>
      </c>
      <c r="CB9" s="300" t="str">
        <f ca="true">+IF(OFFSET('Water Data'!$G$27,0,10*ROW('Water Data'!G3))="","",OFFSET('Water Data'!$G$27,0,10*ROW('Water Data'!G3)))</f>
        <v>Yes</v>
      </c>
      <c r="CC9" s="300" t="str">
        <f ca="true">+IF(OFFSET('Water Data'!$G$28,0,10*ROW('Water Data'!G3))="","",OFFSET('Water Data'!$G$28,0,10*ROW('Water Data'!G3)))</f>
        <v>Yes</v>
      </c>
      <c r="CD9" s="300" t="str">
        <f ca="true">+IF(OFFSET('Water Data'!$G$29,0,10*ROW('Water Data'!G3))="","",OFFSET('Water Data'!$G$29,0,10*ROW('Water Data'!G3)))</f>
        <v/>
      </c>
      <c r="CE9" s="300" t="str">
        <f ca="true">+IF(OFFSET('Water Data'!$H$27,0,10*ROW('Water Data'!H3))="","",OFFSET('Water Data'!$H$27,0,10*ROW('Water Data'!H3)))</f>
        <v>Yes</v>
      </c>
      <c r="CF9" s="300" t="str">
        <f ca="true">+IF(OFFSET('Water Data'!$H$28,0,10*ROW('Water Data'!H3))="","",OFFSET('Water Data'!$H$28,0,10*ROW('Water Data'!H3)))</f>
        <v>Yes</v>
      </c>
      <c r="CG9" s="300" t="str">
        <f ca="true">+IF(OFFSET('Water Data'!$H$29,0,10*ROW('Water Data'!H3))="","",OFFSET('Water Data'!$H$29,0,10*ROW('Water Data'!H3)))</f>
        <v>Yes</v>
      </c>
      <c r="CH9" s="300" t="str">
        <f ca="true">+IF(OFFSET('Water Data'!$I$27,0,10*ROW('Water Data'!I3))="","",OFFSET('Water Data'!$I$27,0,10*ROW('Water Data'!I3)))</f>
        <v>Yes</v>
      </c>
      <c r="CI9" s="300" t="str">
        <f ca="true">+IF(OFFSET('Water Data'!$I$28,0,10*ROW('Water Data'!I3))="","",OFFSET('Water Data'!$I$28,0,10*ROW('Water Data'!I3)))</f>
        <v>Yes</v>
      </c>
      <c r="CJ9" s="300" t="str">
        <f ca="true">+IF(OFFSET('Water Data'!$I$29,0,10*ROW('Water Data'!I3))="","",OFFSET('Water Data'!$I$29,0,10*ROW('Water Data'!I3)))</f>
        <v/>
      </c>
      <c r="CK9" s="300" t="str">
        <f ca="true">+IF(OFFSET('Sanitation Data'!$D$28,0,10*ROW('Sanitation Data'!D3))="","",OFFSET('Sanitation Data'!$D$28,0,10*ROW('Sanitation Data'!D3)))</f>
        <v/>
      </c>
      <c r="CL9" s="300" t="str">
        <f ca="true">+IF(OFFSET('Sanitation Data'!$D$29,0,10*ROW('Sanitation Data'!D3))="","",OFFSET('Sanitation Data'!$D$29,0,10*ROW('Sanitation Data'!D3)))</f>
        <v/>
      </c>
      <c r="CM9" s="300" t="str">
        <f ca="true">+IF(OFFSET('Sanitation Data'!$D$30,0,10*ROW('Sanitation Data'!D3))="","",OFFSET('Sanitation Data'!$D$30,0,10*ROW('Sanitation Data'!D3)))</f>
        <v/>
      </c>
      <c r="CN9" s="300" t="str">
        <f ca="true">+IF(OFFSET('Sanitation Data'!$D$31,0,10*ROW('Sanitation Data'!D3))="","",OFFSET('Sanitation Data'!$D$31,0,10*ROW('Sanitation Data'!D3)))</f>
        <v/>
      </c>
      <c r="CO9" s="300" t="str">
        <f ca="true">+IF(OFFSET('Sanitation Data'!$D$32,0,10*ROW('Sanitation Data'!D3))="","",OFFSET('Sanitation Data'!$D$32,0,10*ROW('Sanitation Data'!D3)))</f>
        <v/>
      </c>
      <c r="CP9" s="300" t="str">
        <f ca="true">+IF(OFFSET('Sanitation Data'!$E$28,0,10*ROW('Sanitation Data'!E3))="","",OFFSET('Sanitation Data'!$E$28,0,10*ROW('Sanitation Data'!E3)))</f>
        <v/>
      </c>
      <c r="CQ9" s="300" t="str">
        <f ca="true">+IF(OFFSET('Sanitation Data'!$E$29,0,10*ROW('Sanitation Data'!E3))="","",OFFSET('Sanitation Data'!$E$29,0,10*ROW('Sanitation Data'!E3)))</f>
        <v/>
      </c>
      <c r="CR9" s="300" t="str">
        <f ca="true">+IF(OFFSET('Sanitation Data'!$E$30,0,10*ROW('Sanitation Data'!E3))="","",OFFSET('Sanitation Data'!$E$30,0,10*ROW('Sanitation Data'!E3)))</f>
        <v/>
      </c>
      <c r="CS9" s="300" t="str">
        <f ca="true">+IF(OFFSET('Sanitation Data'!$E$31,0,10*ROW('Sanitation Data'!E3))="","",OFFSET('Sanitation Data'!$E$31,0,10*ROW('Sanitation Data'!E3)))</f>
        <v/>
      </c>
      <c r="CT9" s="300" t="str">
        <f ca="true">+IF(OFFSET('Sanitation Data'!$E$32,0,10*ROW('Sanitation Data'!E3))="","",OFFSET('Sanitation Data'!$E$32,0,10*ROW('Sanitation Data'!E3)))</f>
        <v/>
      </c>
      <c r="CU9" s="300" t="str">
        <f ca="true">+IF(OFFSET('Sanitation Data'!$F$28,0,10*ROW('Sanitation Data'!F3))="","",OFFSET('Sanitation Data'!$F$28,0,10*ROW('Sanitation Data'!F3)))</f>
        <v/>
      </c>
      <c r="CV9" s="300" t="str">
        <f ca="true">+IF(OFFSET('Sanitation Data'!$F$29,0,10*ROW('Sanitation Data'!F3))="","",OFFSET('Sanitation Data'!$F$29,0,10*ROW('Sanitation Data'!F3)))</f>
        <v/>
      </c>
      <c r="CW9" s="300" t="str">
        <f ca="true">+IF(OFFSET('Sanitation Data'!$F$30,0,10*ROW('Sanitation Data'!F3))="","",OFFSET('Sanitation Data'!$F$30,0,10*ROW('Sanitation Data'!F3)))</f>
        <v/>
      </c>
      <c r="CX9" s="300" t="str">
        <f ca="true">+IF(OFFSET('Sanitation Data'!$F$31,0,10*ROW('Sanitation Data'!F3))="","",OFFSET('Sanitation Data'!$F$31,0,10*ROW('Sanitation Data'!F3)))</f>
        <v/>
      </c>
      <c r="CY9" s="300" t="str">
        <f ca="true">+IF(OFFSET('Sanitation Data'!$F$32,0,10*ROW('Sanitation Data'!F3))="","",OFFSET('Sanitation Data'!$F$32,0,10*ROW('Sanitation Data'!F3)))</f>
        <v/>
      </c>
      <c r="CZ9" s="300" t="str">
        <f ca="true">+IF(OFFSET('Sanitation Data'!$G$28,0,10*ROW('Sanitation Data'!G3))="","",OFFSET('Sanitation Data'!$G$28,0,10*ROW('Sanitation Data'!G3)))</f>
        <v/>
      </c>
      <c r="DA9" s="300" t="str">
        <f ca="true">+IF(OFFSET('Sanitation Data'!$G$29,0,10*ROW('Sanitation Data'!G3))="","",OFFSET('Sanitation Data'!$G$29,0,10*ROW('Sanitation Data'!G3)))</f>
        <v/>
      </c>
      <c r="DB9" s="300" t="str">
        <f ca="true">+IF(OFFSET('Sanitation Data'!$G$30,0,10*ROW('Sanitation Data'!G3))="","",OFFSET('Sanitation Data'!$G$30,0,10*ROW('Sanitation Data'!G3)))</f>
        <v/>
      </c>
      <c r="DC9" s="300" t="str">
        <f ca="true">+IF(OFFSET('Sanitation Data'!$G$31,0,10*ROW('Sanitation Data'!G3))="","",OFFSET('Sanitation Data'!$G$31,0,10*ROW('Sanitation Data'!G3)))</f>
        <v/>
      </c>
      <c r="DD9" s="300" t="str">
        <f ca="true">+IF(OFFSET('Sanitation Data'!$G$32,0,10*ROW('Sanitation Data'!G3))="","",OFFSET('Sanitation Data'!$G$32,0,10*ROW('Sanitation Data'!G3)))</f>
        <v/>
      </c>
      <c r="DE9" s="300" t="str">
        <f ca="true">+IF(OFFSET('Sanitation Data'!$H$28,0,10*ROW('Sanitation Data'!H3))="","",OFFSET('Sanitation Data'!$H$28,0,10*ROW('Sanitation Data'!H3)))</f>
        <v/>
      </c>
      <c r="DF9" s="300" t="str">
        <f ca="true">+IF(OFFSET('Sanitation Data'!$H$29,0,10*ROW('Sanitation Data'!H3))="","",OFFSET('Sanitation Data'!$H$29,0,10*ROW('Sanitation Data'!H3)))</f>
        <v/>
      </c>
      <c r="DG9" s="300" t="str">
        <f ca="true">+IF(OFFSET('Sanitation Data'!$H$30,0,10*ROW('Sanitation Data'!H3))="","",OFFSET('Sanitation Data'!$H$30,0,10*ROW('Sanitation Data'!H3)))</f>
        <v/>
      </c>
      <c r="DH9" s="300" t="str">
        <f ca="true">+IF(OFFSET('Sanitation Data'!$H$31,0,10*ROW('Sanitation Data'!H3))="","",OFFSET('Sanitation Data'!$H$31,0,10*ROW('Sanitation Data'!H3)))</f>
        <v/>
      </c>
      <c r="DI9" s="300" t="str">
        <f ca="true">+IF(OFFSET('Sanitation Data'!$H$32,0,10*ROW('Sanitation Data'!H3))="","",OFFSET('Sanitation Data'!$H$32,0,10*ROW('Sanitation Data'!H3)))</f>
        <v/>
      </c>
      <c r="DJ9" s="300" t="str">
        <f ca="true">+IF(OFFSET('Sanitation Data'!$I$28,0,10*ROW('Sanitation Data'!I3))="","",OFFSET('Sanitation Data'!$I$28,0,10*ROW('Sanitation Data'!I3)))</f>
        <v/>
      </c>
      <c r="DK9" s="300" t="str">
        <f ca="true">+IF(OFFSET('Sanitation Data'!$I$29,0,10*ROW('Sanitation Data'!I3))="","",OFFSET('Sanitation Data'!$I$29,0,10*ROW('Sanitation Data'!I3)))</f>
        <v/>
      </c>
      <c r="DL9" s="300" t="str">
        <f ca="true">+IF(OFFSET('Sanitation Data'!$I$30,0,10*ROW('Sanitation Data'!I3))="","",OFFSET('Sanitation Data'!$I$30,0,10*ROW('Sanitation Data'!I3)))</f>
        <v/>
      </c>
      <c r="DM9" s="300" t="str">
        <f ca="true">+IF(OFFSET('Sanitation Data'!$I$31,0,10*ROW('Sanitation Data'!I3))="","",OFFSET('Sanitation Data'!$I$31,0,10*ROW('Sanitation Data'!I3)))</f>
        <v/>
      </c>
      <c r="DN9" s="300" t="str">
        <f ca="true">+IF(OFFSET('Sanitation Data'!$I$32,0,10*ROW('Sanitation Data'!I3))="","",OFFSET('Sanitation Data'!$I$32,0,10*ROW('Sanitation Data'!I3)))</f>
        <v/>
      </c>
      <c r="DO9" s="300" t="str">
        <f ca="true">+IF(OFFSET('Hygiene Data'!$D$11,0,10*ROW('Hygiene Data'!D3))="","",OFFSET('Hygiene Data'!$D$11,0,10*ROW('Hygiene Data'!D3)))</f>
        <v/>
      </c>
      <c r="DP9" s="300" t="str">
        <f ca="true">+IF(OFFSET('Hygiene Data'!$D$12,0,10*ROW('Hygiene Data'!D3))="","",OFFSET('Hygiene Data'!$D$12,0,10*ROW('Hygiene Data'!D3)))</f>
        <v/>
      </c>
      <c r="DQ9" s="300" t="str">
        <f ca="true">+IF(OFFSET('Hygiene Data'!$D$13,0,10*ROW('Hygiene Data'!D3))="","",OFFSET('Hygiene Data'!$D$13,0,10*ROW('Hygiene Data'!D3)))</f>
        <v/>
      </c>
      <c r="DR9" s="300" t="str">
        <f ca="true">+IF(OFFSET('Hygiene Data'!$E$11,0,10*ROW('Hygiene Data'!E3))="","",OFFSET('Hygiene Data'!$E$11,0,10*ROW('Hygiene Data'!E3)))</f>
        <v/>
      </c>
      <c r="DS9" s="300" t="str">
        <f ca="true">+IF(OFFSET('Hygiene Data'!$E$12,0,10*ROW('Hygiene Data'!E3))="","",OFFSET('Hygiene Data'!$E$12,0,10*ROW('Hygiene Data'!E3)))</f>
        <v/>
      </c>
      <c r="DT9" s="300" t="str">
        <f ca="true">+IF(OFFSET('Hygiene Data'!$E$13,0,10*ROW('Hygiene Data'!E3))="","",OFFSET('Hygiene Data'!$E$13,0,10*ROW('Hygiene Data'!E3)))</f>
        <v/>
      </c>
      <c r="DU9" s="300" t="str">
        <f ca="true">+IF(OFFSET('Hygiene Data'!$F$11,0,10*ROW('Hygiene Data'!F3))="","",OFFSET('Hygiene Data'!$F$11,0,10*ROW('Hygiene Data'!F3)))</f>
        <v/>
      </c>
      <c r="DV9" s="300" t="str">
        <f ca="true">+IF(OFFSET('Hygiene Data'!$F$12,0,10*ROW('Hygiene Data'!F3))="","",OFFSET('Hygiene Data'!$F$12,0,10*ROW('Hygiene Data'!F3)))</f>
        <v/>
      </c>
      <c r="DW9" s="300" t="str">
        <f ca="true">+IF(OFFSET('Hygiene Data'!$F$13,0,10*ROW('Hygiene Data'!F3))="","",OFFSET('Hygiene Data'!$F$13,0,10*ROW('Hygiene Data'!F3)))</f>
        <v/>
      </c>
      <c r="DX9" s="300" t="str">
        <f ca="true">+IF(OFFSET('Hygiene Data'!$G$11,0,10*ROW('Hygiene Data'!G3))="","",OFFSET('Hygiene Data'!$G$11,0,10*ROW('Hygiene Data'!G3)))</f>
        <v/>
      </c>
      <c r="DY9" s="300" t="str">
        <f ca="true">+IF(OFFSET('Hygiene Data'!$G$12,0,10*ROW('Hygiene Data'!G3))="","",OFFSET('Hygiene Data'!$G$12,0,10*ROW('Hygiene Data'!G3)))</f>
        <v/>
      </c>
      <c r="DZ9" s="300" t="str">
        <f ca="true">+IF(OFFSET('Hygiene Data'!$G$13,0,10*ROW('Hygiene Data'!G3))="","",OFFSET('Hygiene Data'!$G$13,0,10*ROW('Hygiene Data'!G3)))</f>
        <v/>
      </c>
      <c r="EA9" s="300" t="str">
        <f ca="true">+IF(OFFSET('Hygiene Data'!$H$11,0,10*ROW('Hygiene Data'!H3))="","",OFFSET('Hygiene Data'!$H$11,0,10*ROW('Hygiene Data'!H3)))</f>
        <v/>
      </c>
      <c r="EB9" s="300" t="str">
        <f ca="true">+IF(OFFSET('Hygiene Data'!$H$12,0,10*ROW('Hygiene Data'!H3))="","",OFFSET('Hygiene Data'!$H$12,0,10*ROW('Hygiene Data'!H3)))</f>
        <v/>
      </c>
      <c r="EC9" s="300" t="str">
        <f ca="true">+IF(OFFSET('Hygiene Data'!$H$13,0,10*ROW('Hygiene Data'!H3))="","",OFFSET('Hygiene Data'!$H$13,0,10*ROW('Hygiene Data'!H3)))</f>
        <v/>
      </c>
      <c r="ED9" s="300" t="str">
        <f ca="true">+IF(OFFSET('Hygiene Data'!$I$11,0,10*ROW('Hygiene Data'!I3))="","",OFFSET('Hygiene Data'!$I$11,0,10*ROW('Hygiene Data'!I3)))</f>
        <v/>
      </c>
      <c r="EE9" s="300" t="str">
        <f ca="true">+IF(OFFSET('Hygiene Data'!$I$12,0,10*ROW('Hygiene Data'!I3))="","",OFFSET('Hygiene Data'!$I$12,0,10*ROW('Hygiene Data'!I3)))</f>
        <v/>
      </c>
      <c r="EF9" s="300"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TCD_2016_EMIS</v>
      </c>
      <c r="B10" s="36" t="str">
        <f ca="true">+IF(OFFSET('Water Data'!$C$2,0,10*ROW('Water Data'!F4))="","",OFFSET('Water Data'!$C$2,0,10*ROW('Water Data'!F4)))</f>
        <v>EMIS</v>
      </c>
      <c r="C10" s="357">
        <f t="shared" ca="true" si="0"/>
        <v>2016</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31.76924970293669</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30.749974537429985</v>
      </c>
      <c r="F10" s="96">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22.40435303273587</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55.186721991701248</v>
      </c>
      <c r="N10" s="96">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54.564315352697093</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27.64072097472561</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26.756217903534392</v>
      </c>
      <c r="R10" s="96">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19.49451213372269</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53.73</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51.82</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0"/>
      <c r="BS10" s="300" t="str">
        <f ca="true">+IF(OFFSET('Water Data'!$D$27,0,10*ROW('Water Data'!D4))="","",OFFSET('Water Data'!$D$27,0,10*ROW('Water Data'!D4)))</f>
        <v>Yes</v>
      </c>
      <c r="BT10" s="300" t="str">
        <f ca="true">+IF(OFFSET('Water Data'!$D$28,0,10*ROW('Water Data'!D4))="","",OFFSET('Water Data'!$D$28,0,10*ROW('Water Data'!D4)))</f>
        <v>Yes</v>
      </c>
      <c r="BU10" s="300" t="str">
        <f ca="true">+IF(OFFSET('Water Data'!$D$29,0,10*ROW('Water Data'!D4))="","",OFFSET('Water Data'!$D$29,0,10*ROW('Water Data'!D4)))</f>
        <v>Yes</v>
      </c>
      <c r="BV10" s="300" t="str">
        <f ca="true">+IF(OFFSET('Water Data'!$E$27,0,10*ROW('Water Data'!E4))="","",OFFSET('Water Data'!$E$27,0,10*ROW('Water Data'!E4)))</f>
        <v/>
      </c>
      <c r="BW10" s="300" t="str">
        <f ca="true">+IF(OFFSET('Water Data'!$E$28,0,10*ROW('Water Data'!E4))="","",OFFSET('Water Data'!$E$28,0,10*ROW('Water Data'!E4)))</f>
        <v/>
      </c>
      <c r="BX10" s="300" t="str">
        <f ca="true">+IF(OFFSET('Water Data'!$E$29,0,10*ROW('Water Data'!E4))="","",OFFSET('Water Data'!$E$29,0,10*ROW('Water Data'!E4)))</f>
        <v/>
      </c>
      <c r="BY10" s="300" t="str">
        <f ca="true">+IF(OFFSET('Water Data'!$F$27,0,10*ROW('Water Data'!F4))="","",OFFSET('Water Data'!$F$27,0,10*ROW('Water Data'!F4)))</f>
        <v/>
      </c>
      <c r="BZ10" s="300" t="str">
        <f ca="true">+IF(OFFSET('Water Data'!$F$28,0,10*ROW('Water Data'!F4))="","",OFFSET('Water Data'!$F$28,0,10*ROW('Water Data'!F4)))</f>
        <v/>
      </c>
      <c r="CA10" s="300" t="str">
        <f ca="true">+IF(OFFSET('Water Data'!$F$29,0,10*ROW('Water Data'!F4))="","",OFFSET('Water Data'!$F$29,0,10*ROW('Water Data'!F4)))</f>
        <v/>
      </c>
      <c r="CB10" s="300" t="str">
        <f ca="true">+IF(OFFSET('Water Data'!$G$27,0,10*ROW('Water Data'!G4))="","",OFFSET('Water Data'!$G$27,0,10*ROW('Water Data'!G4)))</f>
        <v>Yes</v>
      </c>
      <c r="CC10" s="300" t="str">
        <f ca="true">+IF(OFFSET('Water Data'!$G$28,0,10*ROW('Water Data'!G4))="","",OFFSET('Water Data'!$G$28,0,10*ROW('Water Data'!G4)))</f>
        <v>Yes</v>
      </c>
      <c r="CD10" s="300" t="str">
        <f ca="true">+IF(OFFSET('Water Data'!$G$29,0,10*ROW('Water Data'!G4))="","",OFFSET('Water Data'!$G$29,0,10*ROW('Water Data'!G4)))</f>
        <v/>
      </c>
      <c r="CE10" s="300" t="str">
        <f ca="true">+IF(OFFSET('Water Data'!$H$27,0,10*ROW('Water Data'!H4))="","",OFFSET('Water Data'!$H$27,0,10*ROW('Water Data'!H4)))</f>
        <v>Yes</v>
      </c>
      <c r="CF10" s="300" t="str">
        <f ca="true">+IF(OFFSET('Water Data'!$H$28,0,10*ROW('Water Data'!H4))="","",OFFSET('Water Data'!$H$28,0,10*ROW('Water Data'!H4)))</f>
        <v>Yes</v>
      </c>
      <c r="CG10" s="300" t="str">
        <f ca="true">+IF(OFFSET('Water Data'!$H$29,0,10*ROW('Water Data'!H4))="","",OFFSET('Water Data'!$H$29,0,10*ROW('Water Data'!H4)))</f>
        <v>Yes</v>
      </c>
      <c r="CH10" s="300" t="str">
        <f ca="true">+IF(OFFSET('Water Data'!$I$27,0,10*ROW('Water Data'!I4))="","",OFFSET('Water Data'!$I$27,0,10*ROW('Water Data'!I4)))</f>
        <v>Yes</v>
      </c>
      <c r="CI10" s="300" t="str">
        <f ca="true">+IF(OFFSET('Water Data'!$I$28,0,10*ROW('Water Data'!I4))="","",OFFSET('Water Data'!$I$28,0,10*ROW('Water Data'!I4)))</f>
        <v>Yes</v>
      </c>
      <c r="CJ10" s="300" t="str">
        <f ca="true">+IF(OFFSET('Water Data'!$I$29,0,10*ROW('Water Data'!I4))="","",OFFSET('Water Data'!$I$29,0,10*ROW('Water Data'!I4)))</f>
        <v/>
      </c>
      <c r="CK10" s="300" t="str">
        <f ca="true">+IF(OFFSET('Sanitation Data'!$D$28,0,10*ROW('Sanitation Data'!D4))="","",OFFSET('Sanitation Data'!$D$28,0,10*ROW('Sanitation Data'!D4)))</f>
        <v/>
      </c>
      <c r="CL10" s="300" t="str">
        <f ca="true">+IF(OFFSET('Sanitation Data'!$D$29,0,10*ROW('Sanitation Data'!D4))="","",OFFSET('Sanitation Data'!$D$29,0,10*ROW('Sanitation Data'!D4)))</f>
        <v/>
      </c>
      <c r="CM10" s="300" t="str">
        <f ca="true">+IF(OFFSET('Sanitation Data'!$D$30,0,10*ROW('Sanitation Data'!D4))="","",OFFSET('Sanitation Data'!$D$30,0,10*ROW('Sanitation Data'!D4)))</f>
        <v/>
      </c>
      <c r="CN10" s="300" t="str">
        <f ca="true">+IF(OFFSET('Sanitation Data'!$D$31,0,10*ROW('Sanitation Data'!D4))="","",OFFSET('Sanitation Data'!$D$31,0,10*ROW('Sanitation Data'!D4)))</f>
        <v/>
      </c>
      <c r="CO10" s="300" t="str">
        <f ca="true">+IF(OFFSET('Sanitation Data'!$D$32,0,10*ROW('Sanitation Data'!D4))="","",OFFSET('Sanitation Data'!$D$32,0,10*ROW('Sanitation Data'!D4)))</f>
        <v/>
      </c>
      <c r="CP10" s="300" t="str">
        <f ca="true">+IF(OFFSET('Sanitation Data'!$E$28,0,10*ROW('Sanitation Data'!E4))="","",OFFSET('Sanitation Data'!$E$28,0,10*ROW('Sanitation Data'!E4)))</f>
        <v/>
      </c>
      <c r="CQ10" s="300" t="str">
        <f ca="true">+IF(OFFSET('Sanitation Data'!$E$29,0,10*ROW('Sanitation Data'!E4))="","",OFFSET('Sanitation Data'!$E$29,0,10*ROW('Sanitation Data'!E4)))</f>
        <v/>
      </c>
      <c r="CR10" s="300" t="str">
        <f ca="true">+IF(OFFSET('Sanitation Data'!$E$30,0,10*ROW('Sanitation Data'!E4))="","",OFFSET('Sanitation Data'!$E$30,0,10*ROW('Sanitation Data'!E4)))</f>
        <v/>
      </c>
      <c r="CS10" s="300" t="str">
        <f ca="true">+IF(OFFSET('Sanitation Data'!$E$31,0,10*ROW('Sanitation Data'!E4))="","",OFFSET('Sanitation Data'!$E$31,0,10*ROW('Sanitation Data'!E4)))</f>
        <v/>
      </c>
      <c r="CT10" s="300" t="str">
        <f ca="true">+IF(OFFSET('Sanitation Data'!$E$32,0,10*ROW('Sanitation Data'!E4))="","",OFFSET('Sanitation Data'!$E$32,0,10*ROW('Sanitation Data'!E4)))</f>
        <v/>
      </c>
      <c r="CU10" s="300" t="str">
        <f ca="true">+IF(OFFSET('Sanitation Data'!$F$28,0,10*ROW('Sanitation Data'!F4))="","",OFFSET('Sanitation Data'!$F$28,0,10*ROW('Sanitation Data'!F4)))</f>
        <v/>
      </c>
      <c r="CV10" s="300" t="str">
        <f ca="true">+IF(OFFSET('Sanitation Data'!$F$29,0,10*ROW('Sanitation Data'!F4))="","",OFFSET('Sanitation Data'!$F$29,0,10*ROW('Sanitation Data'!F4)))</f>
        <v/>
      </c>
      <c r="CW10" s="300" t="str">
        <f ca="true">+IF(OFFSET('Sanitation Data'!$F$30,0,10*ROW('Sanitation Data'!F4))="","",OFFSET('Sanitation Data'!$F$30,0,10*ROW('Sanitation Data'!F4)))</f>
        <v/>
      </c>
      <c r="CX10" s="300" t="str">
        <f ca="true">+IF(OFFSET('Sanitation Data'!$F$31,0,10*ROW('Sanitation Data'!F4))="","",OFFSET('Sanitation Data'!$F$31,0,10*ROW('Sanitation Data'!F4)))</f>
        <v/>
      </c>
      <c r="CY10" s="300" t="str">
        <f ca="true">+IF(OFFSET('Sanitation Data'!$F$32,0,10*ROW('Sanitation Data'!F4))="","",OFFSET('Sanitation Data'!$F$32,0,10*ROW('Sanitation Data'!F4)))</f>
        <v/>
      </c>
      <c r="CZ10" s="300" t="str">
        <f ca="true">+IF(OFFSET('Sanitation Data'!$G$28,0,10*ROW('Sanitation Data'!G4))="","",OFFSET('Sanitation Data'!$G$28,0,10*ROW('Sanitation Data'!G4)))</f>
        <v/>
      </c>
      <c r="DA10" s="300" t="str">
        <f ca="true">+IF(OFFSET('Sanitation Data'!$G$29,0,10*ROW('Sanitation Data'!G4))="","",OFFSET('Sanitation Data'!$G$29,0,10*ROW('Sanitation Data'!G4)))</f>
        <v/>
      </c>
      <c r="DB10" s="300" t="str">
        <f ca="true">+IF(OFFSET('Sanitation Data'!$G$30,0,10*ROW('Sanitation Data'!G4))="","",OFFSET('Sanitation Data'!$G$30,0,10*ROW('Sanitation Data'!G4)))</f>
        <v/>
      </c>
      <c r="DC10" s="300" t="str">
        <f ca="true">+IF(OFFSET('Sanitation Data'!$G$31,0,10*ROW('Sanitation Data'!G4))="","",OFFSET('Sanitation Data'!$G$31,0,10*ROW('Sanitation Data'!G4)))</f>
        <v/>
      </c>
      <c r="DD10" s="300" t="str">
        <f ca="true">+IF(OFFSET('Sanitation Data'!$G$32,0,10*ROW('Sanitation Data'!G4))="","",OFFSET('Sanitation Data'!$G$32,0,10*ROW('Sanitation Data'!G4)))</f>
        <v/>
      </c>
      <c r="DE10" s="300" t="str">
        <f ca="true">+IF(OFFSET('Sanitation Data'!$H$28,0,10*ROW('Sanitation Data'!H4))="","",OFFSET('Sanitation Data'!$H$28,0,10*ROW('Sanitation Data'!H4)))</f>
        <v/>
      </c>
      <c r="DF10" s="300" t="str">
        <f ca="true">+IF(OFFSET('Sanitation Data'!$H$29,0,10*ROW('Sanitation Data'!H4))="","",OFFSET('Sanitation Data'!$H$29,0,10*ROW('Sanitation Data'!H4)))</f>
        <v/>
      </c>
      <c r="DG10" s="300" t="str">
        <f ca="true">+IF(OFFSET('Sanitation Data'!$H$30,0,10*ROW('Sanitation Data'!H4))="","",OFFSET('Sanitation Data'!$H$30,0,10*ROW('Sanitation Data'!H4)))</f>
        <v/>
      </c>
      <c r="DH10" s="300" t="str">
        <f ca="true">+IF(OFFSET('Sanitation Data'!$H$31,0,10*ROW('Sanitation Data'!H4))="","",OFFSET('Sanitation Data'!$H$31,0,10*ROW('Sanitation Data'!H4)))</f>
        <v/>
      </c>
      <c r="DI10" s="300" t="str">
        <f ca="true">+IF(OFFSET('Sanitation Data'!$H$32,0,10*ROW('Sanitation Data'!H4))="","",OFFSET('Sanitation Data'!$H$32,0,10*ROW('Sanitation Data'!H4)))</f>
        <v/>
      </c>
      <c r="DJ10" s="300" t="str">
        <f ca="true">+IF(OFFSET('Sanitation Data'!$I$28,0,10*ROW('Sanitation Data'!I4))="","",OFFSET('Sanitation Data'!$I$28,0,10*ROW('Sanitation Data'!I4)))</f>
        <v/>
      </c>
      <c r="DK10" s="300" t="str">
        <f ca="true">+IF(OFFSET('Sanitation Data'!$I$29,0,10*ROW('Sanitation Data'!I4))="","",OFFSET('Sanitation Data'!$I$29,0,10*ROW('Sanitation Data'!I4)))</f>
        <v/>
      </c>
      <c r="DL10" s="300" t="str">
        <f ca="true">+IF(OFFSET('Sanitation Data'!$I$30,0,10*ROW('Sanitation Data'!I4))="","",OFFSET('Sanitation Data'!$I$30,0,10*ROW('Sanitation Data'!I4)))</f>
        <v/>
      </c>
      <c r="DM10" s="300" t="str">
        <f ca="true">+IF(OFFSET('Sanitation Data'!$I$31,0,10*ROW('Sanitation Data'!I4))="","",OFFSET('Sanitation Data'!$I$31,0,10*ROW('Sanitation Data'!I4)))</f>
        <v/>
      </c>
      <c r="DN10" s="300" t="str">
        <f ca="true">+IF(OFFSET('Sanitation Data'!$I$32,0,10*ROW('Sanitation Data'!I4))="","",OFFSET('Sanitation Data'!$I$32,0,10*ROW('Sanitation Data'!I4)))</f>
        <v/>
      </c>
      <c r="DO10" s="300" t="str">
        <f ca="true">+IF(OFFSET('Hygiene Data'!$D$11,0,10*ROW('Hygiene Data'!D4))="","",OFFSET('Hygiene Data'!$D$11,0,10*ROW('Hygiene Data'!D4)))</f>
        <v/>
      </c>
      <c r="DP10" s="300" t="str">
        <f ca="true">+IF(OFFSET('Hygiene Data'!$D$12,0,10*ROW('Hygiene Data'!D4))="","",OFFSET('Hygiene Data'!$D$12,0,10*ROW('Hygiene Data'!D4)))</f>
        <v/>
      </c>
      <c r="DQ10" s="300" t="str">
        <f ca="true">+IF(OFFSET('Hygiene Data'!$D$13,0,10*ROW('Hygiene Data'!D4))="","",OFFSET('Hygiene Data'!$D$13,0,10*ROW('Hygiene Data'!D4)))</f>
        <v/>
      </c>
      <c r="DR10" s="300" t="str">
        <f ca="true">+IF(OFFSET('Hygiene Data'!$E$11,0,10*ROW('Hygiene Data'!E4))="","",OFFSET('Hygiene Data'!$E$11,0,10*ROW('Hygiene Data'!E4)))</f>
        <v/>
      </c>
      <c r="DS10" s="300" t="str">
        <f ca="true">+IF(OFFSET('Hygiene Data'!$E$12,0,10*ROW('Hygiene Data'!E4))="","",OFFSET('Hygiene Data'!$E$12,0,10*ROW('Hygiene Data'!E4)))</f>
        <v/>
      </c>
      <c r="DT10" s="300" t="str">
        <f ca="true">+IF(OFFSET('Hygiene Data'!$E$13,0,10*ROW('Hygiene Data'!E4))="","",OFFSET('Hygiene Data'!$E$13,0,10*ROW('Hygiene Data'!E4)))</f>
        <v/>
      </c>
      <c r="DU10" s="300" t="str">
        <f ca="true">+IF(OFFSET('Hygiene Data'!$F$11,0,10*ROW('Hygiene Data'!F4))="","",OFFSET('Hygiene Data'!$F$11,0,10*ROW('Hygiene Data'!F4)))</f>
        <v/>
      </c>
      <c r="DV10" s="300" t="str">
        <f ca="true">+IF(OFFSET('Hygiene Data'!$F$12,0,10*ROW('Hygiene Data'!F4))="","",OFFSET('Hygiene Data'!$F$12,0,10*ROW('Hygiene Data'!F4)))</f>
        <v/>
      </c>
      <c r="DW10" s="300" t="str">
        <f ca="true">+IF(OFFSET('Hygiene Data'!$F$13,0,10*ROW('Hygiene Data'!F4))="","",OFFSET('Hygiene Data'!$F$13,0,10*ROW('Hygiene Data'!F4)))</f>
        <v/>
      </c>
      <c r="DX10" s="300" t="str">
        <f ca="true">+IF(OFFSET('Hygiene Data'!$G$11,0,10*ROW('Hygiene Data'!G4))="","",OFFSET('Hygiene Data'!$G$11,0,10*ROW('Hygiene Data'!G4)))</f>
        <v/>
      </c>
      <c r="DY10" s="300" t="str">
        <f ca="true">+IF(OFFSET('Hygiene Data'!$G$12,0,10*ROW('Hygiene Data'!G4))="","",OFFSET('Hygiene Data'!$G$12,0,10*ROW('Hygiene Data'!G4)))</f>
        <v/>
      </c>
      <c r="DZ10" s="300" t="str">
        <f ca="true">+IF(OFFSET('Hygiene Data'!$G$13,0,10*ROW('Hygiene Data'!G4))="","",OFFSET('Hygiene Data'!$G$13,0,10*ROW('Hygiene Data'!G4)))</f>
        <v/>
      </c>
      <c r="EA10" s="300" t="str">
        <f ca="true">+IF(OFFSET('Hygiene Data'!$H$11,0,10*ROW('Hygiene Data'!H4))="","",OFFSET('Hygiene Data'!$H$11,0,10*ROW('Hygiene Data'!H4)))</f>
        <v/>
      </c>
      <c r="EB10" s="300" t="str">
        <f ca="true">+IF(OFFSET('Hygiene Data'!$H$12,0,10*ROW('Hygiene Data'!H4))="","",OFFSET('Hygiene Data'!$H$12,0,10*ROW('Hygiene Data'!H4)))</f>
        <v/>
      </c>
      <c r="EC10" s="300" t="str">
        <f ca="true">+IF(OFFSET('Hygiene Data'!$H$13,0,10*ROW('Hygiene Data'!H4))="","",OFFSET('Hygiene Data'!$H$13,0,10*ROW('Hygiene Data'!H4)))</f>
        <v/>
      </c>
      <c r="ED10" s="300" t="str">
        <f ca="true">+IF(OFFSET('Hygiene Data'!$I$11,0,10*ROW('Hygiene Data'!I4))="","",OFFSET('Hygiene Data'!$I$11,0,10*ROW('Hygiene Data'!I4)))</f>
        <v/>
      </c>
      <c r="EE10" s="300" t="str">
        <f ca="true">+IF(OFFSET('Hygiene Data'!$I$12,0,10*ROW('Hygiene Data'!I4))="","",OFFSET('Hygiene Data'!$I$12,0,10*ROW('Hygiene Data'!I4)))</f>
        <v/>
      </c>
      <c r="EF10" s="300"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TCD_2018_UIS</v>
      </c>
      <c r="B11" s="36" t="str">
        <f ca="true">+IF(OFFSET('Water Data'!$C$2,0,10*ROW('Water Data'!F5))="","",OFFSET('Water Data'!$C$2,0,10*ROW('Water Data'!F5)))</f>
        <v>Other</v>
      </c>
      <c r="C11" s="357">
        <f t="shared" ca="true" si="0"/>
        <v>2018</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15</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15</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19.592449999999999</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19.592449999999999</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0"/>
      <c r="BS11" s="300" t="str">
        <f ca="true">+IF(OFFSET('Water Data'!$D$27,0,10*ROW('Water Data'!D5))="","",OFFSET('Water Data'!$D$27,0,10*ROW('Water Data'!D5)))</f>
        <v/>
      </c>
      <c r="BT11" s="300" t="str">
        <f ca="true">+IF(OFFSET('Water Data'!$D$28,0,10*ROW('Water Data'!D5))="","",OFFSET('Water Data'!$D$28,0,10*ROW('Water Data'!D5)))</f>
        <v/>
      </c>
      <c r="BU11" s="300" t="str">
        <f ca="true">+IF(OFFSET('Water Data'!$D$29,0,10*ROW('Water Data'!D5))="","",OFFSET('Water Data'!$D$29,0,10*ROW('Water Data'!D5)))</f>
        <v>Yes</v>
      </c>
      <c r="BV11" s="300" t="str">
        <f ca="true">+IF(OFFSET('Water Data'!$E$27,0,10*ROW('Water Data'!E5))="","",OFFSET('Water Data'!$E$27,0,10*ROW('Water Data'!E5)))</f>
        <v/>
      </c>
      <c r="BW11" s="300" t="str">
        <f ca="true">+IF(OFFSET('Water Data'!$E$28,0,10*ROW('Water Data'!E5))="","",OFFSET('Water Data'!$E$28,0,10*ROW('Water Data'!E5)))</f>
        <v/>
      </c>
      <c r="BX11" s="300" t="str">
        <f ca="true">+IF(OFFSET('Water Data'!$E$29,0,10*ROW('Water Data'!E5))="","",OFFSET('Water Data'!$E$29,0,10*ROW('Water Data'!E5)))</f>
        <v/>
      </c>
      <c r="BY11" s="300" t="str">
        <f ca="true">+IF(OFFSET('Water Data'!$F$27,0,10*ROW('Water Data'!F5))="","",OFFSET('Water Data'!$F$27,0,10*ROW('Water Data'!F5)))</f>
        <v/>
      </c>
      <c r="BZ11" s="300" t="str">
        <f ca="true">+IF(OFFSET('Water Data'!$F$28,0,10*ROW('Water Data'!F5))="","",OFFSET('Water Data'!$F$28,0,10*ROW('Water Data'!F5)))</f>
        <v/>
      </c>
      <c r="CA11" s="300" t="str">
        <f ca="true">+IF(OFFSET('Water Data'!$F$29,0,10*ROW('Water Data'!F5))="","",OFFSET('Water Data'!$F$29,0,10*ROW('Water Data'!F5)))</f>
        <v/>
      </c>
      <c r="CB11" s="300" t="str">
        <f ca="true">+IF(OFFSET('Water Data'!$G$27,0,10*ROW('Water Data'!G5))="","",OFFSET('Water Data'!$G$27,0,10*ROW('Water Data'!G5)))</f>
        <v/>
      </c>
      <c r="CC11" s="300" t="str">
        <f ca="true">+IF(OFFSET('Water Data'!$G$28,0,10*ROW('Water Data'!G5))="","",OFFSET('Water Data'!$G$28,0,10*ROW('Water Data'!G5)))</f>
        <v/>
      </c>
      <c r="CD11" s="300" t="str">
        <f ca="true">+IF(OFFSET('Water Data'!$G$29,0,10*ROW('Water Data'!G5))="","",OFFSET('Water Data'!$G$29,0,10*ROW('Water Data'!G5)))</f>
        <v/>
      </c>
      <c r="CE11" s="300" t="str">
        <f ca="true">+IF(OFFSET('Water Data'!$H$27,0,10*ROW('Water Data'!H5))="","",OFFSET('Water Data'!$H$27,0,10*ROW('Water Data'!H5)))</f>
        <v/>
      </c>
      <c r="CF11" s="300" t="str">
        <f ca="true">+IF(OFFSET('Water Data'!$H$28,0,10*ROW('Water Data'!H5))="","",OFFSET('Water Data'!$H$28,0,10*ROW('Water Data'!H5)))</f>
        <v/>
      </c>
      <c r="CG11" s="300" t="str">
        <f ca="true">+IF(OFFSET('Water Data'!$H$29,0,10*ROW('Water Data'!H5))="","",OFFSET('Water Data'!$H$29,0,10*ROW('Water Data'!H5)))</f>
        <v>Yes</v>
      </c>
      <c r="CH11" s="300" t="str">
        <f ca="true">+IF(OFFSET('Water Data'!$I$27,0,10*ROW('Water Data'!I5))="","",OFFSET('Water Data'!$I$27,0,10*ROW('Water Data'!I5)))</f>
        <v/>
      </c>
      <c r="CI11" s="300" t="str">
        <f ca="true">+IF(OFFSET('Water Data'!$I$28,0,10*ROW('Water Data'!I5))="","",OFFSET('Water Data'!$I$28,0,10*ROW('Water Data'!I5)))</f>
        <v/>
      </c>
      <c r="CJ11" s="300" t="str">
        <f ca="true">+IF(OFFSET('Water Data'!$I$29,0,10*ROW('Water Data'!I5))="","",OFFSET('Water Data'!$I$29,0,10*ROW('Water Data'!I5)))</f>
        <v/>
      </c>
      <c r="CK11" s="300" t="str">
        <f ca="true">+IF(OFFSET('Sanitation Data'!$D$28,0,10*ROW('Sanitation Data'!D5))="","",OFFSET('Sanitation Data'!$D$28,0,10*ROW('Sanitation Data'!D5)))</f>
        <v/>
      </c>
      <c r="CL11" s="300" t="str">
        <f ca="true">+IF(OFFSET('Sanitation Data'!$D$29,0,10*ROW('Sanitation Data'!D5))="","",OFFSET('Sanitation Data'!$D$29,0,10*ROW('Sanitation Data'!D5)))</f>
        <v/>
      </c>
      <c r="CM11" s="300" t="str">
        <f ca="true">+IF(OFFSET('Sanitation Data'!$D$30,0,10*ROW('Sanitation Data'!D5))="","",OFFSET('Sanitation Data'!$D$30,0,10*ROW('Sanitation Data'!D5)))</f>
        <v/>
      </c>
      <c r="CN11" s="300" t="str">
        <f ca="true">+IF(OFFSET('Sanitation Data'!$D$31,0,10*ROW('Sanitation Data'!D5))="","",OFFSET('Sanitation Data'!$D$31,0,10*ROW('Sanitation Data'!D5)))</f>
        <v/>
      </c>
      <c r="CO11" s="300" t="str">
        <f ca="true">+IF(OFFSET('Sanitation Data'!$D$32,0,10*ROW('Sanitation Data'!D5))="","",OFFSET('Sanitation Data'!$D$32,0,10*ROW('Sanitation Data'!D5)))</f>
        <v/>
      </c>
      <c r="CP11" s="300" t="str">
        <f ca="true">+IF(OFFSET('Sanitation Data'!$E$28,0,10*ROW('Sanitation Data'!E5))="","",OFFSET('Sanitation Data'!$E$28,0,10*ROW('Sanitation Data'!E5)))</f>
        <v/>
      </c>
      <c r="CQ11" s="300" t="str">
        <f ca="true">+IF(OFFSET('Sanitation Data'!$E$29,0,10*ROW('Sanitation Data'!E5))="","",OFFSET('Sanitation Data'!$E$29,0,10*ROW('Sanitation Data'!E5)))</f>
        <v/>
      </c>
      <c r="CR11" s="300" t="str">
        <f ca="true">+IF(OFFSET('Sanitation Data'!$E$30,0,10*ROW('Sanitation Data'!E5))="","",OFFSET('Sanitation Data'!$E$30,0,10*ROW('Sanitation Data'!E5)))</f>
        <v/>
      </c>
      <c r="CS11" s="300" t="str">
        <f ca="true">+IF(OFFSET('Sanitation Data'!$E$31,0,10*ROW('Sanitation Data'!E5))="","",OFFSET('Sanitation Data'!$E$31,0,10*ROW('Sanitation Data'!E5)))</f>
        <v/>
      </c>
      <c r="CT11" s="300" t="str">
        <f ca="true">+IF(OFFSET('Sanitation Data'!$E$32,0,10*ROW('Sanitation Data'!E5))="","",OFFSET('Sanitation Data'!$E$32,0,10*ROW('Sanitation Data'!E5)))</f>
        <v/>
      </c>
      <c r="CU11" s="300" t="str">
        <f ca="true">+IF(OFFSET('Sanitation Data'!$F$28,0,10*ROW('Sanitation Data'!F5))="","",OFFSET('Sanitation Data'!$F$28,0,10*ROW('Sanitation Data'!F5)))</f>
        <v/>
      </c>
      <c r="CV11" s="300" t="str">
        <f ca="true">+IF(OFFSET('Sanitation Data'!$F$29,0,10*ROW('Sanitation Data'!F5))="","",OFFSET('Sanitation Data'!$F$29,0,10*ROW('Sanitation Data'!F5)))</f>
        <v/>
      </c>
      <c r="CW11" s="300" t="str">
        <f ca="true">+IF(OFFSET('Sanitation Data'!$F$30,0,10*ROW('Sanitation Data'!F5))="","",OFFSET('Sanitation Data'!$F$30,0,10*ROW('Sanitation Data'!F5)))</f>
        <v/>
      </c>
      <c r="CX11" s="300" t="str">
        <f ca="true">+IF(OFFSET('Sanitation Data'!$F$31,0,10*ROW('Sanitation Data'!F5))="","",OFFSET('Sanitation Data'!$F$31,0,10*ROW('Sanitation Data'!F5)))</f>
        <v/>
      </c>
      <c r="CY11" s="300" t="str">
        <f ca="true">+IF(OFFSET('Sanitation Data'!$F$32,0,10*ROW('Sanitation Data'!F5))="","",OFFSET('Sanitation Data'!$F$32,0,10*ROW('Sanitation Data'!F5)))</f>
        <v/>
      </c>
      <c r="CZ11" s="300" t="str">
        <f ca="true">+IF(OFFSET('Sanitation Data'!$G$28,0,10*ROW('Sanitation Data'!G5))="","",OFFSET('Sanitation Data'!$G$28,0,10*ROW('Sanitation Data'!G5)))</f>
        <v/>
      </c>
      <c r="DA11" s="300" t="str">
        <f ca="true">+IF(OFFSET('Sanitation Data'!$G$29,0,10*ROW('Sanitation Data'!G5))="","",OFFSET('Sanitation Data'!$G$29,0,10*ROW('Sanitation Data'!G5)))</f>
        <v/>
      </c>
      <c r="DB11" s="300" t="str">
        <f ca="true">+IF(OFFSET('Sanitation Data'!$G$30,0,10*ROW('Sanitation Data'!G5))="","",OFFSET('Sanitation Data'!$G$30,0,10*ROW('Sanitation Data'!G5)))</f>
        <v/>
      </c>
      <c r="DC11" s="300" t="str">
        <f ca="true">+IF(OFFSET('Sanitation Data'!$G$31,0,10*ROW('Sanitation Data'!G5))="","",OFFSET('Sanitation Data'!$G$31,0,10*ROW('Sanitation Data'!G5)))</f>
        <v/>
      </c>
      <c r="DD11" s="300" t="str">
        <f ca="true">+IF(OFFSET('Sanitation Data'!$G$32,0,10*ROW('Sanitation Data'!G5))="","",OFFSET('Sanitation Data'!$G$32,0,10*ROW('Sanitation Data'!G5)))</f>
        <v/>
      </c>
      <c r="DE11" s="300" t="str">
        <f ca="true">+IF(OFFSET('Sanitation Data'!$H$28,0,10*ROW('Sanitation Data'!H5))="","",OFFSET('Sanitation Data'!$H$28,0,10*ROW('Sanitation Data'!H5)))</f>
        <v/>
      </c>
      <c r="DF11" s="300" t="str">
        <f ca="true">+IF(OFFSET('Sanitation Data'!$H$29,0,10*ROW('Sanitation Data'!H5))="","",OFFSET('Sanitation Data'!$H$29,0,10*ROW('Sanitation Data'!H5)))</f>
        <v/>
      </c>
      <c r="DG11" s="300" t="str">
        <f ca="true">+IF(OFFSET('Sanitation Data'!$H$30,0,10*ROW('Sanitation Data'!H5))="","",OFFSET('Sanitation Data'!$H$30,0,10*ROW('Sanitation Data'!H5)))</f>
        <v/>
      </c>
      <c r="DH11" s="300" t="str">
        <f ca="true">+IF(OFFSET('Sanitation Data'!$H$31,0,10*ROW('Sanitation Data'!H5))="","",OFFSET('Sanitation Data'!$H$31,0,10*ROW('Sanitation Data'!H5)))</f>
        <v/>
      </c>
      <c r="DI11" s="300" t="str">
        <f ca="true">+IF(OFFSET('Sanitation Data'!$H$32,0,10*ROW('Sanitation Data'!H5))="","",OFFSET('Sanitation Data'!$H$32,0,10*ROW('Sanitation Data'!H5)))</f>
        <v/>
      </c>
      <c r="DJ11" s="300" t="str">
        <f ca="true">+IF(OFFSET('Sanitation Data'!$I$28,0,10*ROW('Sanitation Data'!I5))="","",OFFSET('Sanitation Data'!$I$28,0,10*ROW('Sanitation Data'!I5)))</f>
        <v/>
      </c>
      <c r="DK11" s="300" t="str">
        <f ca="true">+IF(OFFSET('Sanitation Data'!$I$29,0,10*ROW('Sanitation Data'!I5))="","",OFFSET('Sanitation Data'!$I$29,0,10*ROW('Sanitation Data'!I5)))</f>
        <v/>
      </c>
      <c r="DL11" s="300" t="str">
        <f ca="true">+IF(OFFSET('Sanitation Data'!$I$30,0,10*ROW('Sanitation Data'!I5))="","",OFFSET('Sanitation Data'!$I$30,0,10*ROW('Sanitation Data'!I5)))</f>
        <v/>
      </c>
      <c r="DM11" s="300" t="str">
        <f ca="true">+IF(OFFSET('Sanitation Data'!$I$31,0,10*ROW('Sanitation Data'!I5))="","",OFFSET('Sanitation Data'!$I$31,0,10*ROW('Sanitation Data'!I5)))</f>
        <v/>
      </c>
      <c r="DN11" s="300" t="str">
        <f ca="true">+IF(OFFSET('Sanitation Data'!$I$32,0,10*ROW('Sanitation Data'!I5))="","",OFFSET('Sanitation Data'!$I$32,0,10*ROW('Sanitation Data'!I5)))</f>
        <v/>
      </c>
      <c r="DO11" s="300" t="str">
        <f ca="true">+IF(OFFSET('Hygiene Data'!$D$11,0,10*ROW('Hygiene Data'!D5))="","",OFFSET('Hygiene Data'!$D$11,0,10*ROW('Hygiene Data'!D5)))</f>
        <v/>
      </c>
      <c r="DP11" s="300" t="str">
        <f ca="true">+IF(OFFSET('Hygiene Data'!$D$12,0,10*ROW('Hygiene Data'!D5))="","",OFFSET('Hygiene Data'!$D$12,0,10*ROW('Hygiene Data'!D5)))</f>
        <v/>
      </c>
      <c r="DQ11" s="300" t="str">
        <f ca="true">+IF(OFFSET('Hygiene Data'!$D$13,0,10*ROW('Hygiene Data'!D5))="","",OFFSET('Hygiene Data'!$D$13,0,10*ROW('Hygiene Data'!D5)))</f>
        <v>Yes</v>
      </c>
      <c r="DR11" s="300" t="str">
        <f ca="true">+IF(OFFSET('Hygiene Data'!$E$11,0,10*ROW('Hygiene Data'!E5))="","",OFFSET('Hygiene Data'!$E$11,0,10*ROW('Hygiene Data'!E5)))</f>
        <v/>
      </c>
      <c r="DS11" s="300" t="str">
        <f ca="true">+IF(OFFSET('Hygiene Data'!$E$12,0,10*ROW('Hygiene Data'!E5))="","",OFFSET('Hygiene Data'!$E$12,0,10*ROW('Hygiene Data'!E5)))</f>
        <v/>
      </c>
      <c r="DT11" s="300" t="str">
        <f ca="true">+IF(OFFSET('Hygiene Data'!$E$13,0,10*ROW('Hygiene Data'!E5))="","",OFFSET('Hygiene Data'!$E$13,0,10*ROW('Hygiene Data'!E5)))</f>
        <v/>
      </c>
      <c r="DU11" s="300" t="str">
        <f ca="true">+IF(OFFSET('Hygiene Data'!$F$11,0,10*ROW('Hygiene Data'!F5))="","",OFFSET('Hygiene Data'!$F$11,0,10*ROW('Hygiene Data'!F5)))</f>
        <v/>
      </c>
      <c r="DV11" s="300" t="str">
        <f ca="true">+IF(OFFSET('Hygiene Data'!$F$12,0,10*ROW('Hygiene Data'!F5))="","",OFFSET('Hygiene Data'!$F$12,0,10*ROW('Hygiene Data'!F5)))</f>
        <v/>
      </c>
      <c r="DW11" s="300" t="str">
        <f ca="true">+IF(OFFSET('Hygiene Data'!$F$13,0,10*ROW('Hygiene Data'!F5))="","",OFFSET('Hygiene Data'!$F$13,0,10*ROW('Hygiene Data'!F5)))</f>
        <v/>
      </c>
      <c r="DX11" s="300" t="str">
        <f ca="true">+IF(OFFSET('Hygiene Data'!$G$11,0,10*ROW('Hygiene Data'!G5))="","",OFFSET('Hygiene Data'!$G$11,0,10*ROW('Hygiene Data'!G5)))</f>
        <v/>
      </c>
      <c r="DY11" s="300" t="str">
        <f ca="true">+IF(OFFSET('Hygiene Data'!$G$12,0,10*ROW('Hygiene Data'!G5))="","",OFFSET('Hygiene Data'!$G$12,0,10*ROW('Hygiene Data'!G5)))</f>
        <v/>
      </c>
      <c r="DZ11" s="300" t="str">
        <f ca="true">+IF(OFFSET('Hygiene Data'!$G$13,0,10*ROW('Hygiene Data'!G5))="","",OFFSET('Hygiene Data'!$G$13,0,10*ROW('Hygiene Data'!G5)))</f>
        <v/>
      </c>
      <c r="EA11" s="300" t="str">
        <f ca="true">+IF(OFFSET('Hygiene Data'!$H$11,0,10*ROW('Hygiene Data'!H5))="","",OFFSET('Hygiene Data'!$H$11,0,10*ROW('Hygiene Data'!H5)))</f>
        <v/>
      </c>
      <c r="EB11" s="300" t="str">
        <f ca="true">+IF(OFFSET('Hygiene Data'!$H$12,0,10*ROW('Hygiene Data'!H5))="","",OFFSET('Hygiene Data'!$H$12,0,10*ROW('Hygiene Data'!H5)))</f>
        <v/>
      </c>
      <c r="EC11" s="300" t="str">
        <f ca="true">+IF(OFFSET('Hygiene Data'!$H$13,0,10*ROW('Hygiene Data'!H5))="","",OFFSET('Hygiene Data'!$H$13,0,10*ROW('Hygiene Data'!H5)))</f>
        <v>Yes</v>
      </c>
      <c r="ED11" s="300" t="str">
        <f ca="true">+IF(OFFSET('Hygiene Data'!$I$11,0,10*ROW('Hygiene Data'!I5))="","",OFFSET('Hygiene Data'!$I$11,0,10*ROW('Hygiene Data'!I5)))</f>
        <v/>
      </c>
      <c r="EE11" s="300" t="str">
        <f ca="true">+IF(OFFSET('Hygiene Data'!$I$12,0,10*ROW('Hygiene Data'!I5))="","",OFFSET('Hygiene Data'!$I$12,0,10*ROW('Hygiene Data'!I5)))</f>
        <v/>
      </c>
      <c r="EF11" s="300"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TCD_2019_UIS</v>
      </c>
      <c r="B12" s="36" t="str">
        <f ca="true">+IF(OFFSET('Water Data'!$C$2,0,10*ROW('Water Data'!F6))="","",OFFSET('Water Data'!$C$2,0,10*ROW('Water Data'!F6)))</f>
        <v>Other</v>
      </c>
      <c r="C12" s="357">
        <f t="shared" ca="true" si="0"/>
        <v>2019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[48]</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str">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[48]</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19.825669999999999</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19.825669999999999</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0"/>
      <c r="BS12" s="300" t="str">
        <f ca="true">+IF(OFFSET('Water Data'!$D$27,0,10*ROW('Water Data'!D6))="","",OFFSET('Water Data'!$D$27,0,10*ROW('Water Data'!D6)))</f>
        <v/>
      </c>
      <c r="BT12" s="300" t="str">
        <f ca="true">+IF(OFFSET('Water Data'!$D$28,0,10*ROW('Water Data'!D6))="","",OFFSET('Water Data'!$D$28,0,10*ROW('Water Data'!D6)))</f>
        <v/>
      </c>
      <c r="BU12" s="300" t="str">
        <f ca="true">+IF(OFFSET('Water Data'!$D$29,0,10*ROW('Water Data'!D6))="","",OFFSET('Water Data'!$D$29,0,10*ROW('Water Data'!D6)))</f>
        <v>No</v>
      </c>
      <c r="BV12" s="300" t="str">
        <f ca="true">+IF(OFFSET('Water Data'!$E$27,0,10*ROW('Water Data'!E6))="","",OFFSET('Water Data'!$E$27,0,10*ROW('Water Data'!E6)))</f>
        <v/>
      </c>
      <c r="BW12" s="300" t="str">
        <f ca="true">+IF(OFFSET('Water Data'!$E$28,0,10*ROW('Water Data'!E6))="","",OFFSET('Water Data'!$E$28,0,10*ROW('Water Data'!E6)))</f>
        <v/>
      </c>
      <c r="BX12" s="300" t="str">
        <f ca="true">+IF(OFFSET('Water Data'!$E$29,0,10*ROW('Water Data'!E6))="","",OFFSET('Water Data'!$E$29,0,10*ROW('Water Data'!E6)))</f>
        <v/>
      </c>
      <c r="BY12" s="300" t="str">
        <f ca="true">+IF(OFFSET('Water Data'!$F$27,0,10*ROW('Water Data'!F6))="","",OFFSET('Water Data'!$F$27,0,10*ROW('Water Data'!F6)))</f>
        <v/>
      </c>
      <c r="BZ12" s="300" t="str">
        <f ca="true">+IF(OFFSET('Water Data'!$F$28,0,10*ROW('Water Data'!F6))="","",OFFSET('Water Data'!$F$28,0,10*ROW('Water Data'!F6)))</f>
        <v/>
      </c>
      <c r="CA12" s="300" t="str">
        <f ca="true">+IF(OFFSET('Water Data'!$F$29,0,10*ROW('Water Data'!F6))="","",OFFSET('Water Data'!$F$29,0,10*ROW('Water Data'!F6)))</f>
        <v/>
      </c>
      <c r="CB12" s="300" t="str">
        <f ca="true">+IF(OFFSET('Water Data'!$G$27,0,10*ROW('Water Data'!G6))="","",OFFSET('Water Data'!$G$27,0,10*ROW('Water Data'!G6)))</f>
        <v/>
      </c>
      <c r="CC12" s="300" t="str">
        <f ca="true">+IF(OFFSET('Water Data'!$G$28,0,10*ROW('Water Data'!G6))="","",OFFSET('Water Data'!$G$28,0,10*ROW('Water Data'!G6)))</f>
        <v/>
      </c>
      <c r="CD12" s="300" t="str">
        <f ca="true">+IF(OFFSET('Water Data'!$G$29,0,10*ROW('Water Data'!G6))="","",OFFSET('Water Data'!$G$29,0,10*ROW('Water Data'!G6)))</f>
        <v/>
      </c>
      <c r="CE12" s="300" t="str">
        <f ca="true">+IF(OFFSET('Water Data'!$H$27,0,10*ROW('Water Data'!H6))="","",OFFSET('Water Data'!$H$27,0,10*ROW('Water Data'!H6)))</f>
        <v/>
      </c>
      <c r="CF12" s="300" t="str">
        <f ca="true">+IF(OFFSET('Water Data'!$H$28,0,10*ROW('Water Data'!H6))="","",OFFSET('Water Data'!$H$28,0,10*ROW('Water Data'!H6)))</f>
        <v/>
      </c>
      <c r="CG12" s="300" t="str">
        <f ca="true">+IF(OFFSET('Water Data'!$H$29,0,10*ROW('Water Data'!H6))="","",OFFSET('Water Data'!$H$29,0,10*ROW('Water Data'!H6)))</f>
        <v>No</v>
      </c>
      <c r="CH12" s="300" t="str">
        <f ca="true">+IF(OFFSET('Water Data'!$I$27,0,10*ROW('Water Data'!I6))="","",OFFSET('Water Data'!$I$27,0,10*ROW('Water Data'!I6)))</f>
        <v/>
      </c>
      <c r="CI12" s="300" t="str">
        <f ca="true">+IF(OFFSET('Water Data'!$I$28,0,10*ROW('Water Data'!I6))="","",OFFSET('Water Data'!$I$28,0,10*ROW('Water Data'!I6)))</f>
        <v/>
      </c>
      <c r="CJ12" s="300" t="str">
        <f ca="true">+IF(OFFSET('Water Data'!$I$29,0,10*ROW('Water Data'!I6))="","",OFFSET('Water Data'!$I$29,0,10*ROW('Water Data'!I6)))</f>
        <v/>
      </c>
      <c r="CK12" s="300" t="str">
        <f ca="true">+IF(OFFSET('Sanitation Data'!$D$28,0,10*ROW('Sanitation Data'!D6))="","",OFFSET('Sanitation Data'!$D$28,0,10*ROW('Sanitation Data'!D6)))</f>
        <v/>
      </c>
      <c r="CL12" s="300" t="str">
        <f ca="true">+IF(OFFSET('Sanitation Data'!$D$29,0,10*ROW('Sanitation Data'!D6))="","",OFFSET('Sanitation Data'!$D$29,0,10*ROW('Sanitation Data'!D6)))</f>
        <v/>
      </c>
      <c r="CM12" s="300" t="str">
        <f ca="true">+IF(OFFSET('Sanitation Data'!$D$30,0,10*ROW('Sanitation Data'!D6))="","",OFFSET('Sanitation Data'!$D$30,0,10*ROW('Sanitation Data'!D6)))</f>
        <v/>
      </c>
      <c r="CN12" s="300" t="str">
        <f ca="true">+IF(OFFSET('Sanitation Data'!$D$31,0,10*ROW('Sanitation Data'!D6))="","",OFFSET('Sanitation Data'!$D$31,0,10*ROW('Sanitation Data'!D6)))</f>
        <v/>
      </c>
      <c r="CO12" s="300" t="str">
        <f ca="true">+IF(OFFSET('Sanitation Data'!$D$32,0,10*ROW('Sanitation Data'!D6))="","",OFFSET('Sanitation Data'!$D$32,0,10*ROW('Sanitation Data'!D6)))</f>
        <v/>
      </c>
      <c r="CP12" s="300" t="str">
        <f ca="true">+IF(OFFSET('Sanitation Data'!$E$28,0,10*ROW('Sanitation Data'!E6))="","",OFFSET('Sanitation Data'!$E$28,0,10*ROW('Sanitation Data'!E6)))</f>
        <v/>
      </c>
      <c r="CQ12" s="300" t="str">
        <f ca="true">+IF(OFFSET('Sanitation Data'!$E$29,0,10*ROW('Sanitation Data'!E6))="","",OFFSET('Sanitation Data'!$E$29,0,10*ROW('Sanitation Data'!E6)))</f>
        <v/>
      </c>
      <c r="CR12" s="300" t="str">
        <f ca="true">+IF(OFFSET('Sanitation Data'!$E$30,0,10*ROW('Sanitation Data'!E6))="","",OFFSET('Sanitation Data'!$E$30,0,10*ROW('Sanitation Data'!E6)))</f>
        <v/>
      </c>
      <c r="CS12" s="300" t="str">
        <f ca="true">+IF(OFFSET('Sanitation Data'!$E$31,0,10*ROW('Sanitation Data'!E6))="","",OFFSET('Sanitation Data'!$E$31,0,10*ROW('Sanitation Data'!E6)))</f>
        <v/>
      </c>
      <c r="CT12" s="300" t="str">
        <f ca="true">+IF(OFFSET('Sanitation Data'!$E$32,0,10*ROW('Sanitation Data'!E6))="","",OFFSET('Sanitation Data'!$E$32,0,10*ROW('Sanitation Data'!E6)))</f>
        <v/>
      </c>
      <c r="CU12" s="300" t="str">
        <f ca="true">+IF(OFFSET('Sanitation Data'!$F$28,0,10*ROW('Sanitation Data'!F6))="","",OFFSET('Sanitation Data'!$F$28,0,10*ROW('Sanitation Data'!F6)))</f>
        <v/>
      </c>
      <c r="CV12" s="300" t="str">
        <f ca="true">+IF(OFFSET('Sanitation Data'!$F$29,0,10*ROW('Sanitation Data'!F6))="","",OFFSET('Sanitation Data'!$F$29,0,10*ROW('Sanitation Data'!F6)))</f>
        <v/>
      </c>
      <c r="CW12" s="300" t="str">
        <f ca="true">+IF(OFFSET('Sanitation Data'!$F$30,0,10*ROW('Sanitation Data'!F6))="","",OFFSET('Sanitation Data'!$F$30,0,10*ROW('Sanitation Data'!F6)))</f>
        <v/>
      </c>
      <c r="CX12" s="300" t="str">
        <f ca="true">+IF(OFFSET('Sanitation Data'!$F$31,0,10*ROW('Sanitation Data'!F6))="","",OFFSET('Sanitation Data'!$F$31,0,10*ROW('Sanitation Data'!F6)))</f>
        <v/>
      </c>
      <c r="CY12" s="300" t="str">
        <f ca="true">+IF(OFFSET('Sanitation Data'!$F$32,0,10*ROW('Sanitation Data'!F6))="","",OFFSET('Sanitation Data'!$F$32,0,10*ROW('Sanitation Data'!F6)))</f>
        <v/>
      </c>
      <c r="CZ12" s="300" t="str">
        <f ca="true">+IF(OFFSET('Sanitation Data'!$G$28,0,10*ROW('Sanitation Data'!G6))="","",OFFSET('Sanitation Data'!$G$28,0,10*ROW('Sanitation Data'!G6)))</f>
        <v/>
      </c>
      <c r="DA12" s="300" t="str">
        <f ca="true">+IF(OFFSET('Sanitation Data'!$G$29,0,10*ROW('Sanitation Data'!G6))="","",OFFSET('Sanitation Data'!$G$29,0,10*ROW('Sanitation Data'!G6)))</f>
        <v/>
      </c>
      <c r="DB12" s="300" t="str">
        <f ca="true">+IF(OFFSET('Sanitation Data'!$G$30,0,10*ROW('Sanitation Data'!G6))="","",OFFSET('Sanitation Data'!$G$30,0,10*ROW('Sanitation Data'!G6)))</f>
        <v/>
      </c>
      <c r="DC12" s="300" t="str">
        <f ca="true">+IF(OFFSET('Sanitation Data'!$G$31,0,10*ROW('Sanitation Data'!G6))="","",OFFSET('Sanitation Data'!$G$31,0,10*ROW('Sanitation Data'!G6)))</f>
        <v/>
      </c>
      <c r="DD12" s="300" t="str">
        <f ca="true">+IF(OFFSET('Sanitation Data'!$G$32,0,10*ROW('Sanitation Data'!G6))="","",OFFSET('Sanitation Data'!$G$32,0,10*ROW('Sanitation Data'!G6)))</f>
        <v/>
      </c>
      <c r="DE12" s="300" t="str">
        <f ca="true">+IF(OFFSET('Sanitation Data'!$H$28,0,10*ROW('Sanitation Data'!H6))="","",OFFSET('Sanitation Data'!$H$28,0,10*ROW('Sanitation Data'!H6)))</f>
        <v/>
      </c>
      <c r="DF12" s="300" t="str">
        <f ca="true">+IF(OFFSET('Sanitation Data'!$H$29,0,10*ROW('Sanitation Data'!H6))="","",OFFSET('Sanitation Data'!$H$29,0,10*ROW('Sanitation Data'!H6)))</f>
        <v/>
      </c>
      <c r="DG12" s="300" t="str">
        <f ca="true">+IF(OFFSET('Sanitation Data'!$H$30,0,10*ROW('Sanitation Data'!H6))="","",OFFSET('Sanitation Data'!$H$30,0,10*ROW('Sanitation Data'!H6)))</f>
        <v/>
      </c>
      <c r="DH12" s="300" t="str">
        <f ca="true">+IF(OFFSET('Sanitation Data'!$H$31,0,10*ROW('Sanitation Data'!H6))="","",OFFSET('Sanitation Data'!$H$31,0,10*ROW('Sanitation Data'!H6)))</f>
        <v/>
      </c>
      <c r="DI12" s="300" t="str">
        <f ca="true">+IF(OFFSET('Sanitation Data'!$H$32,0,10*ROW('Sanitation Data'!H6))="","",OFFSET('Sanitation Data'!$H$32,0,10*ROW('Sanitation Data'!H6)))</f>
        <v/>
      </c>
      <c r="DJ12" s="300" t="str">
        <f ca="true">+IF(OFFSET('Sanitation Data'!$I$28,0,10*ROW('Sanitation Data'!I6))="","",OFFSET('Sanitation Data'!$I$28,0,10*ROW('Sanitation Data'!I6)))</f>
        <v/>
      </c>
      <c r="DK12" s="300" t="str">
        <f ca="true">+IF(OFFSET('Sanitation Data'!$I$29,0,10*ROW('Sanitation Data'!I6))="","",OFFSET('Sanitation Data'!$I$29,0,10*ROW('Sanitation Data'!I6)))</f>
        <v/>
      </c>
      <c r="DL12" s="300" t="str">
        <f ca="true">+IF(OFFSET('Sanitation Data'!$I$30,0,10*ROW('Sanitation Data'!I6))="","",OFFSET('Sanitation Data'!$I$30,0,10*ROW('Sanitation Data'!I6)))</f>
        <v/>
      </c>
      <c r="DM12" s="300" t="str">
        <f ca="true">+IF(OFFSET('Sanitation Data'!$I$31,0,10*ROW('Sanitation Data'!I6))="","",OFFSET('Sanitation Data'!$I$31,0,10*ROW('Sanitation Data'!I6)))</f>
        <v/>
      </c>
      <c r="DN12" s="300" t="str">
        <f ca="true">+IF(OFFSET('Sanitation Data'!$I$32,0,10*ROW('Sanitation Data'!I6))="","",OFFSET('Sanitation Data'!$I$32,0,10*ROW('Sanitation Data'!I6)))</f>
        <v/>
      </c>
      <c r="DO12" s="300" t="str">
        <f ca="true">+IF(OFFSET('Hygiene Data'!$D$11,0,10*ROW('Hygiene Data'!D6))="","",OFFSET('Hygiene Data'!$D$11,0,10*ROW('Hygiene Data'!D6)))</f>
        <v/>
      </c>
      <c r="DP12" s="300" t="str">
        <f ca="true">+IF(OFFSET('Hygiene Data'!$D$12,0,10*ROW('Hygiene Data'!D6))="","",OFFSET('Hygiene Data'!$D$12,0,10*ROW('Hygiene Data'!D6)))</f>
        <v/>
      </c>
      <c r="DQ12" s="300" t="str">
        <f ca="true">+IF(OFFSET('Hygiene Data'!$D$13,0,10*ROW('Hygiene Data'!D6))="","",OFFSET('Hygiene Data'!$D$13,0,10*ROW('Hygiene Data'!D6)))</f>
        <v>Yes</v>
      </c>
      <c r="DR12" s="300" t="str">
        <f ca="true">+IF(OFFSET('Hygiene Data'!$E$11,0,10*ROW('Hygiene Data'!E6))="","",OFFSET('Hygiene Data'!$E$11,0,10*ROW('Hygiene Data'!E6)))</f>
        <v/>
      </c>
      <c r="DS12" s="300" t="str">
        <f ca="true">+IF(OFFSET('Hygiene Data'!$E$12,0,10*ROW('Hygiene Data'!E6))="","",OFFSET('Hygiene Data'!$E$12,0,10*ROW('Hygiene Data'!E6)))</f>
        <v/>
      </c>
      <c r="DT12" s="300" t="str">
        <f ca="true">+IF(OFFSET('Hygiene Data'!$E$13,0,10*ROW('Hygiene Data'!E6))="","",OFFSET('Hygiene Data'!$E$13,0,10*ROW('Hygiene Data'!E6)))</f>
        <v/>
      </c>
      <c r="DU12" s="300" t="str">
        <f ca="true">+IF(OFFSET('Hygiene Data'!$F$11,0,10*ROW('Hygiene Data'!F6))="","",OFFSET('Hygiene Data'!$F$11,0,10*ROW('Hygiene Data'!F6)))</f>
        <v/>
      </c>
      <c r="DV12" s="300" t="str">
        <f ca="true">+IF(OFFSET('Hygiene Data'!$F$12,0,10*ROW('Hygiene Data'!F6))="","",OFFSET('Hygiene Data'!$F$12,0,10*ROW('Hygiene Data'!F6)))</f>
        <v/>
      </c>
      <c r="DW12" s="300" t="str">
        <f ca="true">+IF(OFFSET('Hygiene Data'!$F$13,0,10*ROW('Hygiene Data'!F6))="","",OFFSET('Hygiene Data'!$F$13,0,10*ROW('Hygiene Data'!F6)))</f>
        <v/>
      </c>
      <c r="DX12" s="300" t="str">
        <f ca="true">+IF(OFFSET('Hygiene Data'!$G$11,0,10*ROW('Hygiene Data'!G6))="","",OFFSET('Hygiene Data'!$G$11,0,10*ROW('Hygiene Data'!G6)))</f>
        <v/>
      </c>
      <c r="DY12" s="300" t="str">
        <f ca="true">+IF(OFFSET('Hygiene Data'!$G$12,0,10*ROW('Hygiene Data'!G6))="","",OFFSET('Hygiene Data'!$G$12,0,10*ROW('Hygiene Data'!G6)))</f>
        <v/>
      </c>
      <c r="DZ12" s="300" t="str">
        <f ca="true">+IF(OFFSET('Hygiene Data'!$G$13,0,10*ROW('Hygiene Data'!G6))="","",OFFSET('Hygiene Data'!$G$13,0,10*ROW('Hygiene Data'!G6)))</f>
        <v/>
      </c>
      <c r="EA12" s="300" t="str">
        <f ca="true">+IF(OFFSET('Hygiene Data'!$H$11,0,10*ROW('Hygiene Data'!H6))="","",OFFSET('Hygiene Data'!$H$11,0,10*ROW('Hygiene Data'!H6)))</f>
        <v/>
      </c>
      <c r="EB12" s="300" t="str">
        <f ca="true">+IF(OFFSET('Hygiene Data'!$H$12,0,10*ROW('Hygiene Data'!H6))="","",OFFSET('Hygiene Data'!$H$12,0,10*ROW('Hygiene Data'!H6)))</f>
        <v/>
      </c>
      <c r="EC12" s="300" t="str">
        <f ca="true">+IF(OFFSET('Hygiene Data'!$H$13,0,10*ROW('Hygiene Data'!H6))="","",OFFSET('Hygiene Data'!$H$13,0,10*ROW('Hygiene Data'!H6)))</f>
        <v>Yes</v>
      </c>
      <c r="ED12" s="300" t="str">
        <f ca="true">+IF(OFFSET('Hygiene Data'!$I$11,0,10*ROW('Hygiene Data'!I6))="","",OFFSET('Hygiene Data'!$I$11,0,10*ROW('Hygiene Data'!I6)))</f>
        <v/>
      </c>
      <c r="EE12" s="300" t="str">
        <f ca="true">+IF(OFFSET('Hygiene Data'!$I$12,0,10*ROW('Hygiene Data'!I6))="","",OFFSET('Hygiene Data'!$I$12,0,10*ROW('Hygiene Data'!I6)))</f>
        <v/>
      </c>
      <c r="EF12" s="30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TCD_2021_UIS</v>
      </c>
      <c r="B13" s="36" t="str">
        <f ca="true">+IF(OFFSET('Water Data'!$C$2,0,10*ROW('Water Data'!F7))="","",OFFSET('Water Data'!$C$2,0,10*ROW('Water Data'!F7)))</f>
        <v>Other</v>
      </c>
      <c r="C13" s="357">
        <f t="shared" ca="true" si="0"/>
        <v>2021</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35.797547206836448</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25.72</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46.30912439889282</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19.38</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19.38</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54.044891040433541</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52.19</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55.979670402334605</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0"/>
      <c r="BS13" s="300" t="str">
        <f ca="true">+IF(OFFSET('Water Data'!$D$27,0,10*ROW('Water Data'!D7))="","",OFFSET('Water Data'!$D$27,0,10*ROW('Water Data'!D7)))</f>
        <v/>
      </c>
      <c r="BT13" s="300" t="str">
        <f ca="true">+IF(OFFSET('Water Data'!$D$28,0,10*ROW('Water Data'!D7))="","",OFFSET('Water Data'!$D$28,0,10*ROW('Water Data'!D7)))</f>
        <v/>
      </c>
      <c r="BU13" s="300" t="str">
        <f ca="true">+IF(OFFSET('Water Data'!$D$29,0,10*ROW('Water Data'!D7))="","",OFFSET('Water Data'!$D$29,0,10*ROW('Water Data'!D7)))</f>
        <v>Yes</v>
      </c>
      <c r="BV13" s="300" t="str">
        <f ca="true">+IF(OFFSET('Water Data'!$E$27,0,10*ROW('Water Data'!E7))="","",OFFSET('Water Data'!$E$27,0,10*ROW('Water Data'!E7)))</f>
        <v/>
      </c>
      <c r="BW13" s="300" t="str">
        <f ca="true">+IF(OFFSET('Water Data'!$E$28,0,10*ROW('Water Data'!E7))="","",OFFSET('Water Data'!$E$28,0,10*ROW('Water Data'!E7)))</f>
        <v/>
      </c>
      <c r="BX13" s="300" t="str">
        <f ca="true">+IF(OFFSET('Water Data'!$E$29,0,10*ROW('Water Data'!E7))="","",OFFSET('Water Data'!$E$29,0,10*ROW('Water Data'!E7)))</f>
        <v/>
      </c>
      <c r="BY13" s="300" t="str">
        <f ca="true">+IF(OFFSET('Water Data'!$F$27,0,10*ROW('Water Data'!F7))="","",OFFSET('Water Data'!$F$27,0,10*ROW('Water Data'!F7)))</f>
        <v/>
      </c>
      <c r="BZ13" s="300" t="str">
        <f ca="true">+IF(OFFSET('Water Data'!$F$28,0,10*ROW('Water Data'!F7))="","",OFFSET('Water Data'!$F$28,0,10*ROW('Water Data'!F7)))</f>
        <v/>
      </c>
      <c r="CA13" s="300" t="str">
        <f ca="true">+IF(OFFSET('Water Data'!$F$29,0,10*ROW('Water Data'!F7))="","",OFFSET('Water Data'!$F$29,0,10*ROW('Water Data'!F7)))</f>
        <v/>
      </c>
      <c r="CB13" s="300" t="str">
        <f ca="true">+IF(OFFSET('Water Data'!$G$27,0,10*ROW('Water Data'!G7))="","",OFFSET('Water Data'!$G$27,0,10*ROW('Water Data'!G7)))</f>
        <v/>
      </c>
      <c r="CC13" s="300" t="str">
        <f ca="true">+IF(OFFSET('Water Data'!$G$28,0,10*ROW('Water Data'!G7))="","",OFFSET('Water Data'!$G$28,0,10*ROW('Water Data'!G7)))</f>
        <v/>
      </c>
      <c r="CD13" s="300" t="str">
        <f ca="true">+IF(OFFSET('Water Data'!$G$29,0,10*ROW('Water Data'!G7))="","",OFFSET('Water Data'!$G$29,0,10*ROW('Water Data'!G7)))</f>
        <v/>
      </c>
      <c r="CE13" s="300" t="str">
        <f ca="true">+IF(OFFSET('Water Data'!$H$27,0,10*ROW('Water Data'!H7))="","",OFFSET('Water Data'!$H$27,0,10*ROW('Water Data'!H7)))</f>
        <v/>
      </c>
      <c r="CF13" s="300" t="str">
        <f ca="true">+IF(OFFSET('Water Data'!$H$28,0,10*ROW('Water Data'!H7))="","",OFFSET('Water Data'!$H$28,0,10*ROW('Water Data'!H7)))</f>
        <v/>
      </c>
      <c r="CG13" s="300" t="str">
        <f ca="true">+IF(OFFSET('Water Data'!$H$29,0,10*ROW('Water Data'!H7))="","",OFFSET('Water Data'!$H$29,0,10*ROW('Water Data'!H7)))</f>
        <v>Yes</v>
      </c>
      <c r="CH13" s="300" t="str">
        <f ca="true">+IF(OFFSET('Water Data'!$I$27,0,10*ROW('Water Data'!I7))="","",OFFSET('Water Data'!$I$27,0,10*ROW('Water Data'!I7)))</f>
        <v/>
      </c>
      <c r="CI13" s="300" t="str">
        <f ca="true">+IF(OFFSET('Water Data'!$I$28,0,10*ROW('Water Data'!I7))="","",OFFSET('Water Data'!$I$28,0,10*ROW('Water Data'!I7)))</f>
        <v/>
      </c>
      <c r="CJ13" s="300" t="str">
        <f ca="true">+IF(OFFSET('Water Data'!$I$29,0,10*ROW('Water Data'!I7))="","",OFFSET('Water Data'!$I$29,0,10*ROW('Water Data'!I7)))</f>
        <v>Yes</v>
      </c>
      <c r="CK13" s="300" t="str">
        <f ca="true">+IF(OFFSET('Sanitation Data'!$D$28,0,10*ROW('Sanitation Data'!D7))="","",OFFSET('Sanitation Data'!$D$28,0,10*ROW('Sanitation Data'!D7)))</f>
        <v/>
      </c>
      <c r="CL13" s="300" t="str">
        <f ca="true">+IF(OFFSET('Sanitation Data'!$D$29,0,10*ROW('Sanitation Data'!D7))="","",OFFSET('Sanitation Data'!$D$29,0,10*ROW('Sanitation Data'!D7)))</f>
        <v/>
      </c>
      <c r="CM13" s="300" t="str">
        <f ca="true">+IF(OFFSET('Sanitation Data'!$D$30,0,10*ROW('Sanitation Data'!D7))="","",OFFSET('Sanitation Data'!$D$30,0,10*ROW('Sanitation Data'!D7)))</f>
        <v/>
      </c>
      <c r="CN13" s="300" t="str">
        <f ca="true">+IF(OFFSET('Sanitation Data'!$D$31,0,10*ROW('Sanitation Data'!D7))="","",OFFSET('Sanitation Data'!$D$31,0,10*ROW('Sanitation Data'!D7)))</f>
        <v/>
      </c>
      <c r="CO13" s="300" t="str">
        <f ca="true">+IF(OFFSET('Sanitation Data'!$D$32,0,10*ROW('Sanitation Data'!D7))="","",OFFSET('Sanitation Data'!$D$32,0,10*ROW('Sanitation Data'!D7)))</f>
        <v>Yes</v>
      </c>
      <c r="CP13" s="300" t="str">
        <f ca="true">+IF(OFFSET('Sanitation Data'!$E$28,0,10*ROW('Sanitation Data'!E7))="","",OFFSET('Sanitation Data'!$E$28,0,10*ROW('Sanitation Data'!E7)))</f>
        <v/>
      </c>
      <c r="CQ13" s="300" t="str">
        <f ca="true">+IF(OFFSET('Sanitation Data'!$E$29,0,10*ROW('Sanitation Data'!E7))="","",OFFSET('Sanitation Data'!$E$29,0,10*ROW('Sanitation Data'!E7)))</f>
        <v/>
      </c>
      <c r="CR13" s="300" t="str">
        <f ca="true">+IF(OFFSET('Sanitation Data'!$E$30,0,10*ROW('Sanitation Data'!E7))="","",OFFSET('Sanitation Data'!$E$30,0,10*ROW('Sanitation Data'!E7)))</f>
        <v/>
      </c>
      <c r="CS13" s="300" t="str">
        <f ca="true">+IF(OFFSET('Sanitation Data'!$E$31,0,10*ROW('Sanitation Data'!E7))="","",OFFSET('Sanitation Data'!$E$31,0,10*ROW('Sanitation Data'!E7)))</f>
        <v/>
      </c>
      <c r="CT13" s="300" t="str">
        <f ca="true">+IF(OFFSET('Sanitation Data'!$E$32,0,10*ROW('Sanitation Data'!E7))="","",OFFSET('Sanitation Data'!$E$32,0,10*ROW('Sanitation Data'!E7)))</f>
        <v/>
      </c>
      <c r="CU13" s="300" t="str">
        <f ca="true">+IF(OFFSET('Sanitation Data'!$F$28,0,10*ROW('Sanitation Data'!F7))="","",OFFSET('Sanitation Data'!$F$28,0,10*ROW('Sanitation Data'!F7)))</f>
        <v/>
      </c>
      <c r="CV13" s="300" t="str">
        <f ca="true">+IF(OFFSET('Sanitation Data'!$F$29,0,10*ROW('Sanitation Data'!F7))="","",OFFSET('Sanitation Data'!$F$29,0,10*ROW('Sanitation Data'!F7)))</f>
        <v/>
      </c>
      <c r="CW13" s="300" t="str">
        <f ca="true">+IF(OFFSET('Sanitation Data'!$F$30,0,10*ROW('Sanitation Data'!F7))="","",OFFSET('Sanitation Data'!$F$30,0,10*ROW('Sanitation Data'!F7)))</f>
        <v/>
      </c>
      <c r="CX13" s="300" t="str">
        <f ca="true">+IF(OFFSET('Sanitation Data'!$F$31,0,10*ROW('Sanitation Data'!F7))="","",OFFSET('Sanitation Data'!$F$31,0,10*ROW('Sanitation Data'!F7)))</f>
        <v/>
      </c>
      <c r="CY13" s="300" t="str">
        <f ca="true">+IF(OFFSET('Sanitation Data'!$F$32,0,10*ROW('Sanitation Data'!F7))="","",OFFSET('Sanitation Data'!$F$32,0,10*ROW('Sanitation Data'!F7)))</f>
        <v/>
      </c>
      <c r="CZ13" s="300" t="str">
        <f ca="true">+IF(OFFSET('Sanitation Data'!$G$28,0,10*ROW('Sanitation Data'!G7))="","",OFFSET('Sanitation Data'!$G$28,0,10*ROW('Sanitation Data'!G7)))</f>
        <v/>
      </c>
      <c r="DA13" s="300" t="str">
        <f ca="true">+IF(OFFSET('Sanitation Data'!$G$29,0,10*ROW('Sanitation Data'!G7))="","",OFFSET('Sanitation Data'!$G$29,0,10*ROW('Sanitation Data'!G7)))</f>
        <v/>
      </c>
      <c r="DB13" s="300" t="str">
        <f ca="true">+IF(OFFSET('Sanitation Data'!$G$30,0,10*ROW('Sanitation Data'!G7))="","",OFFSET('Sanitation Data'!$G$30,0,10*ROW('Sanitation Data'!G7)))</f>
        <v/>
      </c>
      <c r="DC13" s="300" t="str">
        <f ca="true">+IF(OFFSET('Sanitation Data'!$G$31,0,10*ROW('Sanitation Data'!G7))="","",OFFSET('Sanitation Data'!$G$31,0,10*ROW('Sanitation Data'!G7)))</f>
        <v/>
      </c>
      <c r="DD13" s="300" t="str">
        <f ca="true">+IF(OFFSET('Sanitation Data'!$G$32,0,10*ROW('Sanitation Data'!G7))="","",OFFSET('Sanitation Data'!$G$32,0,10*ROW('Sanitation Data'!G7)))</f>
        <v/>
      </c>
      <c r="DE13" s="300" t="str">
        <f ca="true">+IF(OFFSET('Sanitation Data'!$H$28,0,10*ROW('Sanitation Data'!H7))="","",OFFSET('Sanitation Data'!$H$28,0,10*ROW('Sanitation Data'!H7)))</f>
        <v/>
      </c>
      <c r="DF13" s="300" t="str">
        <f ca="true">+IF(OFFSET('Sanitation Data'!$H$29,0,10*ROW('Sanitation Data'!H7))="","",OFFSET('Sanitation Data'!$H$29,0,10*ROW('Sanitation Data'!H7)))</f>
        <v/>
      </c>
      <c r="DG13" s="300" t="str">
        <f ca="true">+IF(OFFSET('Sanitation Data'!$H$30,0,10*ROW('Sanitation Data'!H7))="","",OFFSET('Sanitation Data'!$H$30,0,10*ROW('Sanitation Data'!H7)))</f>
        <v/>
      </c>
      <c r="DH13" s="300" t="str">
        <f ca="true">+IF(OFFSET('Sanitation Data'!$H$31,0,10*ROW('Sanitation Data'!H7))="","",OFFSET('Sanitation Data'!$H$31,0,10*ROW('Sanitation Data'!H7)))</f>
        <v/>
      </c>
      <c r="DI13" s="300" t="str">
        <f ca="true">+IF(OFFSET('Sanitation Data'!$H$32,0,10*ROW('Sanitation Data'!H7))="","",OFFSET('Sanitation Data'!$H$32,0,10*ROW('Sanitation Data'!H7)))</f>
        <v>Yes</v>
      </c>
      <c r="DJ13" s="300" t="str">
        <f ca="true">+IF(OFFSET('Sanitation Data'!$I$28,0,10*ROW('Sanitation Data'!I7))="","",OFFSET('Sanitation Data'!$I$28,0,10*ROW('Sanitation Data'!I7)))</f>
        <v/>
      </c>
      <c r="DK13" s="300" t="str">
        <f ca="true">+IF(OFFSET('Sanitation Data'!$I$29,0,10*ROW('Sanitation Data'!I7))="","",OFFSET('Sanitation Data'!$I$29,0,10*ROW('Sanitation Data'!I7)))</f>
        <v/>
      </c>
      <c r="DL13" s="300" t="str">
        <f ca="true">+IF(OFFSET('Sanitation Data'!$I$30,0,10*ROW('Sanitation Data'!I7))="","",OFFSET('Sanitation Data'!$I$30,0,10*ROW('Sanitation Data'!I7)))</f>
        <v/>
      </c>
      <c r="DM13" s="300" t="str">
        <f ca="true">+IF(OFFSET('Sanitation Data'!$I$31,0,10*ROW('Sanitation Data'!I7))="","",OFFSET('Sanitation Data'!$I$31,0,10*ROW('Sanitation Data'!I7)))</f>
        <v/>
      </c>
      <c r="DN13" s="300" t="str">
        <f ca="true">+IF(OFFSET('Sanitation Data'!$I$32,0,10*ROW('Sanitation Data'!I7))="","",OFFSET('Sanitation Data'!$I$32,0,10*ROW('Sanitation Data'!I7)))</f>
        <v/>
      </c>
      <c r="DO13" s="300" t="str">
        <f ca="true">+IF(OFFSET('Hygiene Data'!$D$11,0,10*ROW('Hygiene Data'!D7))="","",OFFSET('Hygiene Data'!$D$11,0,10*ROW('Hygiene Data'!D7)))</f>
        <v/>
      </c>
      <c r="DP13" s="300" t="str">
        <f ca="true">+IF(OFFSET('Hygiene Data'!$D$12,0,10*ROW('Hygiene Data'!D7))="","",OFFSET('Hygiene Data'!$D$12,0,10*ROW('Hygiene Data'!D7)))</f>
        <v>Yes</v>
      </c>
      <c r="DQ13" s="300" t="str">
        <f ca="true">+IF(OFFSET('Hygiene Data'!$D$13,0,10*ROW('Hygiene Data'!D7))="","",OFFSET('Hygiene Data'!$D$13,0,10*ROW('Hygiene Data'!D7)))</f>
        <v/>
      </c>
      <c r="DR13" s="300" t="str">
        <f ca="true">+IF(OFFSET('Hygiene Data'!$E$11,0,10*ROW('Hygiene Data'!E7))="","",OFFSET('Hygiene Data'!$E$11,0,10*ROW('Hygiene Data'!E7)))</f>
        <v/>
      </c>
      <c r="DS13" s="300" t="str">
        <f ca="true">+IF(OFFSET('Hygiene Data'!$E$12,0,10*ROW('Hygiene Data'!E7))="","",OFFSET('Hygiene Data'!$E$12,0,10*ROW('Hygiene Data'!E7)))</f>
        <v/>
      </c>
      <c r="DT13" s="300" t="str">
        <f ca="true">+IF(OFFSET('Hygiene Data'!$E$13,0,10*ROW('Hygiene Data'!E7))="","",OFFSET('Hygiene Data'!$E$13,0,10*ROW('Hygiene Data'!E7)))</f>
        <v/>
      </c>
      <c r="DU13" s="300" t="str">
        <f ca="true">+IF(OFFSET('Hygiene Data'!$F$11,0,10*ROW('Hygiene Data'!F7))="","",OFFSET('Hygiene Data'!$F$11,0,10*ROW('Hygiene Data'!F7)))</f>
        <v/>
      </c>
      <c r="DV13" s="300" t="str">
        <f ca="true">+IF(OFFSET('Hygiene Data'!$F$12,0,10*ROW('Hygiene Data'!F7))="","",OFFSET('Hygiene Data'!$F$12,0,10*ROW('Hygiene Data'!F7)))</f>
        <v/>
      </c>
      <c r="DW13" s="300" t="str">
        <f ca="true">+IF(OFFSET('Hygiene Data'!$F$13,0,10*ROW('Hygiene Data'!F7))="","",OFFSET('Hygiene Data'!$F$13,0,10*ROW('Hygiene Data'!F7)))</f>
        <v/>
      </c>
      <c r="DX13" s="300" t="str">
        <f ca="true">+IF(OFFSET('Hygiene Data'!$G$11,0,10*ROW('Hygiene Data'!G7))="","",OFFSET('Hygiene Data'!$G$11,0,10*ROW('Hygiene Data'!G7)))</f>
        <v/>
      </c>
      <c r="DY13" s="300" t="str">
        <f ca="true">+IF(OFFSET('Hygiene Data'!$G$12,0,10*ROW('Hygiene Data'!G7))="","",OFFSET('Hygiene Data'!$G$12,0,10*ROW('Hygiene Data'!G7)))</f>
        <v/>
      </c>
      <c r="DZ13" s="300" t="str">
        <f ca="true">+IF(OFFSET('Hygiene Data'!$G$13,0,10*ROW('Hygiene Data'!G7))="","",OFFSET('Hygiene Data'!$G$13,0,10*ROW('Hygiene Data'!G7)))</f>
        <v/>
      </c>
      <c r="EA13" s="300" t="str">
        <f ca="true">+IF(OFFSET('Hygiene Data'!$H$11,0,10*ROW('Hygiene Data'!H7))="","",OFFSET('Hygiene Data'!$H$11,0,10*ROW('Hygiene Data'!H7)))</f>
        <v/>
      </c>
      <c r="EB13" s="300" t="str">
        <f ca="true">+IF(OFFSET('Hygiene Data'!$H$12,0,10*ROW('Hygiene Data'!H7))="","",OFFSET('Hygiene Data'!$H$12,0,10*ROW('Hygiene Data'!H7)))</f>
        <v>Yes</v>
      </c>
      <c r="EC13" s="300" t="str">
        <f ca="true">+IF(OFFSET('Hygiene Data'!$H$13,0,10*ROW('Hygiene Data'!H7))="","",OFFSET('Hygiene Data'!$H$13,0,10*ROW('Hygiene Data'!H7)))</f>
        <v/>
      </c>
      <c r="ED13" s="300" t="str">
        <f ca="true">+IF(OFFSET('Hygiene Data'!$I$11,0,10*ROW('Hygiene Data'!I7))="","",OFFSET('Hygiene Data'!$I$11,0,10*ROW('Hygiene Data'!I7)))</f>
        <v/>
      </c>
      <c r="EE13" s="300" t="str">
        <f ca="true">+IF(OFFSET('Hygiene Data'!$I$12,0,10*ROW('Hygiene Data'!I7))="","",OFFSET('Hygiene Data'!$I$12,0,10*ROW('Hygiene Data'!I7)))</f>
        <v>Yes</v>
      </c>
      <c r="EF13" s="30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TCD_2022_EMIS</v>
      </c>
      <c r="B14" s="36" t="str">
        <f ca="true">+IF(OFFSET('Water Data'!$C$2,0,10*ROW('Water Data'!F8))="","",OFFSET('Water Data'!$C$2,0,10*ROW('Water Data'!F8)))</f>
        <v>EMIS</v>
      </c>
      <c r="C14" s="357">
        <f t="shared" ca="true" si="0"/>
        <v>2022</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59.865025803890433</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43.795156808257239</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28.827916181928988</v>
      </c>
      <c r="G14" s="96">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57.856093979441994</v>
      </c>
      <c r="H14" s="96">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53.340675477239358</v>
      </c>
      <c r="I14" s="96">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84.54214275914785</v>
      </c>
      <c r="J14" s="96">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33.209851822186621</v>
      </c>
      <c r="K14" s="96">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26.131357629154991</v>
      </c>
      <c r="L14" s="96">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23.371948289191298</v>
      </c>
      <c r="M14" s="96">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86.591276252019384</v>
      </c>
      <c r="N14" s="96">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83.037156704361877</v>
      </c>
      <c r="O14" s="96">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78.234634581534991</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58.483633934535739</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41.766867067468269</v>
      </c>
      <c r="R14" s="96">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26.274245616685491</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72.720440881763523</v>
      </c>
      <c r="BA14" s="98">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60.470941883767537</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str">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[127]</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72.720440881763523</v>
      </c>
      <c r="BM14" s="98">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60.470941883767537</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0"/>
      <c r="BS14" s="300" t="str">
        <f ca="true">+IF(OFFSET('Water Data'!$D$27,0,10*ROW('Water Data'!D8))="","",OFFSET('Water Data'!$D$27,0,10*ROW('Water Data'!D8)))</f>
        <v>Yes</v>
      </c>
      <c r="BT14" s="300" t="str">
        <f ca="true">+IF(OFFSET('Water Data'!$D$28,0,10*ROW('Water Data'!D8))="","",OFFSET('Water Data'!$D$28,0,10*ROW('Water Data'!D8)))</f>
        <v>Yes</v>
      </c>
      <c r="BU14" s="300" t="str">
        <f ca="true">+IF(OFFSET('Water Data'!$D$29,0,10*ROW('Water Data'!D8))="","",OFFSET('Water Data'!$D$29,0,10*ROW('Water Data'!D8)))</f>
        <v>Yes</v>
      </c>
      <c r="BV14" s="300" t="str">
        <f ca="true">+IF(OFFSET('Water Data'!$E$27,0,10*ROW('Water Data'!E8))="","",OFFSET('Water Data'!$E$27,0,10*ROW('Water Data'!E8)))</f>
        <v>Yes</v>
      </c>
      <c r="BW14" s="300" t="str">
        <f ca="true">+IF(OFFSET('Water Data'!$E$28,0,10*ROW('Water Data'!E8))="","",OFFSET('Water Data'!$E$28,0,10*ROW('Water Data'!E8)))</f>
        <v>Yes</v>
      </c>
      <c r="BX14" s="300" t="str">
        <f ca="true">+IF(OFFSET('Water Data'!$E$29,0,10*ROW('Water Data'!E8))="","",OFFSET('Water Data'!$E$29,0,10*ROW('Water Data'!E8)))</f>
        <v>Yes</v>
      </c>
      <c r="BY14" s="300" t="str">
        <f ca="true">+IF(OFFSET('Water Data'!$F$27,0,10*ROW('Water Data'!F8))="","",OFFSET('Water Data'!$F$27,0,10*ROW('Water Data'!F8)))</f>
        <v>Yes</v>
      </c>
      <c r="BZ14" s="300" t="str">
        <f ca="true">+IF(OFFSET('Water Data'!$F$28,0,10*ROW('Water Data'!F8))="","",OFFSET('Water Data'!$F$28,0,10*ROW('Water Data'!F8)))</f>
        <v>Yes</v>
      </c>
      <c r="CA14" s="300" t="str">
        <f ca="true">+IF(OFFSET('Water Data'!$F$29,0,10*ROW('Water Data'!F8))="","",OFFSET('Water Data'!$F$29,0,10*ROW('Water Data'!F8)))</f>
        <v>Yes</v>
      </c>
      <c r="CB14" s="300" t="str">
        <f ca="true">+IF(OFFSET('Water Data'!$G$27,0,10*ROW('Water Data'!G8))="","",OFFSET('Water Data'!$G$27,0,10*ROW('Water Data'!G8)))</f>
        <v>Yes</v>
      </c>
      <c r="CC14" s="300" t="str">
        <f ca="true">+IF(OFFSET('Water Data'!$G$28,0,10*ROW('Water Data'!G8))="","",OFFSET('Water Data'!$G$28,0,10*ROW('Water Data'!G8)))</f>
        <v>Yes</v>
      </c>
      <c r="CD14" s="300" t="str">
        <f ca="true">+IF(OFFSET('Water Data'!$G$29,0,10*ROW('Water Data'!G8))="","",OFFSET('Water Data'!$G$29,0,10*ROW('Water Data'!G8)))</f>
        <v>Yes</v>
      </c>
      <c r="CE14" s="300" t="str">
        <f ca="true">+IF(OFFSET('Water Data'!$H$27,0,10*ROW('Water Data'!H8))="","",OFFSET('Water Data'!$H$27,0,10*ROW('Water Data'!H8)))</f>
        <v>Yes</v>
      </c>
      <c r="CF14" s="300" t="str">
        <f ca="true">+IF(OFFSET('Water Data'!$H$28,0,10*ROW('Water Data'!H8))="","",OFFSET('Water Data'!$H$28,0,10*ROW('Water Data'!H8)))</f>
        <v>Yes</v>
      </c>
      <c r="CG14" s="300" t="str">
        <f ca="true">+IF(OFFSET('Water Data'!$H$29,0,10*ROW('Water Data'!H8))="","",OFFSET('Water Data'!$H$29,0,10*ROW('Water Data'!H8)))</f>
        <v>Yes</v>
      </c>
      <c r="CH14" s="300" t="str">
        <f ca="true">+IF(OFFSET('Water Data'!$I$27,0,10*ROW('Water Data'!I8))="","",OFFSET('Water Data'!$I$27,0,10*ROW('Water Data'!I8)))</f>
        <v/>
      </c>
      <c r="CI14" s="300" t="str">
        <f ca="true">+IF(OFFSET('Water Data'!$I$28,0,10*ROW('Water Data'!I8))="","",OFFSET('Water Data'!$I$28,0,10*ROW('Water Data'!I8)))</f>
        <v/>
      </c>
      <c r="CJ14" s="300" t="str">
        <f ca="true">+IF(OFFSET('Water Data'!$I$29,0,10*ROW('Water Data'!I8))="","",OFFSET('Water Data'!$I$29,0,10*ROW('Water Data'!I8)))</f>
        <v/>
      </c>
      <c r="CK14" s="300" t="str">
        <f ca="true">+IF(OFFSET('Sanitation Data'!$D$28,0,10*ROW('Sanitation Data'!D8))="","",OFFSET('Sanitation Data'!$D$28,0,10*ROW('Sanitation Data'!D8)))</f>
        <v/>
      </c>
      <c r="CL14" s="300" t="str">
        <f ca="true">+IF(OFFSET('Sanitation Data'!$D$29,0,10*ROW('Sanitation Data'!D8))="","",OFFSET('Sanitation Data'!$D$29,0,10*ROW('Sanitation Data'!D8)))</f>
        <v/>
      </c>
      <c r="CM14" s="300" t="str">
        <f ca="true">+IF(OFFSET('Sanitation Data'!$D$30,0,10*ROW('Sanitation Data'!D8))="","",OFFSET('Sanitation Data'!$D$30,0,10*ROW('Sanitation Data'!D8)))</f>
        <v/>
      </c>
      <c r="CN14" s="300" t="str">
        <f ca="true">+IF(OFFSET('Sanitation Data'!$D$31,0,10*ROW('Sanitation Data'!D8))="","",OFFSET('Sanitation Data'!$D$31,0,10*ROW('Sanitation Data'!D8)))</f>
        <v/>
      </c>
      <c r="CO14" s="300" t="str">
        <f ca="true">+IF(OFFSET('Sanitation Data'!$D$32,0,10*ROW('Sanitation Data'!D8))="","",OFFSET('Sanitation Data'!$D$32,0,10*ROW('Sanitation Data'!D8)))</f>
        <v/>
      </c>
      <c r="CP14" s="300" t="str">
        <f ca="true">+IF(OFFSET('Sanitation Data'!$E$28,0,10*ROW('Sanitation Data'!E8))="","",OFFSET('Sanitation Data'!$E$28,0,10*ROW('Sanitation Data'!E8)))</f>
        <v/>
      </c>
      <c r="CQ14" s="300" t="str">
        <f ca="true">+IF(OFFSET('Sanitation Data'!$E$29,0,10*ROW('Sanitation Data'!E8))="","",OFFSET('Sanitation Data'!$E$29,0,10*ROW('Sanitation Data'!E8)))</f>
        <v/>
      </c>
      <c r="CR14" s="300" t="str">
        <f ca="true">+IF(OFFSET('Sanitation Data'!$E$30,0,10*ROW('Sanitation Data'!E8))="","",OFFSET('Sanitation Data'!$E$30,0,10*ROW('Sanitation Data'!E8)))</f>
        <v/>
      </c>
      <c r="CS14" s="300" t="str">
        <f ca="true">+IF(OFFSET('Sanitation Data'!$E$31,0,10*ROW('Sanitation Data'!E8))="","",OFFSET('Sanitation Data'!$E$31,0,10*ROW('Sanitation Data'!E8)))</f>
        <v/>
      </c>
      <c r="CT14" s="300" t="str">
        <f ca="true">+IF(OFFSET('Sanitation Data'!$E$32,0,10*ROW('Sanitation Data'!E8))="","",OFFSET('Sanitation Data'!$E$32,0,10*ROW('Sanitation Data'!E8)))</f>
        <v/>
      </c>
      <c r="CU14" s="300" t="str">
        <f ca="true">+IF(OFFSET('Sanitation Data'!$F$28,0,10*ROW('Sanitation Data'!F8))="","",OFFSET('Sanitation Data'!$F$28,0,10*ROW('Sanitation Data'!F8)))</f>
        <v/>
      </c>
      <c r="CV14" s="300" t="str">
        <f ca="true">+IF(OFFSET('Sanitation Data'!$F$29,0,10*ROW('Sanitation Data'!F8))="","",OFFSET('Sanitation Data'!$F$29,0,10*ROW('Sanitation Data'!F8)))</f>
        <v/>
      </c>
      <c r="CW14" s="300" t="str">
        <f ca="true">+IF(OFFSET('Sanitation Data'!$F$30,0,10*ROW('Sanitation Data'!F8))="","",OFFSET('Sanitation Data'!$F$30,0,10*ROW('Sanitation Data'!F8)))</f>
        <v/>
      </c>
      <c r="CX14" s="300" t="str">
        <f ca="true">+IF(OFFSET('Sanitation Data'!$F$31,0,10*ROW('Sanitation Data'!F8))="","",OFFSET('Sanitation Data'!$F$31,0,10*ROW('Sanitation Data'!F8)))</f>
        <v/>
      </c>
      <c r="CY14" s="300" t="str">
        <f ca="true">+IF(OFFSET('Sanitation Data'!$F$32,0,10*ROW('Sanitation Data'!F8))="","",OFFSET('Sanitation Data'!$F$32,0,10*ROW('Sanitation Data'!F8)))</f>
        <v/>
      </c>
      <c r="CZ14" s="300" t="str">
        <f ca="true">+IF(OFFSET('Sanitation Data'!$G$28,0,10*ROW('Sanitation Data'!G8))="","",OFFSET('Sanitation Data'!$G$28,0,10*ROW('Sanitation Data'!G8)))</f>
        <v/>
      </c>
      <c r="DA14" s="300" t="str">
        <f ca="true">+IF(OFFSET('Sanitation Data'!$G$29,0,10*ROW('Sanitation Data'!G8))="","",OFFSET('Sanitation Data'!$G$29,0,10*ROW('Sanitation Data'!G8)))</f>
        <v/>
      </c>
      <c r="DB14" s="300" t="str">
        <f ca="true">+IF(OFFSET('Sanitation Data'!$G$30,0,10*ROW('Sanitation Data'!G8))="","",OFFSET('Sanitation Data'!$G$30,0,10*ROW('Sanitation Data'!G8)))</f>
        <v/>
      </c>
      <c r="DC14" s="300" t="str">
        <f ca="true">+IF(OFFSET('Sanitation Data'!$G$31,0,10*ROW('Sanitation Data'!G8))="","",OFFSET('Sanitation Data'!$G$31,0,10*ROW('Sanitation Data'!G8)))</f>
        <v/>
      </c>
      <c r="DD14" s="300" t="str">
        <f ca="true">+IF(OFFSET('Sanitation Data'!$G$32,0,10*ROW('Sanitation Data'!G8))="","",OFFSET('Sanitation Data'!$G$32,0,10*ROW('Sanitation Data'!G8)))</f>
        <v/>
      </c>
      <c r="DE14" s="300" t="str">
        <f ca="true">+IF(OFFSET('Sanitation Data'!$H$28,0,10*ROW('Sanitation Data'!H8))="","",OFFSET('Sanitation Data'!$H$28,0,10*ROW('Sanitation Data'!H8)))</f>
        <v/>
      </c>
      <c r="DF14" s="300" t="str">
        <f ca="true">+IF(OFFSET('Sanitation Data'!$H$29,0,10*ROW('Sanitation Data'!H8))="","",OFFSET('Sanitation Data'!$H$29,0,10*ROW('Sanitation Data'!H8)))</f>
        <v/>
      </c>
      <c r="DG14" s="300" t="str">
        <f ca="true">+IF(OFFSET('Sanitation Data'!$H$30,0,10*ROW('Sanitation Data'!H8))="","",OFFSET('Sanitation Data'!$H$30,0,10*ROW('Sanitation Data'!H8)))</f>
        <v/>
      </c>
      <c r="DH14" s="300" t="str">
        <f ca="true">+IF(OFFSET('Sanitation Data'!$H$31,0,10*ROW('Sanitation Data'!H8))="","",OFFSET('Sanitation Data'!$H$31,0,10*ROW('Sanitation Data'!H8)))</f>
        <v/>
      </c>
      <c r="DI14" s="300" t="str">
        <f ca="true">+IF(OFFSET('Sanitation Data'!$H$32,0,10*ROW('Sanitation Data'!H8))="","",OFFSET('Sanitation Data'!$H$32,0,10*ROW('Sanitation Data'!H8)))</f>
        <v/>
      </c>
      <c r="DJ14" s="300" t="str">
        <f ca="true">+IF(OFFSET('Sanitation Data'!$I$28,0,10*ROW('Sanitation Data'!I8))="","",OFFSET('Sanitation Data'!$I$28,0,10*ROW('Sanitation Data'!I8)))</f>
        <v/>
      </c>
      <c r="DK14" s="300" t="str">
        <f ca="true">+IF(OFFSET('Sanitation Data'!$I$29,0,10*ROW('Sanitation Data'!I8))="","",OFFSET('Sanitation Data'!$I$29,0,10*ROW('Sanitation Data'!I8)))</f>
        <v/>
      </c>
      <c r="DL14" s="300" t="str">
        <f ca="true">+IF(OFFSET('Sanitation Data'!$I$30,0,10*ROW('Sanitation Data'!I8))="","",OFFSET('Sanitation Data'!$I$30,0,10*ROW('Sanitation Data'!I8)))</f>
        <v/>
      </c>
      <c r="DM14" s="300" t="str">
        <f ca="true">+IF(OFFSET('Sanitation Data'!$I$31,0,10*ROW('Sanitation Data'!I8))="","",OFFSET('Sanitation Data'!$I$31,0,10*ROW('Sanitation Data'!I8)))</f>
        <v/>
      </c>
      <c r="DN14" s="300" t="str">
        <f ca="true">+IF(OFFSET('Sanitation Data'!$I$32,0,10*ROW('Sanitation Data'!I8))="","",OFFSET('Sanitation Data'!$I$32,0,10*ROW('Sanitation Data'!I8)))</f>
        <v/>
      </c>
      <c r="DO14" s="300" t="str">
        <f ca="true">+IF(OFFSET('Hygiene Data'!$D$11,0,10*ROW('Hygiene Data'!D8))="","",OFFSET('Hygiene Data'!$D$11,0,10*ROW('Hygiene Data'!D8)))</f>
        <v>Yes</v>
      </c>
      <c r="DP14" s="300" t="str">
        <f ca="true">+IF(OFFSET('Hygiene Data'!$D$12,0,10*ROW('Hygiene Data'!D8))="","",OFFSET('Hygiene Data'!$D$12,0,10*ROW('Hygiene Data'!D8)))</f>
        <v>Yes</v>
      </c>
      <c r="DQ14" s="300" t="str">
        <f ca="true">+IF(OFFSET('Hygiene Data'!$D$13,0,10*ROW('Hygiene Data'!D8))="","",OFFSET('Hygiene Data'!$D$13,0,10*ROW('Hygiene Data'!D8)))</f>
        <v/>
      </c>
      <c r="DR14" s="300" t="str">
        <f ca="true">+IF(OFFSET('Hygiene Data'!$E$11,0,10*ROW('Hygiene Data'!E8))="","",OFFSET('Hygiene Data'!$E$11,0,10*ROW('Hygiene Data'!E8)))</f>
        <v/>
      </c>
      <c r="DS14" s="300" t="str">
        <f ca="true">+IF(OFFSET('Hygiene Data'!$E$12,0,10*ROW('Hygiene Data'!E8))="","",OFFSET('Hygiene Data'!$E$12,0,10*ROW('Hygiene Data'!E8)))</f>
        <v/>
      </c>
      <c r="DT14" s="300" t="str">
        <f ca="true">+IF(OFFSET('Hygiene Data'!$E$13,0,10*ROW('Hygiene Data'!E8))="","",OFFSET('Hygiene Data'!$E$13,0,10*ROW('Hygiene Data'!E8)))</f>
        <v/>
      </c>
      <c r="DU14" s="300" t="str">
        <f ca="true">+IF(OFFSET('Hygiene Data'!$F$11,0,10*ROW('Hygiene Data'!F8))="","",OFFSET('Hygiene Data'!$F$11,0,10*ROW('Hygiene Data'!F8)))</f>
        <v/>
      </c>
      <c r="DV14" s="300" t="str">
        <f ca="true">+IF(OFFSET('Hygiene Data'!$F$12,0,10*ROW('Hygiene Data'!F8))="","",OFFSET('Hygiene Data'!$F$12,0,10*ROW('Hygiene Data'!F8)))</f>
        <v/>
      </c>
      <c r="DW14" s="300" t="str">
        <f ca="true">+IF(OFFSET('Hygiene Data'!$F$13,0,10*ROW('Hygiene Data'!F8))="","",OFFSET('Hygiene Data'!$F$13,0,10*ROW('Hygiene Data'!F8)))</f>
        <v/>
      </c>
      <c r="DX14" s="300" t="str">
        <f ca="true">+IF(OFFSET('Hygiene Data'!$G$11,0,10*ROW('Hygiene Data'!G8))="","",OFFSET('Hygiene Data'!$G$11,0,10*ROW('Hygiene Data'!G8)))</f>
        <v>No</v>
      </c>
      <c r="DY14" s="300" t="str">
        <f ca="true">+IF(OFFSET('Hygiene Data'!$G$12,0,10*ROW('Hygiene Data'!G8))="","",OFFSET('Hygiene Data'!$G$12,0,10*ROW('Hygiene Data'!G8)))</f>
        <v/>
      </c>
      <c r="DZ14" s="300" t="str">
        <f ca="true">+IF(OFFSET('Hygiene Data'!$G$13,0,10*ROW('Hygiene Data'!G8))="","",OFFSET('Hygiene Data'!$G$13,0,10*ROW('Hygiene Data'!G8)))</f>
        <v/>
      </c>
      <c r="EA14" s="300" t="str">
        <f ca="true">+IF(OFFSET('Hygiene Data'!$H$11,0,10*ROW('Hygiene Data'!H8))="","",OFFSET('Hygiene Data'!$H$11,0,10*ROW('Hygiene Data'!H8)))</f>
        <v>Yes</v>
      </c>
      <c r="EB14" s="300" t="str">
        <f ca="true">+IF(OFFSET('Hygiene Data'!$H$12,0,10*ROW('Hygiene Data'!H8))="","",OFFSET('Hygiene Data'!$H$12,0,10*ROW('Hygiene Data'!H8)))</f>
        <v>Yes</v>
      </c>
      <c r="EC14" s="300" t="str">
        <f ca="true">+IF(OFFSET('Hygiene Data'!$H$13,0,10*ROW('Hygiene Data'!H8))="","",OFFSET('Hygiene Data'!$H$13,0,10*ROW('Hygiene Data'!H8)))</f>
        <v/>
      </c>
      <c r="ED14" s="300" t="str">
        <f ca="true">+IF(OFFSET('Hygiene Data'!$I$11,0,10*ROW('Hygiene Data'!I8))="","",OFFSET('Hygiene Data'!$I$11,0,10*ROW('Hygiene Data'!I8)))</f>
        <v/>
      </c>
      <c r="EE14" s="300" t="str">
        <f ca="true">+IF(OFFSET('Hygiene Data'!$I$12,0,10*ROW('Hygiene Data'!I8))="","",OFFSET('Hygiene Data'!$I$12,0,10*ROW('Hygiene Data'!I8)))</f>
        <v/>
      </c>
      <c r="EF14" s="30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TCD_2022_UIS</v>
      </c>
      <c r="B15" s="36" t="str">
        <f ca="true">+IF(OFFSET('Water Data'!$C$2,0,10*ROW('Water Data'!F9))="","",OFFSET('Water Data'!$C$2,0,10*ROW('Water Data'!F9)))</f>
        <v>Other</v>
      </c>
      <c r="C15" s="357">
        <f t="shared" ca="true" si="0"/>
        <v>2022</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str">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[22]</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str">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[8]</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str">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[36]</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11.640082779759691</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12.68</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10.56</v>
      </c>
      <c r="BR15" s="300"/>
      <c r="BS15" s="300" t="str">
        <f ca="true">+IF(OFFSET('Water Data'!$D$27,0,10*ROW('Water Data'!D9))="","",OFFSET('Water Data'!$D$27,0,10*ROW('Water Data'!D9)))</f>
        <v/>
      </c>
      <c r="BT15" s="300" t="str">
        <f ca="true">+IF(OFFSET('Water Data'!$D$28,0,10*ROW('Water Data'!D9))="","",OFFSET('Water Data'!$D$28,0,10*ROW('Water Data'!D9)))</f>
        <v/>
      </c>
      <c r="BU15" s="300" t="str">
        <f ca="true">+IF(OFFSET('Water Data'!$D$29,0,10*ROW('Water Data'!D9))="","",OFFSET('Water Data'!$D$29,0,10*ROW('Water Data'!D9)))</f>
        <v>No</v>
      </c>
      <c r="BV15" s="300" t="str">
        <f ca="true">+IF(OFFSET('Water Data'!$E$27,0,10*ROW('Water Data'!E9))="","",OFFSET('Water Data'!$E$27,0,10*ROW('Water Data'!E9)))</f>
        <v/>
      </c>
      <c r="BW15" s="300" t="str">
        <f ca="true">+IF(OFFSET('Water Data'!$E$28,0,10*ROW('Water Data'!E9))="","",OFFSET('Water Data'!$E$28,0,10*ROW('Water Data'!E9)))</f>
        <v/>
      </c>
      <c r="BX15" s="300" t="str">
        <f ca="true">+IF(OFFSET('Water Data'!$E$29,0,10*ROW('Water Data'!E9))="","",OFFSET('Water Data'!$E$29,0,10*ROW('Water Data'!E9)))</f>
        <v/>
      </c>
      <c r="BY15" s="300" t="str">
        <f ca="true">+IF(OFFSET('Water Data'!$F$27,0,10*ROW('Water Data'!F9))="","",OFFSET('Water Data'!$F$27,0,10*ROW('Water Data'!F9)))</f>
        <v/>
      </c>
      <c r="BZ15" s="300" t="str">
        <f ca="true">+IF(OFFSET('Water Data'!$F$28,0,10*ROW('Water Data'!F9))="","",OFFSET('Water Data'!$F$28,0,10*ROW('Water Data'!F9)))</f>
        <v/>
      </c>
      <c r="CA15" s="300" t="str">
        <f ca="true">+IF(OFFSET('Water Data'!$F$29,0,10*ROW('Water Data'!F9))="","",OFFSET('Water Data'!$F$29,0,10*ROW('Water Data'!F9)))</f>
        <v/>
      </c>
      <c r="CB15" s="300" t="str">
        <f ca="true">+IF(OFFSET('Water Data'!$G$27,0,10*ROW('Water Data'!G9))="","",OFFSET('Water Data'!$G$27,0,10*ROW('Water Data'!G9)))</f>
        <v/>
      </c>
      <c r="CC15" s="300" t="str">
        <f ca="true">+IF(OFFSET('Water Data'!$G$28,0,10*ROW('Water Data'!G9))="","",OFFSET('Water Data'!$G$28,0,10*ROW('Water Data'!G9)))</f>
        <v/>
      </c>
      <c r="CD15" s="300" t="str">
        <f ca="true">+IF(OFFSET('Water Data'!$G$29,0,10*ROW('Water Data'!G9))="","",OFFSET('Water Data'!$G$29,0,10*ROW('Water Data'!G9)))</f>
        <v/>
      </c>
      <c r="CE15" s="300" t="str">
        <f ca="true">+IF(OFFSET('Water Data'!$H$27,0,10*ROW('Water Data'!H9))="","",OFFSET('Water Data'!$H$27,0,10*ROW('Water Data'!H9)))</f>
        <v/>
      </c>
      <c r="CF15" s="300" t="str">
        <f ca="true">+IF(OFFSET('Water Data'!$H$28,0,10*ROW('Water Data'!H9))="","",OFFSET('Water Data'!$H$28,0,10*ROW('Water Data'!H9)))</f>
        <v/>
      </c>
      <c r="CG15" s="300" t="str">
        <f ca="true">+IF(OFFSET('Water Data'!$H$29,0,10*ROW('Water Data'!H9))="","",OFFSET('Water Data'!$H$29,0,10*ROW('Water Data'!H9)))</f>
        <v>No</v>
      </c>
      <c r="CH15" s="300" t="str">
        <f ca="true">+IF(OFFSET('Water Data'!$I$27,0,10*ROW('Water Data'!I9))="","",OFFSET('Water Data'!$I$27,0,10*ROW('Water Data'!I9)))</f>
        <v/>
      </c>
      <c r="CI15" s="300" t="str">
        <f ca="true">+IF(OFFSET('Water Data'!$I$28,0,10*ROW('Water Data'!I9))="","",OFFSET('Water Data'!$I$28,0,10*ROW('Water Data'!I9)))</f>
        <v/>
      </c>
      <c r="CJ15" s="300" t="str">
        <f ca="true">+IF(OFFSET('Water Data'!$I$29,0,10*ROW('Water Data'!I9))="","",OFFSET('Water Data'!$I$29,0,10*ROW('Water Data'!I9)))</f>
        <v>No</v>
      </c>
      <c r="CK15" s="300" t="str">
        <f ca="true">+IF(OFFSET('Sanitation Data'!$D$28,0,10*ROW('Sanitation Data'!D9))="","",OFFSET('Sanitation Data'!$D$28,0,10*ROW('Sanitation Data'!D9)))</f>
        <v/>
      </c>
      <c r="CL15" s="300" t="str">
        <f ca="true">+IF(OFFSET('Sanitation Data'!$D$29,0,10*ROW('Sanitation Data'!D9))="","",OFFSET('Sanitation Data'!$D$29,0,10*ROW('Sanitation Data'!D9)))</f>
        <v/>
      </c>
      <c r="CM15" s="300" t="str">
        <f ca="true">+IF(OFFSET('Sanitation Data'!$D$30,0,10*ROW('Sanitation Data'!D9))="","",OFFSET('Sanitation Data'!$D$30,0,10*ROW('Sanitation Data'!D9)))</f>
        <v/>
      </c>
      <c r="CN15" s="300" t="str">
        <f ca="true">+IF(OFFSET('Sanitation Data'!$D$31,0,10*ROW('Sanitation Data'!D9))="","",OFFSET('Sanitation Data'!$D$31,0,10*ROW('Sanitation Data'!D9)))</f>
        <v/>
      </c>
      <c r="CO15" s="300" t="str">
        <f ca="true">+IF(OFFSET('Sanitation Data'!$D$32,0,10*ROW('Sanitation Data'!D9))="","",OFFSET('Sanitation Data'!$D$32,0,10*ROW('Sanitation Data'!D9)))</f>
        <v/>
      </c>
      <c r="CP15" s="300" t="str">
        <f ca="true">+IF(OFFSET('Sanitation Data'!$E$28,0,10*ROW('Sanitation Data'!E9))="","",OFFSET('Sanitation Data'!$E$28,0,10*ROW('Sanitation Data'!E9)))</f>
        <v/>
      </c>
      <c r="CQ15" s="300" t="str">
        <f ca="true">+IF(OFFSET('Sanitation Data'!$E$29,0,10*ROW('Sanitation Data'!E9))="","",OFFSET('Sanitation Data'!$E$29,0,10*ROW('Sanitation Data'!E9)))</f>
        <v/>
      </c>
      <c r="CR15" s="300" t="str">
        <f ca="true">+IF(OFFSET('Sanitation Data'!$E$30,0,10*ROW('Sanitation Data'!E9))="","",OFFSET('Sanitation Data'!$E$30,0,10*ROW('Sanitation Data'!E9)))</f>
        <v/>
      </c>
      <c r="CS15" s="300" t="str">
        <f ca="true">+IF(OFFSET('Sanitation Data'!$E$31,0,10*ROW('Sanitation Data'!E9))="","",OFFSET('Sanitation Data'!$E$31,0,10*ROW('Sanitation Data'!E9)))</f>
        <v/>
      </c>
      <c r="CT15" s="300" t="str">
        <f ca="true">+IF(OFFSET('Sanitation Data'!$E$32,0,10*ROW('Sanitation Data'!E9))="","",OFFSET('Sanitation Data'!$E$32,0,10*ROW('Sanitation Data'!E9)))</f>
        <v/>
      </c>
      <c r="CU15" s="300" t="str">
        <f ca="true">+IF(OFFSET('Sanitation Data'!$F$28,0,10*ROW('Sanitation Data'!F9))="","",OFFSET('Sanitation Data'!$F$28,0,10*ROW('Sanitation Data'!F9)))</f>
        <v/>
      </c>
      <c r="CV15" s="300" t="str">
        <f ca="true">+IF(OFFSET('Sanitation Data'!$F$29,0,10*ROW('Sanitation Data'!F9))="","",OFFSET('Sanitation Data'!$F$29,0,10*ROW('Sanitation Data'!F9)))</f>
        <v/>
      </c>
      <c r="CW15" s="300" t="str">
        <f ca="true">+IF(OFFSET('Sanitation Data'!$F$30,0,10*ROW('Sanitation Data'!F9))="","",OFFSET('Sanitation Data'!$F$30,0,10*ROW('Sanitation Data'!F9)))</f>
        <v/>
      </c>
      <c r="CX15" s="300" t="str">
        <f ca="true">+IF(OFFSET('Sanitation Data'!$F$31,0,10*ROW('Sanitation Data'!F9))="","",OFFSET('Sanitation Data'!$F$31,0,10*ROW('Sanitation Data'!F9)))</f>
        <v/>
      </c>
      <c r="CY15" s="300" t="str">
        <f ca="true">+IF(OFFSET('Sanitation Data'!$F$32,0,10*ROW('Sanitation Data'!F9))="","",OFFSET('Sanitation Data'!$F$32,0,10*ROW('Sanitation Data'!F9)))</f>
        <v/>
      </c>
      <c r="CZ15" s="300" t="str">
        <f ca="true">+IF(OFFSET('Sanitation Data'!$G$28,0,10*ROW('Sanitation Data'!G9))="","",OFFSET('Sanitation Data'!$G$28,0,10*ROW('Sanitation Data'!G9)))</f>
        <v/>
      </c>
      <c r="DA15" s="300" t="str">
        <f ca="true">+IF(OFFSET('Sanitation Data'!$G$29,0,10*ROW('Sanitation Data'!G9))="","",OFFSET('Sanitation Data'!$G$29,0,10*ROW('Sanitation Data'!G9)))</f>
        <v/>
      </c>
      <c r="DB15" s="300" t="str">
        <f ca="true">+IF(OFFSET('Sanitation Data'!$G$30,0,10*ROW('Sanitation Data'!G9))="","",OFFSET('Sanitation Data'!$G$30,0,10*ROW('Sanitation Data'!G9)))</f>
        <v/>
      </c>
      <c r="DC15" s="300" t="str">
        <f ca="true">+IF(OFFSET('Sanitation Data'!$G$31,0,10*ROW('Sanitation Data'!G9))="","",OFFSET('Sanitation Data'!$G$31,0,10*ROW('Sanitation Data'!G9)))</f>
        <v/>
      </c>
      <c r="DD15" s="300" t="str">
        <f ca="true">+IF(OFFSET('Sanitation Data'!$G$32,0,10*ROW('Sanitation Data'!G9))="","",OFFSET('Sanitation Data'!$G$32,0,10*ROW('Sanitation Data'!G9)))</f>
        <v/>
      </c>
      <c r="DE15" s="300" t="str">
        <f ca="true">+IF(OFFSET('Sanitation Data'!$H$28,0,10*ROW('Sanitation Data'!H9))="","",OFFSET('Sanitation Data'!$H$28,0,10*ROW('Sanitation Data'!H9)))</f>
        <v/>
      </c>
      <c r="DF15" s="300" t="str">
        <f ca="true">+IF(OFFSET('Sanitation Data'!$H$29,0,10*ROW('Sanitation Data'!H9))="","",OFFSET('Sanitation Data'!$H$29,0,10*ROW('Sanitation Data'!H9)))</f>
        <v/>
      </c>
      <c r="DG15" s="300" t="str">
        <f ca="true">+IF(OFFSET('Sanitation Data'!$H$30,0,10*ROW('Sanitation Data'!H9))="","",OFFSET('Sanitation Data'!$H$30,0,10*ROW('Sanitation Data'!H9)))</f>
        <v/>
      </c>
      <c r="DH15" s="300" t="str">
        <f ca="true">+IF(OFFSET('Sanitation Data'!$H$31,0,10*ROW('Sanitation Data'!H9))="","",OFFSET('Sanitation Data'!$H$31,0,10*ROW('Sanitation Data'!H9)))</f>
        <v/>
      </c>
      <c r="DI15" s="300" t="str">
        <f ca="true">+IF(OFFSET('Sanitation Data'!$H$32,0,10*ROW('Sanitation Data'!H9))="","",OFFSET('Sanitation Data'!$H$32,0,10*ROW('Sanitation Data'!H9)))</f>
        <v/>
      </c>
      <c r="DJ15" s="300" t="str">
        <f ca="true">+IF(OFFSET('Sanitation Data'!$I$28,0,10*ROW('Sanitation Data'!I9))="","",OFFSET('Sanitation Data'!$I$28,0,10*ROW('Sanitation Data'!I9)))</f>
        <v/>
      </c>
      <c r="DK15" s="300" t="str">
        <f ca="true">+IF(OFFSET('Sanitation Data'!$I$29,0,10*ROW('Sanitation Data'!I9))="","",OFFSET('Sanitation Data'!$I$29,0,10*ROW('Sanitation Data'!I9)))</f>
        <v/>
      </c>
      <c r="DL15" s="300" t="str">
        <f ca="true">+IF(OFFSET('Sanitation Data'!$I$30,0,10*ROW('Sanitation Data'!I9))="","",OFFSET('Sanitation Data'!$I$30,0,10*ROW('Sanitation Data'!I9)))</f>
        <v/>
      </c>
      <c r="DM15" s="300" t="str">
        <f ca="true">+IF(OFFSET('Sanitation Data'!$I$31,0,10*ROW('Sanitation Data'!I9))="","",OFFSET('Sanitation Data'!$I$31,0,10*ROW('Sanitation Data'!I9)))</f>
        <v/>
      </c>
      <c r="DN15" s="300" t="str">
        <f ca="true">+IF(OFFSET('Sanitation Data'!$I$32,0,10*ROW('Sanitation Data'!I9))="","",OFFSET('Sanitation Data'!$I$32,0,10*ROW('Sanitation Data'!I9)))</f>
        <v/>
      </c>
      <c r="DO15" s="300" t="str">
        <f ca="true">+IF(OFFSET('Hygiene Data'!$D$11,0,10*ROW('Hygiene Data'!D9))="","",OFFSET('Hygiene Data'!$D$11,0,10*ROW('Hygiene Data'!D9)))</f>
        <v/>
      </c>
      <c r="DP15" s="300" t="str">
        <f ca="true">+IF(OFFSET('Hygiene Data'!$D$12,0,10*ROW('Hygiene Data'!D9))="","",OFFSET('Hygiene Data'!$D$12,0,10*ROW('Hygiene Data'!D9)))</f>
        <v/>
      </c>
      <c r="DQ15" s="300" t="str">
        <f ca="true">+IF(OFFSET('Hygiene Data'!$D$13,0,10*ROW('Hygiene Data'!D9))="","",OFFSET('Hygiene Data'!$D$13,0,10*ROW('Hygiene Data'!D9)))</f>
        <v>Yes</v>
      </c>
      <c r="DR15" s="300" t="str">
        <f ca="true">+IF(OFFSET('Hygiene Data'!$E$11,0,10*ROW('Hygiene Data'!E9))="","",OFFSET('Hygiene Data'!$E$11,0,10*ROW('Hygiene Data'!E9)))</f>
        <v/>
      </c>
      <c r="DS15" s="300" t="str">
        <f ca="true">+IF(OFFSET('Hygiene Data'!$E$12,0,10*ROW('Hygiene Data'!E9))="","",OFFSET('Hygiene Data'!$E$12,0,10*ROW('Hygiene Data'!E9)))</f>
        <v/>
      </c>
      <c r="DT15" s="300" t="str">
        <f ca="true">+IF(OFFSET('Hygiene Data'!$E$13,0,10*ROW('Hygiene Data'!E9))="","",OFFSET('Hygiene Data'!$E$13,0,10*ROW('Hygiene Data'!E9)))</f>
        <v/>
      </c>
      <c r="DU15" s="300" t="str">
        <f ca="true">+IF(OFFSET('Hygiene Data'!$F$11,0,10*ROW('Hygiene Data'!F9))="","",OFFSET('Hygiene Data'!$F$11,0,10*ROW('Hygiene Data'!F9)))</f>
        <v/>
      </c>
      <c r="DV15" s="300" t="str">
        <f ca="true">+IF(OFFSET('Hygiene Data'!$F$12,0,10*ROW('Hygiene Data'!F9))="","",OFFSET('Hygiene Data'!$F$12,0,10*ROW('Hygiene Data'!F9)))</f>
        <v/>
      </c>
      <c r="DW15" s="300" t="str">
        <f ca="true">+IF(OFFSET('Hygiene Data'!$F$13,0,10*ROW('Hygiene Data'!F9))="","",OFFSET('Hygiene Data'!$F$13,0,10*ROW('Hygiene Data'!F9)))</f>
        <v/>
      </c>
      <c r="DX15" s="300" t="str">
        <f ca="true">+IF(OFFSET('Hygiene Data'!$G$11,0,10*ROW('Hygiene Data'!G9))="","",OFFSET('Hygiene Data'!$G$11,0,10*ROW('Hygiene Data'!G9)))</f>
        <v/>
      </c>
      <c r="DY15" s="300" t="str">
        <f ca="true">+IF(OFFSET('Hygiene Data'!$G$12,0,10*ROW('Hygiene Data'!G9))="","",OFFSET('Hygiene Data'!$G$12,0,10*ROW('Hygiene Data'!G9)))</f>
        <v/>
      </c>
      <c r="DZ15" s="300" t="str">
        <f ca="true">+IF(OFFSET('Hygiene Data'!$G$13,0,10*ROW('Hygiene Data'!G9))="","",OFFSET('Hygiene Data'!$G$13,0,10*ROW('Hygiene Data'!G9)))</f>
        <v/>
      </c>
      <c r="EA15" s="300" t="str">
        <f ca="true">+IF(OFFSET('Hygiene Data'!$H$11,0,10*ROW('Hygiene Data'!H9))="","",OFFSET('Hygiene Data'!$H$11,0,10*ROW('Hygiene Data'!H9)))</f>
        <v/>
      </c>
      <c r="EB15" s="300" t="str">
        <f ca="true">+IF(OFFSET('Hygiene Data'!$H$12,0,10*ROW('Hygiene Data'!H9))="","",OFFSET('Hygiene Data'!$H$12,0,10*ROW('Hygiene Data'!H9)))</f>
        <v/>
      </c>
      <c r="EC15" s="300" t="str">
        <f ca="true">+IF(OFFSET('Hygiene Data'!$H$13,0,10*ROW('Hygiene Data'!H9))="","",OFFSET('Hygiene Data'!$H$13,0,10*ROW('Hygiene Data'!H9)))</f>
        <v>Yes</v>
      </c>
      <c r="ED15" s="300" t="str">
        <f ca="true">+IF(OFFSET('Hygiene Data'!$I$11,0,10*ROW('Hygiene Data'!I9))="","",OFFSET('Hygiene Data'!$I$11,0,10*ROW('Hygiene Data'!I9)))</f>
        <v/>
      </c>
      <c r="EE15" s="300" t="str">
        <f ca="true">+IF(OFFSET('Hygiene Data'!$I$12,0,10*ROW('Hygiene Data'!I9))="","",OFFSET('Hygiene Data'!$I$12,0,10*ROW('Hygiene Data'!I9)))</f>
        <v/>
      </c>
      <c r="EF15" s="300"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TCD_2023_EMIS</v>
      </c>
      <c r="B16" s="36" t="str">
        <f ca="true">+IF(OFFSET('Water Data'!$C$2,0,10*ROW('Water Data'!F10))="","",OFFSET('Water Data'!$C$2,0,10*ROW('Water Data'!F10)))</f>
        <v>EMIS</v>
      </c>
      <c r="C16" s="357">
        <f t="shared" ca="true" si="0"/>
        <v>2023</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58.03987329979504</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42.353932154069987</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27.871626232531348</v>
      </c>
      <c r="G16" s="96">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59.620500088668201</v>
      </c>
      <c r="H16" s="96">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54.513211562333751</v>
      </c>
      <c r="I16" s="96">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84.413810899964716</v>
      </c>
      <c r="J16" s="96">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46.740584974192323</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28.512712674440827</v>
      </c>
      <c r="L16" s="96">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14.353422350535297</v>
      </c>
      <c r="M16" s="96">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85.3125</v>
      </c>
      <c r="N16" s="96">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82.65625</v>
      </c>
      <c r="O16" s="96">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77.055002289377285</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56.397455511715918</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40.276994927127781</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25.3370130852263</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59.007232084155163</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0"/>
      <c r="BS16" s="300" t="str">
        <f ca="true">+IF(OFFSET('Water Data'!$D$27,0,10*ROW('Water Data'!D10))="","",OFFSET('Water Data'!$D$27,0,10*ROW('Water Data'!D10)))</f>
        <v>Yes</v>
      </c>
      <c r="BT16" s="300" t="str">
        <f ca="true">+IF(OFFSET('Water Data'!$D$28,0,10*ROW('Water Data'!D10))="","",OFFSET('Water Data'!$D$28,0,10*ROW('Water Data'!D10)))</f>
        <v>Yes</v>
      </c>
      <c r="BU16" s="300" t="str">
        <f ca="true">+IF(OFFSET('Water Data'!$D$29,0,10*ROW('Water Data'!D10))="","",OFFSET('Water Data'!$D$29,0,10*ROW('Water Data'!D10)))</f>
        <v>Yes</v>
      </c>
      <c r="BV16" s="300" t="str">
        <f ca="true">+IF(OFFSET('Water Data'!$E$27,0,10*ROW('Water Data'!E10))="","",OFFSET('Water Data'!$E$27,0,10*ROW('Water Data'!E10)))</f>
        <v>Yes</v>
      </c>
      <c r="BW16" s="300" t="str">
        <f ca="true">+IF(OFFSET('Water Data'!$E$28,0,10*ROW('Water Data'!E10))="","",OFFSET('Water Data'!$E$28,0,10*ROW('Water Data'!E10)))</f>
        <v>Yes</v>
      </c>
      <c r="BX16" s="300" t="str">
        <f ca="true">+IF(OFFSET('Water Data'!$E$29,0,10*ROW('Water Data'!E10))="","",OFFSET('Water Data'!$E$29,0,10*ROW('Water Data'!E10)))</f>
        <v>Yes</v>
      </c>
      <c r="BY16" s="300" t="str">
        <f ca="true">+IF(OFFSET('Water Data'!$F$27,0,10*ROW('Water Data'!F10))="","",OFFSET('Water Data'!$F$27,0,10*ROW('Water Data'!F10)))</f>
        <v>Yes</v>
      </c>
      <c r="BZ16" s="300" t="str">
        <f ca="true">+IF(OFFSET('Water Data'!$F$28,0,10*ROW('Water Data'!F10))="","",OFFSET('Water Data'!$F$28,0,10*ROW('Water Data'!F10)))</f>
        <v>Yes</v>
      </c>
      <c r="CA16" s="300" t="str">
        <f ca="true">+IF(OFFSET('Water Data'!$F$29,0,10*ROW('Water Data'!F10))="","",OFFSET('Water Data'!$F$29,0,10*ROW('Water Data'!F10)))</f>
        <v>Yes</v>
      </c>
      <c r="CB16" s="300" t="str">
        <f ca="true">+IF(OFFSET('Water Data'!$G$27,0,10*ROW('Water Data'!G10))="","",OFFSET('Water Data'!$G$27,0,10*ROW('Water Data'!G10)))</f>
        <v>Yes</v>
      </c>
      <c r="CC16" s="300" t="str">
        <f ca="true">+IF(OFFSET('Water Data'!$G$28,0,10*ROW('Water Data'!G10))="","",OFFSET('Water Data'!$G$28,0,10*ROW('Water Data'!G10)))</f>
        <v>Yes</v>
      </c>
      <c r="CD16" s="300" t="str">
        <f ca="true">+IF(OFFSET('Water Data'!$G$29,0,10*ROW('Water Data'!G10))="","",OFFSET('Water Data'!$G$29,0,10*ROW('Water Data'!G10)))</f>
        <v>Yes</v>
      </c>
      <c r="CE16" s="300" t="str">
        <f ca="true">+IF(OFFSET('Water Data'!$H$27,0,10*ROW('Water Data'!H10))="","",OFFSET('Water Data'!$H$27,0,10*ROW('Water Data'!H10)))</f>
        <v>Yes</v>
      </c>
      <c r="CF16" s="300" t="str">
        <f ca="true">+IF(OFFSET('Water Data'!$H$28,0,10*ROW('Water Data'!H10))="","",OFFSET('Water Data'!$H$28,0,10*ROW('Water Data'!H10)))</f>
        <v>Yes</v>
      </c>
      <c r="CG16" s="300" t="str">
        <f ca="true">+IF(OFFSET('Water Data'!$H$29,0,10*ROW('Water Data'!H10))="","",OFFSET('Water Data'!$H$29,0,10*ROW('Water Data'!H10)))</f>
        <v>Yes</v>
      </c>
      <c r="CH16" s="300" t="str">
        <f ca="true">+IF(OFFSET('Water Data'!$I$27,0,10*ROW('Water Data'!I10))="","",OFFSET('Water Data'!$I$27,0,10*ROW('Water Data'!I10)))</f>
        <v>Yes</v>
      </c>
      <c r="CI16" s="300" t="str">
        <f ca="true">+IF(OFFSET('Water Data'!$I$28,0,10*ROW('Water Data'!I10))="","",OFFSET('Water Data'!$I$28,0,10*ROW('Water Data'!I10)))</f>
        <v/>
      </c>
      <c r="CJ16" s="300" t="str">
        <f ca="true">+IF(OFFSET('Water Data'!$I$29,0,10*ROW('Water Data'!I10))="","",OFFSET('Water Data'!$I$29,0,10*ROW('Water Data'!I10)))</f>
        <v/>
      </c>
      <c r="CK16" s="300" t="str">
        <f ca="true">+IF(OFFSET('Sanitation Data'!$D$28,0,10*ROW('Sanitation Data'!D10))="","",OFFSET('Sanitation Data'!$D$28,0,10*ROW('Sanitation Data'!D10)))</f>
        <v/>
      </c>
      <c r="CL16" s="300" t="str">
        <f ca="true">+IF(OFFSET('Sanitation Data'!$D$29,0,10*ROW('Sanitation Data'!D10))="","",OFFSET('Sanitation Data'!$D$29,0,10*ROW('Sanitation Data'!D10)))</f>
        <v/>
      </c>
      <c r="CM16" s="300" t="str">
        <f ca="true">+IF(OFFSET('Sanitation Data'!$D$30,0,10*ROW('Sanitation Data'!D10))="","",OFFSET('Sanitation Data'!$D$30,0,10*ROW('Sanitation Data'!D10)))</f>
        <v/>
      </c>
      <c r="CN16" s="300" t="str">
        <f ca="true">+IF(OFFSET('Sanitation Data'!$D$31,0,10*ROW('Sanitation Data'!D10))="","",OFFSET('Sanitation Data'!$D$31,0,10*ROW('Sanitation Data'!D10)))</f>
        <v/>
      </c>
      <c r="CO16" s="300" t="str">
        <f ca="true">+IF(OFFSET('Sanitation Data'!$D$32,0,10*ROW('Sanitation Data'!D10))="","",OFFSET('Sanitation Data'!$D$32,0,10*ROW('Sanitation Data'!D10)))</f>
        <v/>
      </c>
      <c r="CP16" s="300" t="str">
        <f ca="true">+IF(OFFSET('Sanitation Data'!$E$28,0,10*ROW('Sanitation Data'!E10))="","",OFFSET('Sanitation Data'!$E$28,0,10*ROW('Sanitation Data'!E10)))</f>
        <v/>
      </c>
      <c r="CQ16" s="300" t="str">
        <f ca="true">+IF(OFFSET('Sanitation Data'!$E$29,0,10*ROW('Sanitation Data'!E10))="","",OFFSET('Sanitation Data'!$E$29,0,10*ROW('Sanitation Data'!E10)))</f>
        <v/>
      </c>
      <c r="CR16" s="300" t="str">
        <f ca="true">+IF(OFFSET('Sanitation Data'!$E$30,0,10*ROW('Sanitation Data'!E10))="","",OFFSET('Sanitation Data'!$E$30,0,10*ROW('Sanitation Data'!E10)))</f>
        <v/>
      </c>
      <c r="CS16" s="300" t="str">
        <f ca="true">+IF(OFFSET('Sanitation Data'!$E$31,0,10*ROW('Sanitation Data'!E10))="","",OFFSET('Sanitation Data'!$E$31,0,10*ROW('Sanitation Data'!E10)))</f>
        <v/>
      </c>
      <c r="CT16" s="300" t="str">
        <f ca="true">+IF(OFFSET('Sanitation Data'!$E$32,0,10*ROW('Sanitation Data'!E10))="","",OFFSET('Sanitation Data'!$E$32,0,10*ROW('Sanitation Data'!E10)))</f>
        <v/>
      </c>
      <c r="CU16" s="300" t="str">
        <f ca="true">+IF(OFFSET('Sanitation Data'!$F$28,0,10*ROW('Sanitation Data'!F10))="","",OFFSET('Sanitation Data'!$F$28,0,10*ROW('Sanitation Data'!F10)))</f>
        <v/>
      </c>
      <c r="CV16" s="300" t="str">
        <f ca="true">+IF(OFFSET('Sanitation Data'!$F$29,0,10*ROW('Sanitation Data'!F10))="","",OFFSET('Sanitation Data'!$F$29,0,10*ROW('Sanitation Data'!F10)))</f>
        <v/>
      </c>
      <c r="CW16" s="300" t="str">
        <f ca="true">+IF(OFFSET('Sanitation Data'!$F$30,0,10*ROW('Sanitation Data'!F10))="","",OFFSET('Sanitation Data'!$F$30,0,10*ROW('Sanitation Data'!F10)))</f>
        <v/>
      </c>
      <c r="CX16" s="300" t="str">
        <f ca="true">+IF(OFFSET('Sanitation Data'!$F$31,0,10*ROW('Sanitation Data'!F10))="","",OFFSET('Sanitation Data'!$F$31,0,10*ROW('Sanitation Data'!F10)))</f>
        <v/>
      </c>
      <c r="CY16" s="300" t="str">
        <f ca="true">+IF(OFFSET('Sanitation Data'!$F$32,0,10*ROW('Sanitation Data'!F10))="","",OFFSET('Sanitation Data'!$F$32,0,10*ROW('Sanitation Data'!F10)))</f>
        <v/>
      </c>
      <c r="CZ16" s="300" t="str">
        <f ca="true">+IF(OFFSET('Sanitation Data'!$G$28,0,10*ROW('Sanitation Data'!G10))="","",OFFSET('Sanitation Data'!$G$28,0,10*ROW('Sanitation Data'!G10)))</f>
        <v/>
      </c>
      <c r="DA16" s="300" t="str">
        <f ca="true">+IF(OFFSET('Sanitation Data'!$G$29,0,10*ROW('Sanitation Data'!G10))="","",OFFSET('Sanitation Data'!$G$29,0,10*ROW('Sanitation Data'!G10)))</f>
        <v/>
      </c>
      <c r="DB16" s="300" t="str">
        <f ca="true">+IF(OFFSET('Sanitation Data'!$G$30,0,10*ROW('Sanitation Data'!G10))="","",OFFSET('Sanitation Data'!$G$30,0,10*ROW('Sanitation Data'!G10)))</f>
        <v/>
      </c>
      <c r="DC16" s="300" t="str">
        <f ca="true">+IF(OFFSET('Sanitation Data'!$G$31,0,10*ROW('Sanitation Data'!G10))="","",OFFSET('Sanitation Data'!$G$31,0,10*ROW('Sanitation Data'!G10)))</f>
        <v/>
      </c>
      <c r="DD16" s="300" t="str">
        <f ca="true">+IF(OFFSET('Sanitation Data'!$G$32,0,10*ROW('Sanitation Data'!G10))="","",OFFSET('Sanitation Data'!$G$32,0,10*ROW('Sanitation Data'!G10)))</f>
        <v/>
      </c>
      <c r="DE16" s="300" t="str">
        <f ca="true">+IF(OFFSET('Sanitation Data'!$H$28,0,10*ROW('Sanitation Data'!H10))="","",OFFSET('Sanitation Data'!$H$28,0,10*ROW('Sanitation Data'!H10)))</f>
        <v/>
      </c>
      <c r="DF16" s="300" t="str">
        <f ca="true">+IF(OFFSET('Sanitation Data'!$H$29,0,10*ROW('Sanitation Data'!H10))="","",OFFSET('Sanitation Data'!$H$29,0,10*ROW('Sanitation Data'!H10)))</f>
        <v/>
      </c>
      <c r="DG16" s="300" t="str">
        <f ca="true">+IF(OFFSET('Sanitation Data'!$H$30,0,10*ROW('Sanitation Data'!H10))="","",OFFSET('Sanitation Data'!$H$30,0,10*ROW('Sanitation Data'!H10)))</f>
        <v/>
      </c>
      <c r="DH16" s="300" t="str">
        <f ca="true">+IF(OFFSET('Sanitation Data'!$H$31,0,10*ROW('Sanitation Data'!H10))="","",OFFSET('Sanitation Data'!$H$31,0,10*ROW('Sanitation Data'!H10)))</f>
        <v/>
      </c>
      <c r="DI16" s="300" t="str">
        <f ca="true">+IF(OFFSET('Sanitation Data'!$H$32,0,10*ROW('Sanitation Data'!H10))="","",OFFSET('Sanitation Data'!$H$32,0,10*ROW('Sanitation Data'!H10)))</f>
        <v/>
      </c>
      <c r="DJ16" s="300" t="str">
        <f ca="true">+IF(OFFSET('Sanitation Data'!$I$28,0,10*ROW('Sanitation Data'!I10))="","",OFFSET('Sanitation Data'!$I$28,0,10*ROW('Sanitation Data'!I10)))</f>
        <v/>
      </c>
      <c r="DK16" s="300" t="str">
        <f ca="true">+IF(OFFSET('Sanitation Data'!$I$29,0,10*ROW('Sanitation Data'!I10))="","",OFFSET('Sanitation Data'!$I$29,0,10*ROW('Sanitation Data'!I10)))</f>
        <v/>
      </c>
      <c r="DL16" s="300" t="str">
        <f ca="true">+IF(OFFSET('Sanitation Data'!$I$30,0,10*ROW('Sanitation Data'!I10))="","",OFFSET('Sanitation Data'!$I$30,0,10*ROW('Sanitation Data'!I10)))</f>
        <v/>
      </c>
      <c r="DM16" s="300" t="str">
        <f ca="true">+IF(OFFSET('Sanitation Data'!$I$31,0,10*ROW('Sanitation Data'!I10))="","",OFFSET('Sanitation Data'!$I$31,0,10*ROW('Sanitation Data'!I10)))</f>
        <v/>
      </c>
      <c r="DN16" s="300" t="str">
        <f ca="true">+IF(OFFSET('Sanitation Data'!$I$32,0,10*ROW('Sanitation Data'!I10))="","",OFFSET('Sanitation Data'!$I$32,0,10*ROW('Sanitation Data'!I10)))</f>
        <v/>
      </c>
      <c r="DO16" s="300" t="str">
        <f ca="true">+IF(OFFSET('Hygiene Data'!$D$11,0,10*ROW('Hygiene Data'!D10))="","",OFFSET('Hygiene Data'!$D$11,0,10*ROW('Hygiene Data'!D10)))</f>
        <v/>
      </c>
      <c r="DP16" s="300" t="str">
        <f ca="true">+IF(OFFSET('Hygiene Data'!$D$12,0,10*ROW('Hygiene Data'!D10))="","",OFFSET('Hygiene Data'!$D$12,0,10*ROW('Hygiene Data'!D10)))</f>
        <v/>
      </c>
      <c r="DQ16" s="300" t="str">
        <f ca="true">+IF(OFFSET('Hygiene Data'!$D$13,0,10*ROW('Hygiene Data'!D10))="","",OFFSET('Hygiene Data'!$D$13,0,10*ROW('Hygiene Data'!D10)))</f>
        <v/>
      </c>
      <c r="DR16" s="300" t="str">
        <f ca="true">+IF(OFFSET('Hygiene Data'!$E$11,0,10*ROW('Hygiene Data'!E10))="","",OFFSET('Hygiene Data'!$E$11,0,10*ROW('Hygiene Data'!E10)))</f>
        <v/>
      </c>
      <c r="DS16" s="300" t="str">
        <f ca="true">+IF(OFFSET('Hygiene Data'!$E$12,0,10*ROW('Hygiene Data'!E10))="","",OFFSET('Hygiene Data'!$E$12,0,10*ROW('Hygiene Data'!E10)))</f>
        <v/>
      </c>
      <c r="DT16" s="300" t="str">
        <f ca="true">+IF(OFFSET('Hygiene Data'!$E$13,0,10*ROW('Hygiene Data'!E10))="","",OFFSET('Hygiene Data'!$E$13,0,10*ROW('Hygiene Data'!E10)))</f>
        <v/>
      </c>
      <c r="DU16" s="300" t="str">
        <f ca="true">+IF(OFFSET('Hygiene Data'!$F$11,0,10*ROW('Hygiene Data'!F10))="","",OFFSET('Hygiene Data'!$F$11,0,10*ROW('Hygiene Data'!F10)))</f>
        <v/>
      </c>
      <c r="DV16" s="300" t="str">
        <f ca="true">+IF(OFFSET('Hygiene Data'!$F$12,0,10*ROW('Hygiene Data'!F10))="","",OFFSET('Hygiene Data'!$F$12,0,10*ROW('Hygiene Data'!F10)))</f>
        <v/>
      </c>
      <c r="DW16" s="300" t="str">
        <f ca="true">+IF(OFFSET('Hygiene Data'!$F$13,0,10*ROW('Hygiene Data'!F10))="","",OFFSET('Hygiene Data'!$F$13,0,10*ROW('Hygiene Data'!F10)))</f>
        <v/>
      </c>
      <c r="DX16" s="300" t="str">
        <f ca="true">+IF(OFFSET('Hygiene Data'!$G$11,0,10*ROW('Hygiene Data'!G10))="","",OFFSET('Hygiene Data'!$G$11,0,10*ROW('Hygiene Data'!G10)))</f>
        <v/>
      </c>
      <c r="DY16" s="300" t="str">
        <f ca="true">+IF(OFFSET('Hygiene Data'!$G$12,0,10*ROW('Hygiene Data'!G10))="","",OFFSET('Hygiene Data'!$G$12,0,10*ROW('Hygiene Data'!G10)))</f>
        <v/>
      </c>
      <c r="DZ16" s="300" t="str">
        <f ca="true">+IF(OFFSET('Hygiene Data'!$G$13,0,10*ROW('Hygiene Data'!G10))="","",OFFSET('Hygiene Data'!$G$13,0,10*ROW('Hygiene Data'!G10)))</f>
        <v/>
      </c>
      <c r="EA16" s="300" t="str">
        <f ca="true">+IF(OFFSET('Hygiene Data'!$H$11,0,10*ROW('Hygiene Data'!H10))="","",OFFSET('Hygiene Data'!$H$11,0,10*ROW('Hygiene Data'!H10)))</f>
        <v/>
      </c>
      <c r="EB16" s="300" t="str">
        <f ca="true">+IF(OFFSET('Hygiene Data'!$H$12,0,10*ROW('Hygiene Data'!H10))="","",OFFSET('Hygiene Data'!$H$12,0,10*ROW('Hygiene Data'!H10)))</f>
        <v/>
      </c>
      <c r="EC16" s="300" t="str">
        <f ca="true">+IF(OFFSET('Hygiene Data'!$H$13,0,10*ROW('Hygiene Data'!H10))="","",OFFSET('Hygiene Data'!$H$13,0,10*ROW('Hygiene Data'!H10)))</f>
        <v/>
      </c>
      <c r="ED16" s="300" t="str">
        <f ca="true">+IF(OFFSET('Hygiene Data'!$I$11,0,10*ROW('Hygiene Data'!I10))="","",OFFSET('Hygiene Data'!$I$11,0,10*ROW('Hygiene Data'!I10)))</f>
        <v/>
      </c>
      <c r="EE16" s="300" t="str">
        <f ca="true">+IF(OFFSET('Hygiene Data'!$I$12,0,10*ROW('Hygiene Data'!I10))="","",OFFSET('Hygiene Data'!$I$12,0,10*ROW('Hygiene Data'!I10)))</f>
        <v/>
      </c>
      <c r="EF16" s="30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57"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0"/>
      <c r="BS17" s="300" t="str">
        <f ca="true">+IF(OFFSET('Water Data'!$D$27,0,10*ROW('Water Data'!D11))="","",OFFSET('Water Data'!$D$27,0,10*ROW('Water Data'!D11)))</f>
        <v/>
      </c>
      <c r="BT17" s="300" t="str">
        <f ca="true">+IF(OFFSET('Water Data'!$D$28,0,10*ROW('Water Data'!D11))="","",OFFSET('Water Data'!$D$28,0,10*ROW('Water Data'!D11)))</f>
        <v/>
      </c>
      <c r="BU17" s="300" t="str">
        <f ca="true">+IF(OFFSET('Water Data'!$D$29,0,10*ROW('Water Data'!D11))="","",OFFSET('Water Data'!$D$29,0,10*ROW('Water Data'!D11)))</f>
        <v/>
      </c>
      <c r="BV17" s="300" t="str">
        <f ca="true">+IF(OFFSET('Water Data'!$E$27,0,10*ROW('Water Data'!E11))="","",OFFSET('Water Data'!$E$27,0,10*ROW('Water Data'!E11)))</f>
        <v/>
      </c>
      <c r="BW17" s="300" t="str">
        <f ca="true">+IF(OFFSET('Water Data'!$E$28,0,10*ROW('Water Data'!E11))="","",OFFSET('Water Data'!$E$28,0,10*ROW('Water Data'!E11)))</f>
        <v/>
      </c>
      <c r="BX17" s="300" t="str">
        <f ca="true">+IF(OFFSET('Water Data'!$E$29,0,10*ROW('Water Data'!E11))="","",OFFSET('Water Data'!$E$29,0,10*ROW('Water Data'!E11)))</f>
        <v/>
      </c>
      <c r="BY17" s="300" t="str">
        <f ca="true">+IF(OFFSET('Water Data'!$F$27,0,10*ROW('Water Data'!F11))="","",OFFSET('Water Data'!$F$27,0,10*ROW('Water Data'!F11)))</f>
        <v/>
      </c>
      <c r="BZ17" s="300" t="str">
        <f ca="true">+IF(OFFSET('Water Data'!$F$28,0,10*ROW('Water Data'!F11))="","",OFFSET('Water Data'!$F$28,0,10*ROW('Water Data'!F11)))</f>
        <v/>
      </c>
      <c r="CA17" s="300" t="str">
        <f ca="true">+IF(OFFSET('Water Data'!$F$29,0,10*ROW('Water Data'!F11))="","",OFFSET('Water Data'!$F$29,0,10*ROW('Water Data'!F11)))</f>
        <v/>
      </c>
      <c r="CB17" s="300" t="str">
        <f ca="true">+IF(OFFSET('Water Data'!$G$27,0,10*ROW('Water Data'!G11))="","",OFFSET('Water Data'!$G$27,0,10*ROW('Water Data'!G11)))</f>
        <v/>
      </c>
      <c r="CC17" s="300" t="str">
        <f ca="true">+IF(OFFSET('Water Data'!$G$28,0,10*ROW('Water Data'!G11))="","",OFFSET('Water Data'!$G$28,0,10*ROW('Water Data'!G11)))</f>
        <v/>
      </c>
      <c r="CD17" s="300" t="str">
        <f ca="true">+IF(OFFSET('Water Data'!$G$29,0,10*ROW('Water Data'!G11))="","",OFFSET('Water Data'!$G$29,0,10*ROW('Water Data'!G11)))</f>
        <v/>
      </c>
      <c r="CE17" s="300" t="str">
        <f ca="true">+IF(OFFSET('Water Data'!$H$27,0,10*ROW('Water Data'!H11))="","",OFFSET('Water Data'!$H$27,0,10*ROW('Water Data'!H11)))</f>
        <v/>
      </c>
      <c r="CF17" s="300" t="str">
        <f ca="true">+IF(OFFSET('Water Data'!$H$28,0,10*ROW('Water Data'!H11))="","",OFFSET('Water Data'!$H$28,0,10*ROW('Water Data'!H11)))</f>
        <v/>
      </c>
      <c r="CG17" s="300" t="str">
        <f ca="true">+IF(OFFSET('Water Data'!$H$29,0,10*ROW('Water Data'!H11))="","",OFFSET('Water Data'!$H$29,0,10*ROW('Water Data'!H11)))</f>
        <v/>
      </c>
      <c r="CH17" s="300" t="str">
        <f ca="true">+IF(OFFSET('Water Data'!$I$27,0,10*ROW('Water Data'!I11))="","",OFFSET('Water Data'!$I$27,0,10*ROW('Water Data'!I11)))</f>
        <v/>
      </c>
      <c r="CI17" s="300" t="str">
        <f ca="true">+IF(OFFSET('Water Data'!$I$28,0,10*ROW('Water Data'!I11))="","",OFFSET('Water Data'!$I$28,0,10*ROW('Water Data'!I11)))</f>
        <v/>
      </c>
      <c r="CJ17" s="300" t="str">
        <f ca="true">+IF(OFFSET('Water Data'!$I$29,0,10*ROW('Water Data'!I11))="","",OFFSET('Water Data'!$I$29,0,10*ROW('Water Data'!I11)))</f>
        <v/>
      </c>
      <c r="CK17" s="300" t="str">
        <f ca="true">+IF(OFFSET('Sanitation Data'!$D$28,0,10*ROW('Sanitation Data'!D11))="","",OFFSET('Sanitation Data'!$D$28,0,10*ROW('Sanitation Data'!D11)))</f>
        <v/>
      </c>
      <c r="CL17" s="300" t="str">
        <f ca="true">+IF(OFFSET('Sanitation Data'!$D$29,0,10*ROW('Sanitation Data'!D11))="","",OFFSET('Sanitation Data'!$D$29,0,10*ROW('Sanitation Data'!D11)))</f>
        <v/>
      </c>
      <c r="CM17" s="300" t="str">
        <f ca="true">+IF(OFFSET('Sanitation Data'!$D$30,0,10*ROW('Sanitation Data'!D11))="","",OFFSET('Sanitation Data'!$D$30,0,10*ROW('Sanitation Data'!D11)))</f>
        <v/>
      </c>
      <c r="CN17" s="300" t="str">
        <f ca="true">+IF(OFFSET('Sanitation Data'!$D$31,0,10*ROW('Sanitation Data'!D11))="","",OFFSET('Sanitation Data'!$D$31,0,10*ROW('Sanitation Data'!D11)))</f>
        <v/>
      </c>
      <c r="CO17" s="300" t="str">
        <f ca="true">+IF(OFFSET('Sanitation Data'!$D$32,0,10*ROW('Sanitation Data'!D11))="","",OFFSET('Sanitation Data'!$D$32,0,10*ROW('Sanitation Data'!D11)))</f>
        <v/>
      </c>
      <c r="CP17" s="300" t="str">
        <f ca="true">+IF(OFFSET('Sanitation Data'!$E$28,0,10*ROW('Sanitation Data'!E11))="","",OFFSET('Sanitation Data'!$E$28,0,10*ROW('Sanitation Data'!E11)))</f>
        <v/>
      </c>
      <c r="CQ17" s="300" t="str">
        <f ca="true">+IF(OFFSET('Sanitation Data'!$E$29,0,10*ROW('Sanitation Data'!E11))="","",OFFSET('Sanitation Data'!$E$29,0,10*ROW('Sanitation Data'!E11)))</f>
        <v/>
      </c>
      <c r="CR17" s="300" t="str">
        <f ca="true">+IF(OFFSET('Sanitation Data'!$E$30,0,10*ROW('Sanitation Data'!E11))="","",OFFSET('Sanitation Data'!$E$30,0,10*ROW('Sanitation Data'!E11)))</f>
        <v/>
      </c>
      <c r="CS17" s="300" t="str">
        <f ca="true">+IF(OFFSET('Sanitation Data'!$E$31,0,10*ROW('Sanitation Data'!E11))="","",OFFSET('Sanitation Data'!$E$31,0,10*ROW('Sanitation Data'!E11)))</f>
        <v/>
      </c>
      <c r="CT17" s="300" t="str">
        <f ca="true">+IF(OFFSET('Sanitation Data'!$E$32,0,10*ROW('Sanitation Data'!E11))="","",OFFSET('Sanitation Data'!$E$32,0,10*ROW('Sanitation Data'!E11)))</f>
        <v/>
      </c>
      <c r="CU17" s="300" t="str">
        <f ca="true">+IF(OFFSET('Sanitation Data'!$F$28,0,10*ROW('Sanitation Data'!F11))="","",OFFSET('Sanitation Data'!$F$28,0,10*ROW('Sanitation Data'!F11)))</f>
        <v/>
      </c>
      <c r="CV17" s="300" t="str">
        <f ca="true">+IF(OFFSET('Sanitation Data'!$F$29,0,10*ROW('Sanitation Data'!F11))="","",OFFSET('Sanitation Data'!$F$29,0,10*ROW('Sanitation Data'!F11)))</f>
        <v/>
      </c>
      <c r="CW17" s="300" t="str">
        <f ca="true">+IF(OFFSET('Sanitation Data'!$F$30,0,10*ROW('Sanitation Data'!F11))="","",OFFSET('Sanitation Data'!$F$30,0,10*ROW('Sanitation Data'!F11)))</f>
        <v/>
      </c>
      <c r="CX17" s="300" t="str">
        <f ca="true">+IF(OFFSET('Sanitation Data'!$F$31,0,10*ROW('Sanitation Data'!F11))="","",OFFSET('Sanitation Data'!$F$31,0,10*ROW('Sanitation Data'!F11)))</f>
        <v/>
      </c>
      <c r="CY17" s="300" t="str">
        <f ca="true">+IF(OFFSET('Sanitation Data'!$F$32,0,10*ROW('Sanitation Data'!F11))="","",OFFSET('Sanitation Data'!$F$32,0,10*ROW('Sanitation Data'!F11)))</f>
        <v/>
      </c>
      <c r="CZ17" s="300" t="str">
        <f ca="true">+IF(OFFSET('Sanitation Data'!$G$28,0,10*ROW('Sanitation Data'!G11))="","",OFFSET('Sanitation Data'!$G$28,0,10*ROW('Sanitation Data'!G11)))</f>
        <v/>
      </c>
      <c r="DA17" s="300" t="str">
        <f ca="true">+IF(OFFSET('Sanitation Data'!$G$29,0,10*ROW('Sanitation Data'!G11))="","",OFFSET('Sanitation Data'!$G$29,0,10*ROW('Sanitation Data'!G11)))</f>
        <v/>
      </c>
      <c r="DB17" s="300" t="str">
        <f ca="true">+IF(OFFSET('Sanitation Data'!$G$30,0,10*ROW('Sanitation Data'!G11))="","",OFFSET('Sanitation Data'!$G$30,0,10*ROW('Sanitation Data'!G11)))</f>
        <v/>
      </c>
      <c r="DC17" s="300" t="str">
        <f ca="true">+IF(OFFSET('Sanitation Data'!$G$31,0,10*ROW('Sanitation Data'!G11))="","",OFFSET('Sanitation Data'!$G$31,0,10*ROW('Sanitation Data'!G11)))</f>
        <v/>
      </c>
      <c r="DD17" s="300" t="str">
        <f ca="true">+IF(OFFSET('Sanitation Data'!$G$32,0,10*ROW('Sanitation Data'!G11))="","",OFFSET('Sanitation Data'!$G$32,0,10*ROW('Sanitation Data'!G11)))</f>
        <v/>
      </c>
      <c r="DE17" s="300" t="str">
        <f ca="true">+IF(OFFSET('Sanitation Data'!$H$28,0,10*ROW('Sanitation Data'!H11))="","",OFFSET('Sanitation Data'!$H$28,0,10*ROW('Sanitation Data'!H11)))</f>
        <v/>
      </c>
      <c r="DF17" s="300" t="str">
        <f ca="true">+IF(OFFSET('Sanitation Data'!$H$29,0,10*ROW('Sanitation Data'!H11))="","",OFFSET('Sanitation Data'!$H$29,0,10*ROW('Sanitation Data'!H11)))</f>
        <v/>
      </c>
      <c r="DG17" s="300" t="str">
        <f ca="true">+IF(OFFSET('Sanitation Data'!$H$30,0,10*ROW('Sanitation Data'!H11))="","",OFFSET('Sanitation Data'!$H$30,0,10*ROW('Sanitation Data'!H11)))</f>
        <v/>
      </c>
      <c r="DH17" s="300" t="str">
        <f ca="true">+IF(OFFSET('Sanitation Data'!$H$31,0,10*ROW('Sanitation Data'!H11))="","",OFFSET('Sanitation Data'!$H$31,0,10*ROW('Sanitation Data'!H11)))</f>
        <v/>
      </c>
      <c r="DI17" s="300" t="str">
        <f ca="true">+IF(OFFSET('Sanitation Data'!$H$32,0,10*ROW('Sanitation Data'!H11))="","",OFFSET('Sanitation Data'!$H$32,0,10*ROW('Sanitation Data'!H11)))</f>
        <v/>
      </c>
      <c r="DJ17" s="300" t="str">
        <f ca="true">+IF(OFFSET('Sanitation Data'!$I$28,0,10*ROW('Sanitation Data'!I11))="","",OFFSET('Sanitation Data'!$I$28,0,10*ROW('Sanitation Data'!I11)))</f>
        <v/>
      </c>
      <c r="DK17" s="300" t="str">
        <f ca="true">+IF(OFFSET('Sanitation Data'!$I$29,0,10*ROW('Sanitation Data'!I11))="","",OFFSET('Sanitation Data'!$I$29,0,10*ROW('Sanitation Data'!I11)))</f>
        <v/>
      </c>
      <c r="DL17" s="300" t="str">
        <f ca="true">+IF(OFFSET('Sanitation Data'!$I$30,0,10*ROW('Sanitation Data'!I11))="","",OFFSET('Sanitation Data'!$I$30,0,10*ROW('Sanitation Data'!I11)))</f>
        <v/>
      </c>
      <c r="DM17" s="300" t="str">
        <f ca="true">+IF(OFFSET('Sanitation Data'!$I$31,0,10*ROW('Sanitation Data'!I11))="","",OFFSET('Sanitation Data'!$I$31,0,10*ROW('Sanitation Data'!I11)))</f>
        <v/>
      </c>
      <c r="DN17" s="300" t="str">
        <f ca="true">+IF(OFFSET('Sanitation Data'!$I$32,0,10*ROW('Sanitation Data'!I11))="","",OFFSET('Sanitation Data'!$I$32,0,10*ROW('Sanitation Data'!I11)))</f>
        <v/>
      </c>
      <c r="DO17" s="300" t="str">
        <f ca="true">+IF(OFFSET('Hygiene Data'!$D$11,0,10*ROW('Hygiene Data'!D11))="","",OFFSET('Hygiene Data'!$D$11,0,10*ROW('Hygiene Data'!D11)))</f>
        <v/>
      </c>
      <c r="DP17" s="300" t="str">
        <f ca="true">+IF(OFFSET('Hygiene Data'!$D$12,0,10*ROW('Hygiene Data'!D11))="","",OFFSET('Hygiene Data'!$D$12,0,10*ROW('Hygiene Data'!D11)))</f>
        <v/>
      </c>
      <c r="DQ17" s="300" t="str">
        <f ca="true">+IF(OFFSET('Hygiene Data'!$D$13,0,10*ROW('Hygiene Data'!D11))="","",OFFSET('Hygiene Data'!$D$13,0,10*ROW('Hygiene Data'!D11)))</f>
        <v/>
      </c>
      <c r="DR17" s="300" t="str">
        <f ca="true">+IF(OFFSET('Hygiene Data'!$E$11,0,10*ROW('Hygiene Data'!E11))="","",OFFSET('Hygiene Data'!$E$11,0,10*ROW('Hygiene Data'!E11)))</f>
        <v/>
      </c>
      <c r="DS17" s="300" t="str">
        <f ca="true">+IF(OFFSET('Hygiene Data'!$E$12,0,10*ROW('Hygiene Data'!E11))="","",OFFSET('Hygiene Data'!$E$12,0,10*ROW('Hygiene Data'!E11)))</f>
        <v/>
      </c>
      <c r="DT17" s="300" t="str">
        <f ca="true">+IF(OFFSET('Hygiene Data'!$E$13,0,10*ROW('Hygiene Data'!E11))="","",OFFSET('Hygiene Data'!$E$13,0,10*ROW('Hygiene Data'!E11)))</f>
        <v/>
      </c>
      <c r="DU17" s="300" t="str">
        <f ca="true">+IF(OFFSET('Hygiene Data'!$F$11,0,10*ROW('Hygiene Data'!F11))="","",OFFSET('Hygiene Data'!$F$11,0,10*ROW('Hygiene Data'!F11)))</f>
        <v/>
      </c>
      <c r="DV17" s="300" t="str">
        <f ca="true">+IF(OFFSET('Hygiene Data'!$F$12,0,10*ROW('Hygiene Data'!F11))="","",OFFSET('Hygiene Data'!$F$12,0,10*ROW('Hygiene Data'!F11)))</f>
        <v/>
      </c>
      <c r="DW17" s="300" t="str">
        <f ca="true">+IF(OFFSET('Hygiene Data'!$F$13,0,10*ROW('Hygiene Data'!F11))="","",OFFSET('Hygiene Data'!$F$13,0,10*ROW('Hygiene Data'!F11)))</f>
        <v/>
      </c>
      <c r="DX17" s="300" t="str">
        <f ca="true">+IF(OFFSET('Hygiene Data'!$G$11,0,10*ROW('Hygiene Data'!G11))="","",OFFSET('Hygiene Data'!$G$11,0,10*ROW('Hygiene Data'!G11)))</f>
        <v/>
      </c>
      <c r="DY17" s="300" t="str">
        <f ca="true">+IF(OFFSET('Hygiene Data'!$G$12,0,10*ROW('Hygiene Data'!G11))="","",OFFSET('Hygiene Data'!$G$12,0,10*ROW('Hygiene Data'!G11)))</f>
        <v/>
      </c>
      <c r="DZ17" s="300" t="str">
        <f ca="true">+IF(OFFSET('Hygiene Data'!$G$13,0,10*ROW('Hygiene Data'!G11))="","",OFFSET('Hygiene Data'!$G$13,0,10*ROW('Hygiene Data'!G11)))</f>
        <v/>
      </c>
      <c r="EA17" s="300" t="str">
        <f ca="true">+IF(OFFSET('Hygiene Data'!$H$11,0,10*ROW('Hygiene Data'!H11))="","",OFFSET('Hygiene Data'!$H$11,0,10*ROW('Hygiene Data'!H11)))</f>
        <v/>
      </c>
      <c r="EB17" s="300" t="str">
        <f ca="true">+IF(OFFSET('Hygiene Data'!$H$12,0,10*ROW('Hygiene Data'!H11))="","",OFFSET('Hygiene Data'!$H$12,0,10*ROW('Hygiene Data'!H11)))</f>
        <v/>
      </c>
      <c r="EC17" s="300" t="str">
        <f ca="true">+IF(OFFSET('Hygiene Data'!$H$13,0,10*ROW('Hygiene Data'!H11))="","",OFFSET('Hygiene Data'!$H$13,0,10*ROW('Hygiene Data'!H11)))</f>
        <v/>
      </c>
      <c r="ED17" s="300" t="str">
        <f ca="true">+IF(OFFSET('Hygiene Data'!$I$11,0,10*ROW('Hygiene Data'!I11))="","",OFFSET('Hygiene Data'!$I$11,0,10*ROW('Hygiene Data'!I11)))</f>
        <v/>
      </c>
      <c r="EE17" s="300" t="str">
        <f ca="true">+IF(OFFSET('Hygiene Data'!$I$12,0,10*ROW('Hygiene Data'!I11))="","",OFFSET('Hygiene Data'!$I$12,0,10*ROW('Hygiene Data'!I11)))</f>
        <v/>
      </c>
      <c r="EF17" s="30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57"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0"/>
      <c r="BS18" s="300" t="str">
        <f ca="true">+IF(OFFSET('Water Data'!$D$27,0,10*ROW('Water Data'!D12))="","",OFFSET('Water Data'!$D$27,0,10*ROW('Water Data'!D12)))</f>
        <v/>
      </c>
      <c r="BT18" s="300" t="str">
        <f ca="true">+IF(OFFSET('Water Data'!$D$28,0,10*ROW('Water Data'!D12))="","",OFFSET('Water Data'!$D$28,0,10*ROW('Water Data'!D12)))</f>
        <v/>
      </c>
      <c r="BU18" s="300" t="str">
        <f ca="true">+IF(OFFSET('Water Data'!$D$29,0,10*ROW('Water Data'!D12))="","",OFFSET('Water Data'!$D$29,0,10*ROW('Water Data'!D12)))</f>
        <v/>
      </c>
      <c r="BV18" s="300" t="str">
        <f ca="true">+IF(OFFSET('Water Data'!$E$27,0,10*ROW('Water Data'!E12))="","",OFFSET('Water Data'!$E$27,0,10*ROW('Water Data'!E12)))</f>
        <v/>
      </c>
      <c r="BW18" s="300" t="str">
        <f ca="true">+IF(OFFSET('Water Data'!$E$28,0,10*ROW('Water Data'!E12))="","",OFFSET('Water Data'!$E$28,0,10*ROW('Water Data'!E12)))</f>
        <v/>
      </c>
      <c r="BX18" s="300" t="str">
        <f ca="true">+IF(OFFSET('Water Data'!$E$29,0,10*ROW('Water Data'!E12))="","",OFFSET('Water Data'!$E$29,0,10*ROW('Water Data'!E12)))</f>
        <v/>
      </c>
      <c r="BY18" s="300" t="str">
        <f ca="true">+IF(OFFSET('Water Data'!$F$27,0,10*ROW('Water Data'!F12))="","",OFFSET('Water Data'!$F$27,0,10*ROW('Water Data'!F12)))</f>
        <v/>
      </c>
      <c r="BZ18" s="300" t="str">
        <f ca="true">+IF(OFFSET('Water Data'!$F$28,0,10*ROW('Water Data'!F12))="","",OFFSET('Water Data'!$F$28,0,10*ROW('Water Data'!F12)))</f>
        <v/>
      </c>
      <c r="CA18" s="300" t="str">
        <f ca="true">+IF(OFFSET('Water Data'!$F$29,0,10*ROW('Water Data'!F12))="","",OFFSET('Water Data'!$F$29,0,10*ROW('Water Data'!F12)))</f>
        <v/>
      </c>
      <c r="CB18" s="300" t="str">
        <f ca="true">+IF(OFFSET('Water Data'!$G$27,0,10*ROW('Water Data'!G12))="","",OFFSET('Water Data'!$G$27,0,10*ROW('Water Data'!G12)))</f>
        <v/>
      </c>
      <c r="CC18" s="300" t="str">
        <f ca="true">+IF(OFFSET('Water Data'!$G$28,0,10*ROW('Water Data'!G12))="","",OFFSET('Water Data'!$G$28,0,10*ROW('Water Data'!G12)))</f>
        <v/>
      </c>
      <c r="CD18" s="300" t="str">
        <f ca="true">+IF(OFFSET('Water Data'!$G$29,0,10*ROW('Water Data'!G12))="","",OFFSET('Water Data'!$G$29,0,10*ROW('Water Data'!G12)))</f>
        <v/>
      </c>
      <c r="CE18" s="300" t="str">
        <f ca="true">+IF(OFFSET('Water Data'!$H$27,0,10*ROW('Water Data'!H12))="","",OFFSET('Water Data'!$H$27,0,10*ROW('Water Data'!H12)))</f>
        <v/>
      </c>
      <c r="CF18" s="300" t="str">
        <f ca="true">+IF(OFFSET('Water Data'!$H$28,0,10*ROW('Water Data'!H12))="","",OFFSET('Water Data'!$H$28,0,10*ROW('Water Data'!H12)))</f>
        <v/>
      </c>
      <c r="CG18" s="300" t="str">
        <f ca="true">+IF(OFFSET('Water Data'!$H$29,0,10*ROW('Water Data'!H12))="","",OFFSET('Water Data'!$H$29,0,10*ROW('Water Data'!H12)))</f>
        <v/>
      </c>
      <c r="CH18" s="300" t="str">
        <f ca="true">+IF(OFFSET('Water Data'!$I$27,0,10*ROW('Water Data'!I12))="","",OFFSET('Water Data'!$I$27,0,10*ROW('Water Data'!I12)))</f>
        <v/>
      </c>
      <c r="CI18" s="300" t="str">
        <f ca="true">+IF(OFFSET('Water Data'!$I$28,0,10*ROW('Water Data'!I12))="","",OFFSET('Water Data'!$I$28,0,10*ROW('Water Data'!I12)))</f>
        <v/>
      </c>
      <c r="CJ18" s="300" t="str">
        <f ca="true">+IF(OFFSET('Water Data'!$I$29,0,10*ROW('Water Data'!I12))="","",OFFSET('Water Data'!$I$29,0,10*ROW('Water Data'!I12)))</f>
        <v/>
      </c>
      <c r="CK18" s="300" t="str">
        <f ca="true">+IF(OFFSET('Sanitation Data'!$D$28,0,10*ROW('Sanitation Data'!D12))="","",OFFSET('Sanitation Data'!$D$28,0,10*ROW('Sanitation Data'!D12)))</f>
        <v/>
      </c>
      <c r="CL18" s="300" t="str">
        <f ca="true">+IF(OFFSET('Sanitation Data'!$D$29,0,10*ROW('Sanitation Data'!D12))="","",OFFSET('Sanitation Data'!$D$29,0,10*ROW('Sanitation Data'!D12)))</f>
        <v/>
      </c>
      <c r="CM18" s="300" t="str">
        <f ca="true">+IF(OFFSET('Sanitation Data'!$D$30,0,10*ROW('Sanitation Data'!D12))="","",OFFSET('Sanitation Data'!$D$30,0,10*ROW('Sanitation Data'!D12)))</f>
        <v/>
      </c>
      <c r="CN18" s="300" t="str">
        <f ca="true">+IF(OFFSET('Sanitation Data'!$D$31,0,10*ROW('Sanitation Data'!D12))="","",OFFSET('Sanitation Data'!$D$31,0,10*ROW('Sanitation Data'!D12)))</f>
        <v/>
      </c>
      <c r="CO18" s="300" t="str">
        <f ca="true">+IF(OFFSET('Sanitation Data'!$D$32,0,10*ROW('Sanitation Data'!D12))="","",OFFSET('Sanitation Data'!$D$32,0,10*ROW('Sanitation Data'!D12)))</f>
        <v/>
      </c>
      <c r="CP18" s="300" t="str">
        <f ca="true">+IF(OFFSET('Sanitation Data'!$E$28,0,10*ROW('Sanitation Data'!E12))="","",OFFSET('Sanitation Data'!$E$28,0,10*ROW('Sanitation Data'!E12)))</f>
        <v/>
      </c>
      <c r="CQ18" s="300" t="str">
        <f ca="true">+IF(OFFSET('Sanitation Data'!$E$29,0,10*ROW('Sanitation Data'!E12))="","",OFFSET('Sanitation Data'!$E$29,0,10*ROW('Sanitation Data'!E12)))</f>
        <v/>
      </c>
      <c r="CR18" s="300" t="str">
        <f ca="true">+IF(OFFSET('Sanitation Data'!$E$30,0,10*ROW('Sanitation Data'!E12))="","",OFFSET('Sanitation Data'!$E$30,0,10*ROW('Sanitation Data'!E12)))</f>
        <v/>
      </c>
      <c r="CS18" s="300" t="str">
        <f ca="true">+IF(OFFSET('Sanitation Data'!$E$31,0,10*ROW('Sanitation Data'!E12))="","",OFFSET('Sanitation Data'!$E$31,0,10*ROW('Sanitation Data'!E12)))</f>
        <v/>
      </c>
      <c r="CT18" s="300" t="str">
        <f ca="true">+IF(OFFSET('Sanitation Data'!$E$32,0,10*ROW('Sanitation Data'!E12))="","",OFFSET('Sanitation Data'!$E$32,0,10*ROW('Sanitation Data'!E12)))</f>
        <v/>
      </c>
      <c r="CU18" s="300" t="str">
        <f ca="true">+IF(OFFSET('Sanitation Data'!$F$28,0,10*ROW('Sanitation Data'!F12))="","",OFFSET('Sanitation Data'!$F$28,0,10*ROW('Sanitation Data'!F12)))</f>
        <v/>
      </c>
      <c r="CV18" s="300" t="str">
        <f ca="true">+IF(OFFSET('Sanitation Data'!$F$29,0,10*ROW('Sanitation Data'!F12))="","",OFFSET('Sanitation Data'!$F$29,0,10*ROW('Sanitation Data'!F12)))</f>
        <v/>
      </c>
      <c r="CW18" s="300" t="str">
        <f ca="true">+IF(OFFSET('Sanitation Data'!$F$30,0,10*ROW('Sanitation Data'!F12))="","",OFFSET('Sanitation Data'!$F$30,0,10*ROW('Sanitation Data'!F12)))</f>
        <v/>
      </c>
      <c r="CX18" s="300" t="str">
        <f ca="true">+IF(OFFSET('Sanitation Data'!$F$31,0,10*ROW('Sanitation Data'!F12))="","",OFFSET('Sanitation Data'!$F$31,0,10*ROW('Sanitation Data'!F12)))</f>
        <v/>
      </c>
      <c r="CY18" s="300" t="str">
        <f ca="true">+IF(OFFSET('Sanitation Data'!$F$32,0,10*ROW('Sanitation Data'!F12))="","",OFFSET('Sanitation Data'!$F$32,0,10*ROW('Sanitation Data'!F12)))</f>
        <v/>
      </c>
      <c r="CZ18" s="300" t="str">
        <f ca="true">+IF(OFFSET('Sanitation Data'!$G$28,0,10*ROW('Sanitation Data'!G12))="","",OFFSET('Sanitation Data'!$G$28,0,10*ROW('Sanitation Data'!G12)))</f>
        <v/>
      </c>
      <c r="DA18" s="300" t="str">
        <f ca="true">+IF(OFFSET('Sanitation Data'!$G$29,0,10*ROW('Sanitation Data'!G12))="","",OFFSET('Sanitation Data'!$G$29,0,10*ROW('Sanitation Data'!G12)))</f>
        <v/>
      </c>
      <c r="DB18" s="300" t="str">
        <f ca="true">+IF(OFFSET('Sanitation Data'!$G$30,0,10*ROW('Sanitation Data'!G12))="","",OFFSET('Sanitation Data'!$G$30,0,10*ROW('Sanitation Data'!G12)))</f>
        <v/>
      </c>
      <c r="DC18" s="300" t="str">
        <f ca="true">+IF(OFFSET('Sanitation Data'!$G$31,0,10*ROW('Sanitation Data'!G12))="","",OFFSET('Sanitation Data'!$G$31,0,10*ROW('Sanitation Data'!G12)))</f>
        <v/>
      </c>
      <c r="DD18" s="300" t="str">
        <f ca="true">+IF(OFFSET('Sanitation Data'!$G$32,0,10*ROW('Sanitation Data'!G12))="","",OFFSET('Sanitation Data'!$G$32,0,10*ROW('Sanitation Data'!G12)))</f>
        <v/>
      </c>
      <c r="DE18" s="300" t="str">
        <f ca="true">+IF(OFFSET('Sanitation Data'!$H$28,0,10*ROW('Sanitation Data'!H12))="","",OFFSET('Sanitation Data'!$H$28,0,10*ROW('Sanitation Data'!H12)))</f>
        <v/>
      </c>
      <c r="DF18" s="300" t="str">
        <f ca="true">+IF(OFFSET('Sanitation Data'!$H$29,0,10*ROW('Sanitation Data'!H12))="","",OFFSET('Sanitation Data'!$H$29,0,10*ROW('Sanitation Data'!H12)))</f>
        <v/>
      </c>
      <c r="DG18" s="300" t="str">
        <f ca="true">+IF(OFFSET('Sanitation Data'!$H$30,0,10*ROW('Sanitation Data'!H12))="","",OFFSET('Sanitation Data'!$H$30,0,10*ROW('Sanitation Data'!H12)))</f>
        <v/>
      </c>
      <c r="DH18" s="300" t="str">
        <f ca="true">+IF(OFFSET('Sanitation Data'!$H$31,0,10*ROW('Sanitation Data'!H12))="","",OFFSET('Sanitation Data'!$H$31,0,10*ROW('Sanitation Data'!H12)))</f>
        <v/>
      </c>
      <c r="DI18" s="300" t="str">
        <f ca="true">+IF(OFFSET('Sanitation Data'!$H$32,0,10*ROW('Sanitation Data'!H12))="","",OFFSET('Sanitation Data'!$H$32,0,10*ROW('Sanitation Data'!H12)))</f>
        <v/>
      </c>
      <c r="DJ18" s="300" t="str">
        <f ca="true">+IF(OFFSET('Sanitation Data'!$I$28,0,10*ROW('Sanitation Data'!I12))="","",OFFSET('Sanitation Data'!$I$28,0,10*ROW('Sanitation Data'!I12)))</f>
        <v/>
      </c>
      <c r="DK18" s="300" t="str">
        <f ca="true">+IF(OFFSET('Sanitation Data'!$I$29,0,10*ROW('Sanitation Data'!I12))="","",OFFSET('Sanitation Data'!$I$29,0,10*ROW('Sanitation Data'!I12)))</f>
        <v/>
      </c>
      <c r="DL18" s="300" t="str">
        <f ca="true">+IF(OFFSET('Sanitation Data'!$I$30,0,10*ROW('Sanitation Data'!I12))="","",OFFSET('Sanitation Data'!$I$30,0,10*ROW('Sanitation Data'!I12)))</f>
        <v/>
      </c>
      <c r="DM18" s="300" t="str">
        <f ca="true">+IF(OFFSET('Sanitation Data'!$I$31,0,10*ROW('Sanitation Data'!I12))="","",OFFSET('Sanitation Data'!$I$31,0,10*ROW('Sanitation Data'!I12)))</f>
        <v/>
      </c>
      <c r="DN18" s="300" t="str">
        <f ca="true">+IF(OFFSET('Sanitation Data'!$I$32,0,10*ROW('Sanitation Data'!I12))="","",OFFSET('Sanitation Data'!$I$32,0,10*ROW('Sanitation Data'!I12)))</f>
        <v/>
      </c>
      <c r="DO18" s="300" t="str">
        <f ca="true">+IF(OFFSET('Hygiene Data'!$D$11,0,10*ROW('Hygiene Data'!D12))="","",OFFSET('Hygiene Data'!$D$11,0,10*ROW('Hygiene Data'!D12)))</f>
        <v/>
      </c>
      <c r="DP18" s="300" t="str">
        <f ca="true">+IF(OFFSET('Hygiene Data'!$D$12,0,10*ROW('Hygiene Data'!D12))="","",OFFSET('Hygiene Data'!$D$12,0,10*ROW('Hygiene Data'!D12)))</f>
        <v/>
      </c>
      <c r="DQ18" s="300" t="str">
        <f ca="true">+IF(OFFSET('Hygiene Data'!$D$13,0,10*ROW('Hygiene Data'!D12))="","",OFFSET('Hygiene Data'!$D$13,0,10*ROW('Hygiene Data'!D12)))</f>
        <v/>
      </c>
      <c r="DR18" s="300" t="str">
        <f ca="true">+IF(OFFSET('Hygiene Data'!$E$11,0,10*ROW('Hygiene Data'!E12))="","",OFFSET('Hygiene Data'!$E$11,0,10*ROW('Hygiene Data'!E12)))</f>
        <v/>
      </c>
      <c r="DS18" s="300" t="str">
        <f ca="true">+IF(OFFSET('Hygiene Data'!$E$12,0,10*ROW('Hygiene Data'!E12))="","",OFFSET('Hygiene Data'!$E$12,0,10*ROW('Hygiene Data'!E12)))</f>
        <v/>
      </c>
      <c r="DT18" s="300" t="str">
        <f ca="true">+IF(OFFSET('Hygiene Data'!$E$13,0,10*ROW('Hygiene Data'!E12))="","",OFFSET('Hygiene Data'!$E$13,0,10*ROW('Hygiene Data'!E12)))</f>
        <v/>
      </c>
      <c r="DU18" s="300" t="str">
        <f ca="true">+IF(OFFSET('Hygiene Data'!$F$11,0,10*ROW('Hygiene Data'!F12))="","",OFFSET('Hygiene Data'!$F$11,0,10*ROW('Hygiene Data'!F12)))</f>
        <v/>
      </c>
      <c r="DV18" s="300" t="str">
        <f ca="true">+IF(OFFSET('Hygiene Data'!$F$12,0,10*ROW('Hygiene Data'!F12))="","",OFFSET('Hygiene Data'!$F$12,0,10*ROW('Hygiene Data'!F12)))</f>
        <v/>
      </c>
      <c r="DW18" s="300" t="str">
        <f ca="true">+IF(OFFSET('Hygiene Data'!$F$13,0,10*ROW('Hygiene Data'!F12))="","",OFFSET('Hygiene Data'!$F$13,0,10*ROW('Hygiene Data'!F12)))</f>
        <v/>
      </c>
      <c r="DX18" s="300" t="str">
        <f ca="true">+IF(OFFSET('Hygiene Data'!$G$11,0,10*ROW('Hygiene Data'!G12))="","",OFFSET('Hygiene Data'!$G$11,0,10*ROW('Hygiene Data'!G12)))</f>
        <v/>
      </c>
      <c r="DY18" s="300" t="str">
        <f ca="true">+IF(OFFSET('Hygiene Data'!$G$12,0,10*ROW('Hygiene Data'!G12))="","",OFFSET('Hygiene Data'!$G$12,0,10*ROW('Hygiene Data'!G12)))</f>
        <v/>
      </c>
      <c r="DZ18" s="300" t="str">
        <f ca="true">+IF(OFFSET('Hygiene Data'!$G$13,0,10*ROW('Hygiene Data'!G12))="","",OFFSET('Hygiene Data'!$G$13,0,10*ROW('Hygiene Data'!G12)))</f>
        <v/>
      </c>
      <c r="EA18" s="300" t="str">
        <f ca="true">+IF(OFFSET('Hygiene Data'!$H$11,0,10*ROW('Hygiene Data'!H12))="","",OFFSET('Hygiene Data'!$H$11,0,10*ROW('Hygiene Data'!H12)))</f>
        <v/>
      </c>
      <c r="EB18" s="300" t="str">
        <f ca="true">+IF(OFFSET('Hygiene Data'!$H$12,0,10*ROW('Hygiene Data'!H12))="","",OFFSET('Hygiene Data'!$H$12,0,10*ROW('Hygiene Data'!H12)))</f>
        <v/>
      </c>
      <c r="EC18" s="300" t="str">
        <f ca="true">+IF(OFFSET('Hygiene Data'!$H$13,0,10*ROW('Hygiene Data'!H12))="","",OFFSET('Hygiene Data'!$H$13,0,10*ROW('Hygiene Data'!H12)))</f>
        <v/>
      </c>
      <c r="ED18" s="300" t="str">
        <f ca="true">+IF(OFFSET('Hygiene Data'!$I$11,0,10*ROW('Hygiene Data'!I12))="","",OFFSET('Hygiene Data'!$I$11,0,10*ROW('Hygiene Data'!I12)))</f>
        <v/>
      </c>
      <c r="EE18" s="300" t="str">
        <f ca="true">+IF(OFFSET('Hygiene Data'!$I$12,0,10*ROW('Hygiene Data'!I12))="","",OFFSET('Hygiene Data'!$I$12,0,10*ROW('Hygiene Data'!I12)))</f>
        <v/>
      </c>
      <c r="EF18" s="30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57"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0"/>
      <c r="BS19" s="300" t="str">
        <f ca="true">+IF(OFFSET('Water Data'!$D$27,0,10*ROW('Water Data'!D13))="","",OFFSET('Water Data'!$D$27,0,10*ROW('Water Data'!D13)))</f>
        <v/>
      </c>
      <c r="BT19" s="300" t="str">
        <f ca="true">+IF(OFFSET('Water Data'!$D$28,0,10*ROW('Water Data'!D13))="","",OFFSET('Water Data'!$D$28,0,10*ROW('Water Data'!D13)))</f>
        <v/>
      </c>
      <c r="BU19" s="300" t="str">
        <f ca="true">+IF(OFFSET('Water Data'!$D$29,0,10*ROW('Water Data'!D13))="","",OFFSET('Water Data'!$D$29,0,10*ROW('Water Data'!D13)))</f>
        <v/>
      </c>
      <c r="BV19" s="300" t="str">
        <f ca="true">+IF(OFFSET('Water Data'!$E$27,0,10*ROW('Water Data'!E13))="","",OFFSET('Water Data'!$E$27,0,10*ROW('Water Data'!E13)))</f>
        <v/>
      </c>
      <c r="BW19" s="300" t="str">
        <f ca="true">+IF(OFFSET('Water Data'!$E$28,0,10*ROW('Water Data'!E13))="","",OFFSET('Water Data'!$E$28,0,10*ROW('Water Data'!E13)))</f>
        <v/>
      </c>
      <c r="BX19" s="300" t="str">
        <f ca="true">+IF(OFFSET('Water Data'!$E$29,0,10*ROW('Water Data'!E13))="","",OFFSET('Water Data'!$E$29,0,10*ROW('Water Data'!E13)))</f>
        <v/>
      </c>
      <c r="BY19" s="300" t="str">
        <f ca="true">+IF(OFFSET('Water Data'!$F$27,0,10*ROW('Water Data'!F13))="","",OFFSET('Water Data'!$F$27,0,10*ROW('Water Data'!F13)))</f>
        <v/>
      </c>
      <c r="BZ19" s="300" t="str">
        <f ca="true">+IF(OFFSET('Water Data'!$F$28,0,10*ROW('Water Data'!F13))="","",OFFSET('Water Data'!$F$28,0,10*ROW('Water Data'!F13)))</f>
        <v/>
      </c>
      <c r="CA19" s="300" t="str">
        <f ca="true">+IF(OFFSET('Water Data'!$F$29,0,10*ROW('Water Data'!F13))="","",OFFSET('Water Data'!$F$29,0,10*ROW('Water Data'!F13)))</f>
        <v/>
      </c>
      <c r="CB19" s="300" t="str">
        <f ca="true">+IF(OFFSET('Water Data'!$G$27,0,10*ROW('Water Data'!G13))="","",OFFSET('Water Data'!$G$27,0,10*ROW('Water Data'!G13)))</f>
        <v/>
      </c>
      <c r="CC19" s="300" t="str">
        <f ca="true">+IF(OFFSET('Water Data'!$G$28,0,10*ROW('Water Data'!G13))="","",OFFSET('Water Data'!$G$28,0,10*ROW('Water Data'!G13)))</f>
        <v/>
      </c>
      <c r="CD19" s="300" t="str">
        <f ca="true">+IF(OFFSET('Water Data'!$G$29,0,10*ROW('Water Data'!G13))="","",OFFSET('Water Data'!$G$29,0,10*ROW('Water Data'!G13)))</f>
        <v/>
      </c>
      <c r="CE19" s="300" t="str">
        <f ca="true">+IF(OFFSET('Water Data'!$H$27,0,10*ROW('Water Data'!H13))="","",OFFSET('Water Data'!$H$27,0,10*ROW('Water Data'!H13)))</f>
        <v/>
      </c>
      <c r="CF19" s="300" t="str">
        <f ca="true">+IF(OFFSET('Water Data'!$H$28,0,10*ROW('Water Data'!H13))="","",OFFSET('Water Data'!$H$28,0,10*ROW('Water Data'!H13)))</f>
        <v/>
      </c>
      <c r="CG19" s="300" t="str">
        <f ca="true">+IF(OFFSET('Water Data'!$H$29,0,10*ROW('Water Data'!H13))="","",OFFSET('Water Data'!$H$29,0,10*ROW('Water Data'!H13)))</f>
        <v/>
      </c>
      <c r="CH19" s="300" t="str">
        <f ca="true">+IF(OFFSET('Water Data'!$I$27,0,10*ROW('Water Data'!I13))="","",OFFSET('Water Data'!$I$27,0,10*ROW('Water Data'!I13)))</f>
        <v/>
      </c>
      <c r="CI19" s="300" t="str">
        <f ca="true">+IF(OFFSET('Water Data'!$I$28,0,10*ROW('Water Data'!I13))="","",OFFSET('Water Data'!$I$28,0,10*ROW('Water Data'!I13)))</f>
        <v/>
      </c>
      <c r="CJ19" s="300" t="str">
        <f ca="true">+IF(OFFSET('Water Data'!$I$29,0,10*ROW('Water Data'!I13))="","",OFFSET('Water Data'!$I$29,0,10*ROW('Water Data'!I13)))</f>
        <v/>
      </c>
      <c r="CK19" s="300" t="str">
        <f ca="true">+IF(OFFSET('Sanitation Data'!$D$28,0,10*ROW('Sanitation Data'!D13))="","",OFFSET('Sanitation Data'!$D$28,0,10*ROW('Sanitation Data'!D13)))</f>
        <v/>
      </c>
      <c r="CL19" s="300" t="str">
        <f ca="true">+IF(OFFSET('Sanitation Data'!$D$29,0,10*ROW('Sanitation Data'!D13))="","",OFFSET('Sanitation Data'!$D$29,0,10*ROW('Sanitation Data'!D13)))</f>
        <v/>
      </c>
      <c r="CM19" s="300" t="str">
        <f ca="true">+IF(OFFSET('Sanitation Data'!$D$30,0,10*ROW('Sanitation Data'!D13))="","",OFFSET('Sanitation Data'!$D$30,0,10*ROW('Sanitation Data'!D13)))</f>
        <v/>
      </c>
      <c r="CN19" s="300" t="str">
        <f ca="true">+IF(OFFSET('Sanitation Data'!$D$31,0,10*ROW('Sanitation Data'!D13))="","",OFFSET('Sanitation Data'!$D$31,0,10*ROW('Sanitation Data'!D13)))</f>
        <v/>
      </c>
      <c r="CO19" s="300" t="str">
        <f ca="true">+IF(OFFSET('Sanitation Data'!$D$32,0,10*ROW('Sanitation Data'!D13))="","",OFFSET('Sanitation Data'!$D$32,0,10*ROW('Sanitation Data'!D13)))</f>
        <v/>
      </c>
      <c r="CP19" s="300" t="str">
        <f ca="true">+IF(OFFSET('Sanitation Data'!$E$28,0,10*ROW('Sanitation Data'!E13))="","",OFFSET('Sanitation Data'!$E$28,0,10*ROW('Sanitation Data'!E13)))</f>
        <v/>
      </c>
      <c r="CQ19" s="300" t="str">
        <f ca="true">+IF(OFFSET('Sanitation Data'!$E$29,0,10*ROW('Sanitation Data'!E13))="","",OFFSET('Sanitation Data'!$E$29,0,10*ROW('Sanitation Data'!E13)))</f>
        <v/>
      </c>
      <c r="CR19" s="300" t="str">
        <f ca="true">+IF(OFFSET('Sanitation Data'!$E$30,0,10*ROW('Sanitation Data'!E13))="","",OFFSET('Sanitation Data'!$E$30,0,10*ROW('Sanitation Data'!E13)))</f>
        <v/>
      </c>
      <c r="CS19" s="300" t="str">
        <f ca="true">+IF(OFFSET('Sanitation Data'!$E$31,0,10*ROW('Sanitation Data'!E13))="","",OFFSET('Sanitation Data'!$E$31,0,10*ROW('Sanitation Data'!E13)))</f>
        <v/>
      </c>
      <c r="CT19" s="300" t="str">
        <f ca="true">+IF(OFFSET('Sanitation Data'!$E$32,0,10*ROW('Sanitation Data'!E13))="","",OFFSET('Sanitation Data'!$E$32,0,10*ROW('Sanitation Data'!E13)))</f>
        <v/>
      </c>
      <c r="CU19" s="300" t="str">
        <f ca="true">+IF(OFFSET('Sanitation Data'!$F$28,0,10*ROW('Sanitation Data'!F13))="","",OFFSET('Sanitation Data'!$F$28,0,10*ROW('Sanitation Data'!F13)))</f>
        <v/>
      </c>
      <c r="CV19" s="300" t="str">
        <f ca="true">+IF(OFFSET('Sanitation Data'!$F$29,0,10*ROW('Sanitation Data'!F13))="","",OFFSET('Sanitation Data'!$F$29,0,10*ROW('Sanitation Data'!F13)))</f>
        <v/>
      </c>
      <c r="CW19" s="300" t="str">
        <f ca="true">+IF(OFFSET('Sanitation Data'!$F$30,0,10*ROW('Sanitation Data'!F13))="","",OFFSET('Sanitation Data'!$F$30,0,10*ROW('Sanitation Data'!F13)))</f>
        <v/>
      </c>
      <c r="CX19" s="300" t="str">
        <f ca="true">+IF(OFFSET('Sanitation Data'!$F$31,0,10*ROW('Sanitation Data'!F13))="","",OFFSET('Sanitation Data'!$F$31,0,10*ROW('Sanitation Data'!F13)))</f>
        <v/>
      </c>
      <c r="CY19" s="300" t="str">
        <f ca="true">+IF(OFFSET('Sanitation Data'!$F$32,0,10*ROW('Sanitation Data'!F13))="","",OFFSET('Sanitation Data'!$F$32,0,10*ROW('Sanitation Data'!F13)))</f>
        <v/>
      </c>
      <c r="CZ19" s="300" t="str">
        <f ca="true">+IF(OFFSET('Sanitation Data'!$G$28,0,10*ROW('Sanitation Data'!G13))="","",OFFSET('Sanitation Data'!$G$28,0,10*ROW('Sanitation Data'!G13)))</f>
        <v/>
      </c>
      <c r="DA19" s="300" t="str">
        <f ca="true">+IF(OFFSET('Sanitation Data'!$G$29,0,10*ROW('Sanitation Data'!G13))="","",OFFSET('Sanitation Data'!$G$29,0,10*ROW('Sanitation Data'!G13)))</f>
        <v/>
      </c>
      <c r="DB19" s="300" t="str">
        <f ca="true">+IF(OFFSET('Sanitation Data'!$G$30,0,10*ROW('Sanitation Data'!G13))="","",OFFSET('Sanitation Data'!$G$30,0,10*ROW('Sanitation Data'!G13)))</f>
        <v/>
      </c>
      <c r="DC19" s="300" t="str">
        <f ca="true">+IF(OFFSET('Sanitation Data'!$G$31,0,10*ROW('Sanitation Data'!G13))="","",OFFSET('Sanitation Data'!$G$31,0,10*ROW('Sanitation Data'!G13)))</f>
        <v/>
      </c>
      <c r="DD19" s="300" t="str">
        <f ca="true">+IF(OFFSET('Sanitation Data'!$G$32,0,10*ROW('Sanitation Data'!G13))="","",OFFSET('Sanitation Data'!$G$32,0,10*ROW('Sanitation Data'!G13)))</f>
        <v/>
      </c>
      <c r="DE19" s="300" t="str">
        <f ca="true">+IF(OFFSET('Sanitation Data'!$H$28,0,10*ROW('Sanitation Data'!H13))="","",OFFSET('Sanitation Data'!$H$28,0,10*ROW('Sanitation Data'!H13)))</f>
        <v/>
      </c>
      <c r="DF19" s="300" t="str">
        <f ca="true">+IF(OFFSET('Sanitation Data'!$H$29,0,10*ROW('Sanitation Data'!H13))="","",OFFSET('Sanitation Data'!$H$29,0,10*ROW('Sanitation Data'!H13)))</f>
        <v/>
      </c>
      <c r="DG19" s="300" t="str">
        <f ca="true">+IF(OFFSET('Sanitation Data'!$H$30,0,10*ROW('Sanitation Data'!H13))="","",OFFSET('Sanitation Data'!$H$30,0,10*ROW('Sanitation Data'!H13)))</f>
        <v/>
      </c>
      <c r="DH19" s="300" t="str">
        <f ca="true">+IF(OFFSET('Sanitation Data'!$H$31,0,10*ROW('Sanitation Data'!H13))="","",OFFSET('Sanitation Data'!$H$31,0,10*ROW('Sanitation Data'!H13)))</f>
        <v/>
      </c>
      <c r="DI19" s="300" t="str">
        <f ca="true">+IF(OFFSET('Sanitation Data'!$H$32,0,10*ROW('Sanitation Data'!H13))="","",OFFSET('Sanitation Data'!$H$32,0,10*ROW('Sanitation Data'!H13)))</f>
        <v/>
      </c>
      <c r="DJ19" s="300" t="str">
        <f ca="true">+IF(OFFSET('Sanitation Data'!$I$28,0,10*ROW('Sanitation Data'!I13))="","",OFFSET('Sanitation Data'!$I$28,0,10*ROW('Sanitation Data'!I13)))</f>
        <v/>
      </c>
      <c r="DK19" s="300" t="str">
        <f ca="true">+IF(OFFSET('Sanitation Data'!$I$29,0,10*ROW('Sanitation Data'!I13))="","",OFFSET('Sanitation Data'!$I$29,0,10*ROW('Sanitation Data'!I13)))</f>
        <v/>
      </c>
      <c r="DL19" s="300" t="str">
        <f ca="true">+IF(OFFSET('Sanitation Data'!$I$30,0,10*ROW('Sanitation Data'!I13))="","",OFFSET('Sanitation Data'!$I$30,0,10*ROW('Sanitation Data'!I13)))</f>
        <v/>
      </c>
      <c r="DM19" s="300" t="str">
        <f ca="true">+IF(OFFSET('Sanitation Data'!$I$31,0,10*ROW('Sanitation Data'!I13))="","",OFFSET('Sanitation Data'!$I$31,0,10*ROW('Sanitation Data'!I13)))</f>
        <v/>
      </c>
      <c r="DN19" s="300" t="str">
        <f ca="true">+IF(OFFSET('Sanitation Data'!$I$32,0,10*ROW('Sanitation Data'!I13))="","",OFFSET('Sanitation Data'!$I$32,0,10*ROW('Sanitation Data'!I13)))</f>
        <v/>
      </c>
      <c r="DO19" s="300" t="str">
        <f ca="true">+IF(OFFSET('Hygiene Data'!$D$11,0,10*ROW('Hygiene Data'!D13))="","",OFFSET('Hygiene Data'!$D$11,0,10*ROW('Hygiene Data'!D13)))</f>
        <v/>
      </c>
      <c r="DP19" s="300" t="str">
        <f ca="true">+IF(OFFSET('Hygiene Data'!$D$12,0,10*ROW('Hygiene Data'!D13))="","",OFFSET('Hygiene Data'!$D$12,0,10*ROW('Hygiene Data'!D13)))</f>
        <v/>
      </c>
      <c r="DQ19" s="300" t="str">
        <f ca="true">+IF(OFFSET('Hygiene Data'!$D$13,0,10*ROW('Hygiene Data'!D13))="","",OFFSET('Hygiene Data'!$D$13,0,10*ROW('Hygiene Data'!D13)))</f>
        <v/>
      </c>
      <c r="DR19" s="300" t="str">
        <f ca="true">+IF(OFFSET('Hygiene Data'!$E$11,0,10*ROW('Hygiene Data'!E13))="","",OFFSET('Hygiene Data'!$E$11,0,10*ROW('Hygiene Data'!E13)))</f>
        <v/>
      </c>
      <c r="DS19" s="300" t="str">
        <f ca="true">+IF(OFFSET('Hygiene Data'!$E$12,0,10*ROW('Hygiene Data'!E13))="","",OFFSET('Hygiene Data'!$E$12,0,10*ROW('Hygiene Data'!E13)))</f>
        <v/>
      </c>
      <c r="DT19" s="300" t="str">
        <f ca="true">+IF(OFFSET('Hygiene Data'!$E$13,0,10*ROW('Hygiene Data'!E13))="","",OFFSET('Hygiene Data'!$E$13,0,10*ROW('Hygiene Data'!E13)))</f>
        <v/>
      </c>
      <c r="DU19" s="300" t="str">
        <f ca="true">+IF(OFFSET('Hygiene Data'!$F$11,0,10*ROW('Hygiene Data'!F13))="","",OFFSET('Hygiene Data'!$F$11,0,10*ROW('Hygiene Data'!F13)))</f>
        <v/>
      </c>
      <c r="DV19" s="300" t="str">
        <f ca="true">+IF(OFFSET('Hygiene Data'!$F$12,0,10*ROW('Hygiene Data'!F13))="","",OFFSET('Hygiene Data'!$F$12,0,10*ROW('Hygiene Data'!F13)))</f>
        <v/>
      </c>
      <c r="DW19" s="300" t="str">
        <f ca="true">+IF(OFFSET('Hygiene Data'!$F$13,0,10*ROW('Hygiene Data'!F13))="","",OFFSET('Hygiene Data'!$F$13,0,10*ROW('Hygiene Data'!F13)))</f>
        <v/>
      </c>
      <c r="DX19" s="300" t="str">
        <f ca="true">+IF(OFFSET('Hygiene Data'!$G$11,0,10*ROW('Hygiene Data'!G13))="","",OFFSET('Hygiene Data'!$G$11,0,10*ROW('Hygiene Data'!G13)))</f>
        <v/>
      </c>
      <c r="DY19" s="300" t="str">
        <f ca="true">+IF(OFFSET('Hygiene Data'!$G$12,0,10*ROW('Hygiene Data'!G13))="","",OFFSET('Hygiene Data'!$G$12,0,10*ROW('Hygiene Data'!G13)))</f>
        <v/>
      </c>
      <c r="DZ19" s="300" t="str">
        <f ca="true">+IF(OFFSET('Hygiene Data'!$G$13,0,10*ROW('Hygiene Data'!G13))="","",OFFSET('Hygiene Data'!$G$13,0,10*ROW('Hygiene Data'!G13)))</f>
        <v/>
      </c>
      <c r="EA19" s="300" t="str">
        <f ca="true">+IF(OFFSET('Hygiene Data'!$H$11,0,10*ROW('Hygiene Data'!H13))="","",OFFSET('Hygiene Data'!$H$11,0,10*ROW('Hygiene Data'!H13)))</f>
        <v/>
      </c>
      <c r="EB19" s="300" t="str">
        <f ca="true">+IF(OFFSET('Hygiene Data'!$H$12,0,10*ROW('Hygiene Data'!H13))="","",OFFSET('Hygiene Data'!$H$12,0,10*ROW('Hygiene Data'!H13)))</f>
        <v/>
      </c>
      <c r="EC19" s="300" t="str">
        <f ca="true">+IF(OFFSET('Hygiene Data'!$H$13,0,10*ROW('Hygiene Data'!H13))="","",OFFSET('Hygiene Data'!$H$13,0,10*ROW('Hygiene Data'!H13)))</f>
        <v/>
      </c>
      <c r="ED19" s="300" t="str">
        <f ca="true">+IF(OFFSET('Hygiene Data'!$I$11,0,10*ROW('Hygiene Data'!I13))="","",OFFSET('Hygiene Data'!$I$11,0,10*ROW('Hygiene Data'!I13)))</f>
        <v/>
      </c>
      <c r="EE19" s="300" t="str">
        <f ca="true">+IF(OFFSET('Hygiene Data'!$I$12,0,10*ROW('Hygiene Data'!I13))="","",OFFSET('Hygiene Data'!$I$12,0,10*ROW('Hygiene Data'!I13)))</f>
        <v/>
      </c>
      <c r="EF19" s="30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57"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0"/>
      <c r="BS20" s="300" t="str">
        <f ca="true">+IF(OFFSET('Water Data'!$D$27,0,10*ROW('Water Data'!D14))="","",OFFSET('Water Data'!$D$27,0,10*ROW('Water Data'!D14)))</f>
        <v/>
      </c>
      <c r="BT20" s="300" t="str">
        <f ca="true">+IF(OFFSET('Water Data'!$D$28,0,10*ROW('Water Data'!D14))="","",OFFSET('Water Data'!$D$28,0,10*ROW('Water Data'!D14)))</f>
        <v/>
      </c>
      <c r="BU20" s="300" t="str">
        <f ca="true">+IF(OFFSET('Water Data'!$D$29,0,10*ROW('Water Data'!D14))="","",OFFSET('Water Data'!$D$29,0,10*ROW('Water Data'!D14)))</f>
        <v/>
      </c>
      <c r="BV20" s="300" t="str">
        <f ca="true">+IF(OFFSET('Water Data'!$E$27,0,10*ROW('Water Data'!E14))="","",OFFSET('Water Data'!$E$27,0,10*ROW('Water Data'!E14)))</f>
        <v/>
      </c>
      <c r="BW20" s="300" t="str">
        <f ca="true">+IF(OFFSET('Water Data'!$E$28,0,10*ROW('Water Data'!E14))="","",OFFSET('Water Data'!$E$28,0,10*ROW('Water Data'!E14)))</f>
        <v/>
      </c>
      <c r="BX20" s="300" t="str">
        <f ca="true">+IF(OFFSET('Water Data'!$E$29,0,10*ROW('Water Data'!E14))="","",OFFSET('Water Data'!$E$29,0,10*ROW('Water Data'!E14)))</f>
        <v/>
      </c>
      <c r="BY20" s="300" t="str">
        <f ca="true">+IF(OFFSET('Water Data'!$F$27,0,10*ROW('Water Data'!F14))="","",OFFSET('Water Data'!$F$27,0,10*ROW('Water Data'!F14)))</f>
        <v/>
      </c>
      <c r="BZ20" s="300" t="str">
        <f ca="true">+IF(OFFSET('Water Data'!$F$28,0,10*ROW('Water Data'!F14))="","",OFFSET('Water Data'!$F$28,0,10*ROW('Water Data'!F14)))</f>
        <v/>
      </c>
      <c r="CA20" s="300" t="str">
        <f ca="true">+IF(OFFSET('Water Data'!$F$29,0,10*ROW('Water Data'!F14))="","",OFFSET('Water Data'!$F$29,0,10*ROW('Water Data'!F14)))</f>
        <v/>
      </c>
      <c r="CB20" s="300" t="str">
        <f ca="true">+IF(OFFSET('Water Data'!$G$27,0,10*ROW('Water Data'!G14))="","",OFFSET('Water Data'!$G$27,0,10*ROW('Water Data'!G14)))</f>
        <v/>
      </c>
      <c r="CC20" s="300" t="str">
        <f ca="true">+IF(OFFSET('Water Data'!$G$28,0,10*ROW('Water Data'!G14))="","",OFFSET('Water Data'!$G$28,0,10*ROW('Water Data'!G14)))</f>
        <v/>
      </c>
      <c r="CD20" s="300" t="str">
        <f ca="true">+IF(OFFSET('Water Data'!$G$29,0,10*ROW('Water Data'!G14))="","",OFFSET('Water Data'!$G$29,0,10*ROW('Water Data'!G14)))</f>
        <v/>
      </c>
      <c r="CE20" s="300" t="str">
        <f ca="true">+IF(OFFSET('Water Data'!$H$27,0,10*ROW('Water Data'!H14))="","",OFFSET('Water Data'!$H$27,0,10*ROW('Water Data'!H14)))</f>
        <v/>
      </c>
      <c r="CF20" s="300" t="str">
        <f ca="true">+IF(OFFSET('Water Data'!$H$28,0,10*ROW('Water Data'!H14))="","",OFFSET('Water Data'!$H$28,0,10*ROW('Water Data'!H14)))</f>
        <v/>
      </c>
      <c r="CG20" s="300" t="str">
        <f ca="true">+IF(OFFSET('Water Data'!$H$29,0,10*ROW('Water Data'!H14))="","",OFFSET('Water Data'!$H$29,0,10*ROW('Water Data'!H14)))</f>
        <v/>
      </c>
      <c r="CH20" s="300" t="str">
        <f ca="true">+IF(OFFSET('Water Data'!$I$27,0,10*ROW('Water Data'!I14))="","",OFFSET('Water Data'!$I$27,0,10*ROW('Water Data'!I14)))</f>
        <v/>
      </c>
      <c r="CI20" s="300" t="str">
        <f ca="true">+IF(OFFSET('Water Data'!$I$28,0,10*ROW('Water Data'!I14))="","",OFFSET('Water Data'!$I$28,0,10*ROW('Water Data'!I14)))</f>
        <v/>
      </c>
      <c r="CJ20" s="300" t="str">
        <f ca="true">+IF(OFFSET('Water Data'!$I$29,0,10*ROW('Water Data'!I14))="","",OFFSET('Water Data'!$I$29,0,10*ROW('Water Data'!I14)))</f>
        <v/>
      </c>
      <c r="CK20" s="300" t="str">
        <f ca="true">+IF(OFFSET('Sanitation Data'!$D$28,0,10*ROW('Sanitation Data'!D14))="","",OFFSET('Sanitation Data'!$D$28,0,10*ROW('Sanitation Data'!D14)))</f>
        <v/>
      </c>
      <c r="CL20" s="300" t="str">
        <f ca="true">+IF(OFFSET('Sanitation Data'!$D$29,0,10*ROW('Sanitation Data'!D14))="","",OFFSET('Sanitation Data'!$D$29,0,10*ROW('Sanitation Data'!D14)))</f>
        <v/>
      </c>
      <c r="CM20" s="300" t="str">
        <f ca="true">+IF(OFFSET('Sanitation Data'!$D$30,0,10*ROW('Sanitation Data'!D14))="","",OFFSET('Sanitation Data'!$D$30,0,10*ROW('Sanitation Data'!D14)))</f>
        <v/>
      </c>
      <c r="CN20" s="300" t="str">
        <f ca="true">+IF(OFFSET('Sanitation Data'!$D$31,0,10*ROW('Sanitation Data'!D14))="","",OFFSET('Sanitation Data'!$D$31,0,10*ROW('Sanitation Data'!D14)))</f>
        <v/>
      </c>
      <c r="CO20" s="300" t="str">
        <f ca="true">+IF(OFFSET('Sanitation Data'!$D$32,0,10*ROW('Sanitation Data'!D14))="","",OFFSET('Sanitation Data'!$D$32,0,10*ROW('Sanitation Data'!D14)))</f>
        <v/>
      </c>
      <c r="CP20" s="300" t="str">
        <f ca="true">+IF(OFFSET('Sanitation Data'!$E$28,0,10*ROW('Sanitation Data'!E14))="","",OFFSET('Sanitation Data'!$E$28,0,10*ROW('Sanitation Data'!E14)))</f>
        <v/>
      </c>
      <c r="CQ20" s="300" t="str">
        <f ca="true">+IF(OFFSET('Sanitation Data'!$E$29,0,10*ROW('Sanitation Data'!E14))="","",OFFSET('Sanitation Data'!$E$29,0,10*ROW('Sanitation Data'!E14)))</f>
        <v/>
      </c>
      <c r="CR20" s="300" t="str">
        <f ca="true">+IF(OFFSET('Sanitation Data'!$E$30,0,10*ROW('Sanitation Data'!E14))="","",OFFSET('Sanitation Data'!$E$30,0,10*ROW('Sanitation Data'!E14)))</f>
        <v/>
      </c>
      <c r="CS20" s="300" t="str">
        <f ca="true">+IF(OFFSET('Sanitation Data'!$E$31,0,10*ROW('Sanitation Data'!E14))="","",OFFSET('Sanitation Data'!$E$31,0,10*ROW('Sanitation Data'!E14)))</f>
        <v/>
      </c>
      <c r="CT20" s="300" t="str">
        <f ca="true">+IF(OFFSET('Sanitation Data'!$E$32,0,10*ROW('Sanitation Data'!E14))="","",OFFSET('Sanitation Data'!$E$32,0,10*ROW('Sanitation Data'!E14)))</f>
        <v/>
      </c>
      <c r="CU20" s="300" t="str">
        <f ca="true">+IF(OFFSET('Sanitation Data'!$F$28,0,10*ROW('Sanitation Data'!F14))="","",OFFSET('Sanitation Data'!$F$28,0,10*ROW('Sanitation Data'!F14)))</f>
        <v/>
      </c>
      <c r="CV20" s="300" t="str">
        <f ca="true">+IF(OFFSET('Sanitation Data'!$F$29,0,10*ROW('Sanitation Data'!F14))="","",OFFSET('Sanitation Data'!$F$29,0,10*ROW('Sanitation Data'!F14)))</f>
        <v/>
      </c>
      <c r="CW20" s="300" t="str">
        <f ca="true">+IF(OFFSET('Sanitation Data'!$F$30,0,10*ROW('Sanitation Data'!F14))="","",OFFSET('Sanitation Data'!$F$30,0,10*ROW('Sanitation Data'!F14)))</f>
        <v/>
      </c>
      <c r="CX20" s="300" t="str">
        <f ca="true">+IF(OFFSET('Sanitation Data'!$F$31,0,10*ROW('Sanitation Data'!F14))="","",OFFSET('Sanitation Data'!$F$31,0,10*ROW('Sanitation Data'!F14)))</f>
        <v/>
      </c>
      <c r="CY20" s="300" t="str">
        <f ca="true">+IF(OFFSET('Sanitation Data'!$F$32,0,10*ROW('Sanitation Data'!F14))="","",OFFSET('Sanitation Data'!$F$32,0,10*ROW('Sanitation Data'!F14)))</f>
        <v/>
      </c>
      <c r="CZ20" s="300" t="str">
        <f ca="true">+IF(OFFSET('Sanitation Data'!$G$28,0,10*ROW('Sanitation Data'!G14))="","",OFFSET('Sanitation Data'!$G$28,0,10*ROW('Sanitation Data'!G14)))</f>
        <v/>
      </c>
      <c r="DA20" s="300" t="str">
        <f ca="true">+IF(OFFSET('Sanitation Data'!$G$29,0,10*ROW('Sanitation Data'!G14))="","",OFFSET('Sanitation Data'!$G$29,0,10*ROW('Sanitation Data'!G14)))</f>
        <v/>
      </c>
      <c r="DB20" s="300" t="str">
        <f ca="true">+IF(OFFSET('Sanitation Data'!$G$30,0,10*ROW('Sanitation Data'!G14))="","",OFFSET('Sanitation Data'!$G$30,0,10*ROW('Sanitation Data'!G14)))</f>
        <v/>
      </c>
      <c r="DC20" s="300" t="str">
        <f ca="true">+IF(OFFSET('Sanitation Data'!$G$31,0,10*ROW('Sanitation Data'!G14))="","",OFFSET('Sanitation Data'!$G$31,0,10*ROW('Sanitation Data'!G14)))</f>
        <v/>
      </c>
      <c r="DD20" s="300" t="str">
        <f ca="true">+IF(OFFSET('Sanitation Data'!$G$32,0,10*ROW('Sanitation Data'!G14))="","",OFFSET('Sanitation Data'!$G$32,0,10*ROW('Sanitation Data'!G14)))</f>
        <v/>
      </c>
      <c r="DE20" s="300" t="str">
        <f ca="true">+IF(OFFSET('Sanitation Data'!$H$28,0,10*ROW('Sanitation Data'!H14))="","",OFFSET('Sanitation Data'!$H$28,0,10*ROW('Sanitation Data'!H14)))</f>
        <v/>
      </c>
      <c r="DF20" s="300" t="str">
        <f ca="true">+IF(OFFSET('Sanitation Data'!$H$29,0,10*ROW('Sanitation Data'!H14))="","",OFFSET('Sanitation Data'!$H$29,0,10*ROW('Sanitation Data'!H14)))</f>
        <v/>
      </c>
      <c r="DG20" s="300" t="str">
        <f ca="true">+IF(OFFSET('Sanitation Data'!$H$30,0,10*ROW('Sanitation Data'!H14))="","",OFFSET('Sanitation Data'!$H$30,0,10*ROW('Sanitation Data'!H14)))</f>
        <v/>
      </c>
      <c r="DH20" s="300" t="str">
        <f ca="true">+IF(OFFSET('Sanitation Data'!$H$31,0,10*ROW('Sanitation Data'!H14))="","",OFFSET('Sanitation Data'!$H$31,0,10*ROW('Sanitation Data'!H14)))</f>
        <v/>
      </c>
      <c r="DI20" s="300" t="str">
        <f ca="true">+IF(OFFSET('Sanitation Data'!$H$32,0,10*ROW('Sanitation Data'!H14))="","",OFFSET('Sanitation Data'!$H$32,0,10*ROW('Sanitation Data'!H14)))</f>
        <v/>
      </c>
      <c r="DJ20" s="300" t="str">
        <f ca="true">+IF(OFFSET('Sanitation Data'!$I$28,0,10*ROW('Sanitation Data'!I14))="","",OFFSET('Sanitation Data'!$I$28,0,10*ROW('Sanitation Data'!I14)))</f>
        <v/>
      </c>
      <c r="DK20" s="300" t="str">
        <f ca="true">+IF(OFFSET('Sanitation Data'!$I$29,0,10*ROW('Sanitation Data'!I14))="","",OFFSET('Sanitation Data'!$I$29,0,10*ROW('Sanitation Data'!I14)))</f>
        <v/>
      </c>
      <c r="DL20" s="300" t="str">
        <f ca="true">+IF(OFFSET('Sanitation Data'!$I$30,0,10*ROW('Sanitation Data'!I14))="","",OFFSET('Sanitation Data'!$I$30,0,10*ROW('Sanitation Data'!I14)))</f>
        <v/>
      </c>
      <c r="DM20" s="300" t="str">
        <f ca="true">+IF(OFFSET('Sanitation Data'!$I$31,0,10*ROW('Sanitation Data'!I14))="","",OFFSET('Sanitation Data'!$I$31,0,10*ROW('Sanitation Data'!I14)))</f>
        <v/>
      </c>
      <c r="DN20" s="300" t="str">
        <f ca="true">+IF(OFFSET('Sanitation Data'!$I$32,0,10*ROW('Sanitation Data'!I14))="","",OFFSET('Sanitation Data'!$I$32,0,10*ROW('Sanitation Data'!I14)))</f>
        <v/>
      </c>
      <c r="DO20" s="300" t="str">
        <f ca="true">+IF(OFFSET('Hygiene Data'!$D$11,0,10*ROW('Hygiene Data'!D14))="","",OFFSET('Hygiene Data'!$D$11,0,10*ROW('Hygiene Data'!D14)))</f>
        <v/>
      </c>
      <c r="DP20" s="300" t="str">
        <f ca="true">+IF(OFFSET('Hygiene Data'!$D$12,0,10*ROW('Hygiene Data'!D14))="","",OFFSET('Hygiene Data'!$D$12,0,10*ROW('Hygiene Data'!D14)))</f>
        <v/>
      </c>
      <c r="DQ20" s="300" t="str">
        <f ca="true">+IF(OFFSET('Hygiene Data'!$D$13,0,10*ROW('Hygiene Data'!D14))="","",OFFSET('Hygiene Data'!$D$13,0,10*ROW('Hygiene Data'!D14)))</f>
        <v/>
      </c>
      <c r="DR20" s="300" t="str">
        <f ca="true">+IF(OFFSET('Hygiene Data'!$E$11,0,10*ROW('Hygiene Data'!E14))="","",OFFSET('Hygiene Data'!$E$11,0,10*ROW('Hygiene Data'!E14)))</f>
        <v/>
      </c>
      <c r="DS20" s="300" t="str">
        <f ca="true">+IF(OFFSET('Hygiene Data'!$E$12,0,10*ROW('Hygiene Data'!E14))="","",OFFSET('Hygiene Data'!$E$12,0,10*ROW('Hygiene Data'!E14)))</f>
        <v/>
      </c>
      <c r="DT20" s="300" t="str">
        <f ca="true">+IF(OFFSET('Hygiene Data'!$E$13,0,10*ROW('Hygiene Data'!E14))="","",OFFSET('Hygiene Data'!$E$13,0,10*ROW('Hygiene Data'!E14)))</f>
        <v/>
      </c>
      <c r="DU20" s="300" t="str">
        <f ca="true">+IF(OFFSET('Hygiene Data'!$F$11,0,10*ROW('Hygiene Data'!F14))="","",OFFSET('Hygiene Data'!$F$11,0,10*ROW('Hygiene Data'!F14)))</f>
        <v/>
      </c>
      <c r="DV20" s="300" t="str">
        <f ca="true">+IF(OFFSET('Hygiene Data'!$F$12,0,10*ROW('Hygiene Data'!F14))="","",OFFSET('Hygiene Data'!$F$12,0,10*ROW('Hygiene Data'!F14)))</f>
        <v/>
      </c>
      <c r="DW20" s="300" t="str">
        <f ca="true">+IF(OFFSET('Hygiene Data'!$F$13,0,10*ROW('Hygiene Data'!F14))="","",OFFSET('Hygiene Data'!$F$13,0,10*ROW('Hygiene Data'!F14)))</f>
        <v/>
      </c>
      <c r="DX20" s="300" t="str">
        <f ca="true">+IF(OFFSET('Hygiene Data'!$G$11,0,10*ROW('Hygiene Data'!G14))="","",OFFSET('Hygiene Data'!$G$11,0,10*ROW('Hygiene Data'!G14)))</f>
        <v/>
      </c>
      <c r="DY20" s="300" t="str">
        <f ca="true">+IF(OFFSET('Hygiene Data'!$G$12,0,10*ROW('Hygiene Data'!G14))="","",OFFSET('Hygiene Data'!$G$12,0,10*ROW('Hygiene Data'!G14)))</f>
        <v/>
      </c>
      <c r="DZ20" s="300" t="str">
        <f ca="true">+IF(OFFSET('Hygiene Data'!$G$13,0,10*ROW('Hygiene Data'!G14))="","",OFFSET('Hygiene Data'!$G$13,0,10*ROW('Hygiene Data'!G14)))</f>
        <v/>
      </c>
      <c r="EA20" s="300" t="str">
        <f ca="true">+IF(OFFSET('Hygiene Data'!$H$11,0,10*ROW('Hygiene Data'!H14))="","",OFFSET('Hygiene Data'!$H$11,0,10*ROW('Hygiene Data'!H14)))</f>
        <v/>
      </c>
      <c r="EB20" s="300" t="str">
        <f ca="true">+IF(OFFSET('Hygiene Data'!$H$12,0,10*ROW('Hygiene Data'!H14))="","",OFFSET('Hygiene Data'!$H$12,0,10*ROW('Hygiene Data'!H14)))</f>
        <v/>
      </c>
      <c r="EC20" s="300" t="str">
        <f ca="true">+IF(OFFSET('Hygiene Data'!$H$13,0,10*ROW('Hygiene Data'!H14))="","",OFFSET('Hygiene Data'!$H$13,0,10*ROW('Hygiene Data'!H14)))</f>
        <v/>
      </c>
      <c r="ED20" s="300" t="str">
        <f ca="true">+IF(OFFSET('Hygiene Data'!$I$11,0,10*ROW('Hygiene Data'!I14))="","",OFFSET('Hygiene Data'!$I$11,0,10*ROW('Hygiene Data'!I14)))</f>
        <v/>
      </c>
      <c r="EE20" s="300" t="str">
        <f ca="true">+IF(OFFSET('Hygiene Data'!$I$12,0,10*ROW('Hygiene Data'!I14))="","",OFFSET('Hygiene Data'!$I$12,0,10*ROW('Hygiene Data'!I14)))</f>
        <v/>
      </c>
      <c r="EF20" s="30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57"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0"/>
      <c r="BS21" s="300" t="str">
        <f ca="true">+IF(OFFSET('Water Data'!$D$27,0,10*ROW('Water Data'!D15))="","",OFFSET('Water Data'!$D$27,0,10*ROW('Water Data'!D15)))</f>
        <v/>
      </c>
      <c r="BT21" s="300" t="str">
        <f ca="true">+IF(OFFSET('Water Data'!$D$28,0,10*ROW('Water Data'!D15))="","",OFFSET('Water Data'!$D$28,0,10*ROW('Water Data'!D15)))</f>
        <v/>
      </c>
      <c r="BU21" s="300" t="str">
        <f ca="true">+IF(OFFSET('Water Data'!$D$29,0,10*ROW('Water Data'!D15))="","",OFFSET('Water Data'!$D$29,0,10*ROW('Water Data'!D15)))</f>
        <v/>
      </c>
      <c r="BV21" s="300" t="str">
        <f ca="true">+IF(OFFSET('Water Data'!$E$27,0,10*ROW('Water Data'!E15))="","",OFFSET('Water Data'!$E$27,0,10*ROW('Water Data'!E15)))</f>
        <v/>
      </c>
      <c r="BW21" s="300" t="str">
        <f ca="true">+IF(OFFSET('Water Data'!$E$28,0,10*ROW('Water Data'!E15))="","",OFFSET('Water Data'!$E$28,0,10*ROW('Water Data'!E15)))</f>
        <v/>
      </c>
      <c r="BX21" s="300" t="str">
        <f ca="true">+IF(OFFSET('Water Data'!$E$29,0,10*ROW('Water Data'!E15))="","",OFFSET('Water Data'!$E$29,0,10*ROW('Water Data'!E15)))</f>
        <v/>
      </c>
      <c r="BY21" s="300" t="str">
        <f ca="true">+IF(OFFSET('Water Data'!$F$27,0,10*ROW('Water Data'!F15))="","",OFFSET('Water Data'!$F$27,0,10*ROW('Water Data'!F15)))</f>
        <v/>
      </c>
      <c r="BZ21" s="300" t="str">
        <f ca="true">+IF(OFFSET('Water Data'!$F$28,0,10*ROW('Water Data'!F15))="","",OFFSET('Water Data'!$F$28,0,10*ROW('Water Data'!F15)))</f>
        <v/>
      </c>
      <c r="CA21" s="300" t="str">
        <f ca="true">+IF(OFFSET('Water Data'!$F$29,0,10*ROW('Water Data'!F15))="","",OFFSET('Water Data'!$F$29,0,10*ROW('Water Data'!F15)))</f>
        <v/>
      </c>
      <c r="CB21" s="300" t="str">
        <f ca="true">+IF(OFFSET('Water Data'!$G$27,0,10*ROW('Water Data'!G15))="","",OFFSET('Water Data'!$G$27,0,10*ROW('Water Data'!G15)))</f>
        <v/>
      </c>
      <c r="CC21" s="300" t="str">
        <f ca="true">+IF(OFFSET('Water Data'!$G$28,0,10*ROW('Water Data'!G15))="","",OFFSET('Water Data'!$G$28,0,10*ROW('Water Data'!G15)))</f>
        <v/>
      </c>
      <c r="CD21" s="300" t="str">
        <f ca="true">+IF(OFFSET('Water Data'!$G$29,0,10*ROW('Water Data'!G15))="","",OFFSET('Water Data'!$G$29,0,10*ROW('Water Data'!G15)))</f>
        <v/>
      </c>
      <c r="CE21" s="300" t="str">
        <f ca="true">+IF(OFFSET('Water Data'!$H$27,0,10*ROW('Water Data'!H15))="","",OFFSET('Water Data'!$H$27,0,10*ROW('Water Data'!H15)))</f>
        <v/>
      </c>
      <c r="CF21" s="300" t="str">
        <f ca="true">+IF(OFFSET('Water Data'!$H$28,0,10*ROW('Water Data'!H15))="","",OFFSET('Water Data'!$H$28,0,10*ROW('Water Data'!H15)))</f>
        <v/>
      </c>
      <c r="CG21" s="300" t="str">
        <f ca="true">+IF(OFFSET('Water Data'!$H$29,0,10*ROW('Water Data'!H15))="","",OFFSET('Water Data'!$H$29,0,10*ROW('Water Data'!H15)))</f>
        <v/>
      </c>
      <c r="CH21" s="300" t="str">
        <f ca="true">+IF(OFFSET('Water Data'!$I$27,0,10*ROW('Water Data'!I15))="","",OFFSET('Water Data'!$I$27,0,10*ROW('Water Data'!I15)))</f>
        <v/>
      </c>
      <c r="CI21" s="300" t="str">
        <f ca="true">+IF(OFFSET('Water Data'!$I$28,0,10*ROW('Water Data'!I15))="","",OFFSET('Water Data'!$I$28,0,10*ROW('Water Data'!I15)))</f>
        <v/>
      </c>
      <c r="CJ21" s="300" t="str">
        <f ca="true">+IF(OFFSET('Water Data'!$I$29,0,10*ROW('Water Data'!I15))="","",OFFSET('Water Data'!$I$29,0,10*ROW('Water Data'!I15)))</f>
        <v/>
      </c>
      <c r="CK21" s="300" t="str">
        <f ca="true">+IF(OFFSET('Sanitation Data'!$D$28,0,10*ROW('Sanitation Data'!D15))="","",OFFSET('Sanitation Data'!$D$28,0,10*ROW('Sanitation Data'!D15)))</f>
        <v/>
      </c>
      <c r="CL21" s="300" t="str">
        <f ca="true">+IF(OFFSET('Sanitation Data'!$D$29,0,10*ROW('Sanitation Data'!D15))="","",OFFSET('Sanitation Data'!$D$29,0,10*ROW('Sanitation Data'!D15)))</f>
        <v/>
      </c>
      <c r="CM21" s="300" t="str">
        <f ca="true">+IF(OFFSET('Sanitation Data'!$D$30,0,10*ROW('Sanitation Data'!D15))="","",OFFSET('Sanitation Data'!$D$30,0,10*ROW('Sanitation Data'!D15)))</f>
        <v/>
      </c>
      <c r="CN21" s="300" t="str">
        <f ca="true">+IF(OFFSET('Sanitation Data'!$D$31,0,10*ROW('Sanitation Data'!D15))="","",OFFSET('Sanitation Data'!$D$31,0,10*ROW('Sanitation Data'!D15)))</f>
        <v/>
      </c>
      <c r="CO21" s="300" t="str">
        <f ca="true">+IF(OFFSET('Sanitation Data'!$D$32,0,10*ROW('Sanitation Data'!D15))="","",OFFSET('Sanitation Data'!$D$32,0,10*ROW('Sanitation Data'!D15)))</f>
        <v/>
      </c>
      <c r="CP21" s="300" t="str">
        <f ca="true">+IF(OFFSET('Sanitation Data'!$E$28,0,10*ROW('Sanitation Data'!E15))="","",OFFSET('Sanitation Data'!$E$28,0,10*ROW('Sanitation Data'!E15)))</f>
        <v/>
      </c>
      <c r="CQ21" s="300" t="str">
        <f ca="true">+IF(OFFSET('Sanitation Data'!$E$29,0,10*ROW('Sanitation Data'!E15))="","",OFFSET('Sanitation Data'!$E$29,0,10*ROW('Sanitation Data'!E15)))</f>
        <v/>
      </c>
      <c r="CR21" s="300" t="str">
        <f ca="true">+IF(OFFSET('Sanitation Data'!$E$30,0,10*ROW('Sanitation Data'!E15))="","",OFFSET('Sanitation Data'!$E$30,0,10*ROW('Sanitation Data'!E15)))</f>
        <v/>
      </c>
      <c r="CS21" s="300" t="str">
        <f ca="true">+IF(OFFSET('Sanitation Data'!$E$31,0,10*ROW('Sanitation Data'!E15))="","",OFFSET('Sanitation Data'!$E$31,0,10*ROW('Sanitation Data'!E15)))</f>
        <v/>
      </c>
      <c r="CT21" s="300" t="str">
        <f ca="true">+IF(OFFSET('Sanitation Data'!$E$32,0,10*ROW('Sanitation Data'!E15))="","",OFFSET('Sanitation Data'!$E$32,0,10*ROW('Sanitation Data'!E15)))</f>
        <v/>
      </c>
      <c r="CU21" s="300" t="str">
        <f ca="true">+IF(OFFSET('Sanitation Data'!$F$28,0,10*ROW('Sanitation Data'!F15))="","",OFFSET('Sanitation Data'!$F$28,0,10*ROW('Sanitation Data'!F15)))</f>
        <v/>
      </c>
      <c r="CV21" s="300" t="str">
        <f ca="true">+IF(OFFSET('Sanitation Data'!$F$29,0,10*ROW('Sanitation Data'!F15))="","",OFFSET('Sanitation Data'!$F$29,0,10*ROW('Sanitation Data'!F15)))</f>
        <v/>
      </c>
      <c r="CW21" s="300" t="str">
        <f ca="true">+IF(OFFSET('Sanitation Data'!$F$30,0,10*ROW('Sanitation Data'!F15))="","",OFFSET('Sanitation Data'!$F$30,0,10*ROW('Sanitation Data'!F15)))</f>
        <v/>
      </c>
      <c r="CX21" s="300" t="str">
        <f ca="true">+IF(OFFSET('Sanitation Data'!$F$31,0,10*ROW('Sanitation Data'!F15))="","",OFFSET('Sanitation Data'!$F$31,0,10*ROW('Sanitation Data'!F15)))</f>
        <v/>
      </c>
      <c r="CY21" s="300" t="str">
        <f ca="true">+IF(OFFSET('Sanitation Data'!$F$32,0,10*ROW('Sanitation Data'!F15))="","",OFFSET('Sanitation Data'!$F$32,0,10*ROW('Sanitation Data'!F15)))</f>
        <v/>
      </c>
      <c r="CZ21" s="300" t="str">
        <f ca="true">+IF(OFFSET('Sanitation Data'!$G$28,0,10*ROW('Sanitation Data'!G15))="","",OFFSET('Sanitation Data'!$G$28,0,10*ROW('Sanitation Data'!G15)))</f>
        <v/>
      </c>
      <c r="DA21" s="300" t="str">
        <f ca="true">+IF(OFFSET('Sanitation Data'!$G$29,0,10*ROW('Sanitation Data'!G15))="","",OFFSET('Sanitation Data'!$G$29,0,10*ROW('Sanitation Data'!G15)))</f>
        <v/>
      </c>
      <c r="DB21" s="300" t="str">
        <f ca="true">+IF(OFFSET('Sanitation Data'!$G$30,0,10*ROW('Sanitation Data'!G15))="","",OFFSET('Sanitation Data'!$G$30,0,10*ROW('Sanitation Data'!G15)))</f>
        <v/>
      </c>
      <c r="DC21" s="300" t="str">
        <f ca="true">+IF(OFFSET('Sanitation Data'!$G$31,0,10*ROW('Sanitation Data'!G15))="","",OFFSET('Sanitation Data'!$G$31,0,10*ROW('Sanitation Data'!G15)))</f>
        <v/>
      </c>
      <c r="DD21" s="300" t="str">
        <f ca="true">+IF(OFFSET('Sanitation Data'!$G$32,0,10*ROW('Sanitation Data'!G15))="","",OFFSET('Sanitation Data'!$G$32,0,10*ROW('Sanitation Data'!G15)))</f>
        <v/>
      </c>
      <c r="DE21" s="300" t="str">
        <f ca="true">+IF(OFFSET('Sanitation Data'!$H$28,0,10*ROW('Sanitation Data'!H15))="","",OFFSET('Sanitation Data'!$H$28,0,10*ROW('Sanitation Data'!H15)))</f>
        <v/>
      </c>
      <c r="DF21" s="300" t="str">
        <f ca="true">+IF(OFFSET('Sanitation Data'!$H$29,0,10*ROW('Sanitation Data'!H15))="","",OFFSET('Sanitation Data'!$H$29,0,10*ROW('Sanitation Data'!H15)))</f>
        <v/>
      </c>
      <c r="DG21" s="300" t="str">
        <f ca="true">+IF(OFFSET('Sanitation Data'!$H$30,0,10*ROW('Sanitation Data'!H15))="","",OFFSET('Sanitation Data'!$H$30,0,10*ROW('Sanitation Data'!H15)))</f>
        <v/>
      </c>
      <c r="DH21" s="300" t="str">
        <f ca="true">+IF(OFFSET('Sanitation Data'!$H$31,0,10*ROW('Sanitation Data'!H15))="","",OFFSET('Sanitation Data'!$H$31,0,10*ROW('Sanitation Data'!H15)))</f>
        <v/>
      </c>
      <c r="DI21" s="300" t="str">
        <f ca="true">+IF(OFFSET('Sanitation Data'!$H$32,0,10*ROW('Sanitation Data'!H15))="","",OFFSET('Sanitation Data'!$H$32,0,10*ROW('Sanitation Data'!H15)))</f>
        <v/>
      </c>
      <c r="DJ21" s="300" t="str">
        <f ca="true">+IF(OFFSET('Sanitation Data'!$I$28,0,10*ROW('Sanitation Data'!I15))="","",OFFSET('Sanitation Data'!$I$28,0,10*ROW('Sanitation Data'!I15)))</f>
        <v/>
      </c>
      <c r="DK21" s="300" t="str">
        <f ca="true">+IF(OFFSET('Sanitation Data'!$I$29,0,10*ROW('Sanitation Data'!I15))="","",OFFSET('Sanitation Data'!$I$29,0,10*ROW('Sanitation Data'!I15)))</f>
        <v/>
      </c>
      <c r="DL21" s="300" t="str">
        <f ca="true">+IF(OFFSET('Sanitation Data'!$I$30,0,10*ROW('Sanitation Data'!I15))="","",OFFSET('Sanitation Data'!$I$30,0,10*ROW('Sanitation Data'!I15)))</f>
        <v/>
      </c>
      <c r="DM21" s="300" t="str">
        <f ca="true">+IF(OFFSET('Sanitation Data'!$I$31,0,10*ROW('Sanitation Data'!I15))="","",OFFSET('Sanitation Data'!$I$31,0,10*ROW('Sanitation Data'!I15)))</f>
        <v/>
      </c>
      <c r="DN21" s="300" t="str">
        <f ca="true">+IF(OFFSET('Sanitation Data'!$I$32,0,10*ROW('Sanitation Data'!I15))="","",OFFSET('Sanitation Data'!$I$32,0,10*ROW('Sanitation Data'!I15)))</f>
        <v/>
      </c>
      <c r="DO21" s="300" t="str">
        <f ca="true">+IF(OFFSET('Hygiene Data'!$D$11,0,10*ROW('Hygiene Data'!D15))="","",OFFSET('Hygiene Data'!$D$11,0,10*ROW('Hygiene Data'!D15)))</f>
        <v/>
      </c>
      <c r="DP21" s="300" t="str">
        <f ca="true">+IF(OFFSET('Hygiene Data'!$D$12,0,10*ROW('Hygiene Data'!D15))="","",OFFSET('Hygiene Data'!$D$12,0,10*ROW('Hygiene Data'!D15)))</f>
        <v/>
      </c>
      <c r="DQ21" s="300" t="str">
        <f ca="true">+IF(OFFSET('Hygiene Data'!$D$13,0,10*ROW('Hygiene Data'!D15))="","",OFFSET('Hygiene Data'!$D$13,0,10*ROW('Hygiene Data'!D15)))</f>
        <v/>
      </c>
      <c r="DR21" s="300" t="str">
        <f ca="true">+IF(OFFSET('Hygiene Data'!$E$11,0,10*ROW('Hygiene Data'!E15))="","",OFFSET('Hygiene Data'!$E$11,0,10*ROW('Hygiene Data'!E15)))</f>
        <v/>
      </c>
      <c r="DS21" s="300" t="str">
        <f ca="true">+IF(OFFSET('Hygiene Data'!$E$12,0,10*ROW('Hygiene Data'!E15))="","",OFFSET('Hygiene Data'!$E$12,0,10*ROW('Hygiene Data'!E15)))</f>
        <v/>
      </c>
      <c r="DT21" s="300" t="str">
        <f ca="true">+IF(OFFSET('Hygiene Data'!$E$13,0,10*ROW('Hygiene Data'!E15))="","",OFFSET('Hygiene Data'!$E$13,0,10*ROW('Hygiene Data'!E15)))</f>
        <v/>
      </c>
      <c r="DU21" s="300" t="str">
        <f ca="true">+IF(OFFSET('Hygiene Data'!$F$11,0,10*ROW('Hygiene Data'!F15))="","",OFFSET('Hygiene Data'!$F$11,0,10*ROW('Hygiene Data'!F15)))</f>
        <v/>
      </c>
      <c r="DV21" s="300" t="str">
        <f ca="true">+IF(OFFSET('Hygiene Data'!$F$12,0,10*ROW('Hygiene Data'!F15))="","",OFFSET('Hygiene Data'!$F$12,0,10*ROW('Hygiene Data'!F15)))</f>
        <v/>
      </c>
      <c r="DW21" s="300" t="str">
        <f ca="true">+IF(OFFSET('Hygiene Data'!$F$13,0,10*ROW('Hygiene Data'!F15))="","",OFFSET('Hygiene Data'!$F$13,0,10*ROW('Hygiene Data'!F15)))</f>
        <v/>
      </c>
      <c r="DX21" s="300" t="str">
        <f ca="true">+IF(OFFSET('Hygiene Data'!$G$11,0,10*ROW('Hygiene Data'!G15))="","",OFFSET('Hygiene Data'!$G$11,0,10*ROW('Hygiene Data'!G15)))</f>
        <v/>
      </c>
      <c r="DY21" s="300" t="str">
        <f ca="true">+IF(OFFSET('Hygiene Data'!$G$12,0,10*ROW('Hygiene Data'!G15))="","",OFFSET('Hygiene Data'!$G$12,0,10*ROW('Hygiene Data'!G15)))</f>
        <v/>
      </c>
      <c r="DZ21" s="300" t="str">
        <f ca="true">+IF(OFFSET('Hygiene Data'!$G$13,0,10*ROW('Hygiene Data'!G15))="","",OFFSET('Hygiene Data'!$G$13,0,10*ROW('Hygiene Data'!G15)))</f>
        <v/>
      </c>
      <c r="EA21" s="300" t="str">
        <f ca="true">+IF(OFFSET('Hygiene Data'!$H$11,0,10*ROW('Hygiene Data'!H15))="","",OFFSET('Hygiene Data'!$H$11,0,10*ROW('Hygiene Data'!H15)))</f>
        <v/>
      </c>
      <c r="EB21" s="300" t="str">
        <f ca="true">+IF(OFFSET('Hygiene Data'!$H$12,0,10*ROW('Hygiene Data'!H15))="","",OFFSET('Hygiene Data'!$H$12,0,10*ROW('Hygiene Data'!H15)))</f>
        <v/>
      </c>
      <c r="EC21" s="300" t="str">
        <f ca="true">+IF(OFFSET('Hygiene Data'!$H$13,0,10*ROW('Hygiene Data'!H15))="","",OFFSET('Hygiene Data'!$H$13,0,10*ROW('Hygiene Data'!H15)))</f>
        <v/>
      </c>
      <c r="ED21" s="300" t="str">
        <f ca="true">+IF(OFFSET('Hygiene Data'!$I$11,0,10*ROW('Hygiene Data'!I15))="","",OFFSET('Hygiene Data'!$I$11,0,10*ROW('Hygiene Data'!I15)))</f>
        <v/>
      </c>
      <c r="EE21" s="300" t="str">
        <f ca="true">+IF(OFFSET('Hygiene Data'!$I$12,0,10*ROW('Hygiene Data'!I15))="","",OFFSET('Hygiene Data'!$I$12,0,10*ROW('Hygiene Data'!I15)))</f>
        <v/>
      </c>
      <c r="EF21" s="30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57"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0"/>
      <c r="BS22" s="300" t="str">
        <f ca="true">+IF(OFFSET('Water Data'!$D$27,0,10*ROW('Water Data'!D16))="","",OFFSET('Water Data'!$D$27,0,10*ROW('Water Data'!D16)))</f>
        <v/>
      </c>
      <c r="BT22" s="300" t="str">
        <f ca="true">+IF(OFFSET('Water Data'!$D$28,0,10*ROW('Water Data'!D16))="","",OFFSET('Water Data'!$D$28,0,10*ROW('Water Data'!D16)))</f>
        <v/>
      </c>
      <c r="BU22" s="300" t="str">
        <f ca="true">+IF(OFFSET('Water Data'!$D$29,0,10*ROW('Water Data'!D16))="","",OFFSET('Water Data'!$D$29,0,10*ROW('Water Data'!D16)))</f>
        <v/>
      </c>
      <c r="BV22" s="300" t="str">
        <f ca="true">+IF(OFFSET('Water Data'!$E$27,0,10*ROW('Water Data'!E16))="","",OFFSET('Water Data'!$E$27,0,10*ROW('Water Data'!E16)))</f>
        <v/>
      </c>
      <c r="BW22" s="300" t="str">
        <f ca="true">+IF(OFFSET('Water Data'!$E$28,0,10*ROW('Water Data'!E16))="","",OFFSET('Water Data'!$E$28,0,10*ROW('Water Data'!E16)))</f>
        <v/>
      </c>
      <c r="BX22" s="300" t="str">
        <f ca="true">+IF(OFFSET('Water Data'!$E$29,0,10*ROW('Water Data'!E16))="","",OFFSET('Water Data'!$E$29,0,10*ROW('Water Data'!E16)))</f>
        <v/>
      </c>
      <c r="BY22" s="300" t="str">
        <f ca="true">+IF(OFFSET('Water Data'!$F$27,0,10*ROW('Water Data'!F16))="","",OFFSET('Water Data'!$F$27,0,10*ROW('Water Data'!F16)))</f>
        <v/>
      </c>
      <c r="BZ22" s="300" t="str">
        <f ca="true">+IF(OFFSET('Water Data'!$F$28,0,10*ROW('Water Data'!F16))="","",OFFSET('Water Data'!$F$28,0,10*ROW('Water Data'!F16)))</f>
        <v/>
      </c>
      <c r="CA22" s="300" t="str">
        <f ca="true">+IF(OFFSET('Water Data'!$F$29,0,10*ROW('Water Data'!F16))="","",OFFSET('Water Data'!$F$29,0,10*ROW('Water Data'!F16)))</f>
        <v/>
      </c>
      <c r="CB22" s="300" t="str">
        <f ca="true">+IF(OFFSET('Water Data'!$G$27,0,10*ROW('Water Data'!G16))="","",OFFSET('Water Data'!$G$27,0,10*ROW('Water Data'!G16)))</f>
        <v/>
      </c>
      <c r="CC22" s="300" t="str">
        <f ca="true">+IF(OFFSET('Water Data'!$G$28,0,10*ROW('Water Data'!G16))="","",OFFSET('Water Data'!$G$28,0,10*ROW('Water Data'!G16)))</f>
        <v/>
      </c>
      <c r="CD22" s="300" t="str">
        <f ca="true">+IF(OFFSET('Water Data'!$G$29,0,10*ROW('Water Data'!G16))="","",OFFSET('Water Data'!$G$29,0,10*ROW('Water Data'!G16)))</f>
        <v/>
      </c>
      <c r="CE22" s="300" t="str">
        <f ca="true">+IF(OFFSET('Water Data'!$H$27,0,10*ROW('Water Data'!H16))="","",OFFSET('Water Data'!$H$27,0,10*ROW('Water Data'!H16)))</f>
        <v/>
      </c>
      <c r="CF22" s="300" t="str">
        <f ca="true">+IF(OFFSET('Water Data'!$H$28,0,10*ROW('Water Data'!H16))="","",OFFSET('Water Data'!$H$28,0,10*ROW('Water Data'!H16)))</f>
        <v/>
      </c>
      <c r="CG22" s="300" t="str">
        <f ca="true">+IF(OFFSET('Water Data'!$H$29,0,10*ROW('Water Data'!H16))="","",OFFSET('Water Data'!$H$29,0,10*ROW('Water Data'!H16)))</f>
        <v/>
      </c>
      <c r="CH22" s="300" t="str">
        <f ca="true">+IF(OFFSET('Water Data'!$I$27,0,10*ROW('Water Data'!I16))="","",OFFSET('Water Data'!$I$27,0,10*ROW('Water Data'!I16)))</f>
        <v/>
      </c>
      <c r="CI22" s="300" t="str">
        <f ca="true">+IF(OFFSET('Water Data'!$I$28,0,10*ROW('Water Data'!I16))="","",OFFSET('Water Data'!$I$28,0,10*ROW('Water Data'!I16)))</f>
        <v/>
      </c>
      <c r="CJ22" s="300" t="str">
        <f ca="true">+IF(OFFSET('Water Data'!$I$29,0,10*ROW('Water Data'!I16))="","",OFFSET('Water Data'!$I$29,0,10*ROW('Water Data'!I16)))</f>
        <v/>
      </c>
      <c r="CK22" s="300" t="str">
        <f ca="true">+IF(OFFSET('Sanitation Data'!$D$28,0,10*ROW('Sanitation Data'!D16))="","",OFFSET('Sanitation Data'!$D$28,0,10*ROW('Sanitation Data'!D16)))</f>
        <v/>
      </c>
      <c r="CL22" s="300" t="str">
        <f ca="true">+IF(OFFSET('Sanitation Data'!$D$29,0,10*ROW('Sanitation Data'!D16))="","",OFFSET('Sanitation Data'!$D$29,0,10*ROW('Sanitation Data'!D16)))</f>
        <v/>
      </c>
      <c r="CM22" s="300" t="str">
        <f ca="true">+IF(OFFSET('Sanitation Data'!$D$30,0,10*ROW('Sanitation Data'!D16))="","",OFFSET('Sanitation Data'!$D$30,0,10*ROW('Sanitation Data'!D16)))</f>
        <v/>
      </c>
      <c r="CN22" s="300" t="str">
        <f ca="true">+IF(OFFSET('Sanitation Data'!$D$31,0,10*ROW('Sanitation Data'!D16))="","",OFFSET('Sanitation Data'!$D$31,0,10*ROW('Sanitation Data'!D16)))</f>
        <v/>
      </c>
      <c r="CO22" s="300" t="str">
        <f ca="true">+IF(OFFSET('Sanitation Data'!$D$32,0,10*ROW('Sanitation Data'!D16))="","",OFFSET('Sanitation Data'!$D$32,0,10*ROW('Sanitation Data'!D16)))</f>
        <v/>
      </c>
      <c r="CP22" s="300" t="str">
        <f ca="true">+IF(OFFSET('Sanitation Data'!$E$28,0,10*ROW('Sanitation Data'!E16))="","",OFFSET('Sanitation Data'!$E$28,0,10*ROW('Sanitation Data'!E16)))</f>
        <v/>
      </c>
      <c r="CQ22" s="300" t="str">
        <f ca="true">+IF(OFFSET('Sanitation Data'!$E$29,0,10*ROW('Sanitation Data'!E16))="","",OFFSET('Sanitation Data'!$E$29,0,10*ROW('Sanitation Data'!E16)))</f>
        <v/>
      </c>
      <c r="CR22" s="300" t="str">
        <f ca="true">+IF(OFFSET('Sanitation Data'!$E$30,0,10*ROW('Sanitation Data'!E16))="","",OFFSET('Sanitation Data'!$E$30,0,10*ROW('Sanitation Data'!E16)))</f>
        <v/>
      </c>
      <c r="CS22" s="300" t="str">
        <f ca="true">+IF(OFFSET('Sanitation Data'!$E$31,0,10*ROW('Sanitation Data'!E16))="","",OFFSET('Sanitation Data'!$E$31,0,10*ROW('Sanitation Data'!E16)))</f>
        <v/>
      </c>
      <c r="CT22" s="300" t="str">
        <f ca="true">+IF(OFFSET('Sanitation Data'!$E$32,0,10*ROW('Sanitation Data'!E16))="","",OFFSET('Sanitation Data'!$E$32,0,10*ROW('Sanitation Data'!E16)))</f>
        <v/>
      </c>
      <c r="CU22" s="300" t="str">
        <f ca="true">+IF(OFFSET('Sanitation Data'!$F$28,0,10*ROW('Sanitation Data'!F16))="","",OFFSET('Sanitation Data'!$F$28,0,10*ROW('Sanitation Data'!F16)))</f>
        <v/>
      </c>
      <c r="CV22" s="300" t="str">
        <f ca="true">+IF(OFFSET('Sanitation Data'!$F$29,0,10*ROW('Sanitation Data'!F16))="","",OFFSET('Sanitation Data'!$F$29,0,10*ROW('Sanitation Data'!F16)))</f>
        <v/>
      </c>
      <c r="CW22" s="300" t="str">
        <f ca="true">+IF(OFFSET('Sanitation Data'!$F$30,0,10*ROW('Sanitation Data'!F16))="","",OFFSET('Sanitation Data'!$F$30,0,10*ROW('Sanitation Data'!F16)))</f>
        <v/>
      </c>
      <c r="CX22" s="300" t="str">
        <f ca="true">+IF(OFFSET('Sanitation Data'!$F$31,0,10*ROW('Sanitation Data'!F16))="","",OFFSET('Sanitation Data'!$F$31,0,10*ROW('Sanitation Data'!F16)))</f>
        <v/>
      </c>
      <c r="CY22" s="300" t="str">
        <f ca="true">+IF(OFFSET('Sanitation Data'!$F$32,0,10*ROW('Sanitation Data'!F16))="","",OFFSET('Sanitation Data'!$F$32,0,10*ROW('Sanitation Data'!F16)))</f>
        <v/>
      </c>
      <c r="CZ22" s="300" t="str">
        <f ca="true">+IF(OFFSET('Sanitation Data'!$G$28,0,10*ROW('Sanitation Data'!G16))="","",OFFSET('Sanitation Data'!$G$28,0,10*ROW('Sanitation Data'!G16)))</f>
        <v/>
      </c>
      <c r="DA22" s="300" t="str">
        <f ca="true">+IF(OFFSET('Sanitation Data'!$G$29,0,10*ROW('Sanitation Data'!G16))="","",OFFSET('Sanitation Data'!$G$29,0,10*ROW('Sanitation Data'!G16)))</f>
        <v/>
      </c>
      <c r="DB22" s="300" t="str">
        <f ca="true">+IF(OFFSET('Sanitation Data'!$G$30,0,10*ROW('Sanitation Data'!G16))="","",OFFSET('Sanitation Data'!$G$30,0,10*ROW('Sanitation Data'!G16)))</f>
        <v/>
      </c>
      <c r="DC22" s="300" t="str">
        <f ca="true">+IF(OFFSET('Sanitation Data'!$G$31,0,10*ROW('Sanitation Data'!G16))="","",OFFSET('Sanitation Data'!$G$31,0,10*ROW('Sanitation Data'!G16)))</f>
        <v/>
      </c>
      <c r="DD22" s="300" t="str">
        <f ca="true">+IF(OFFSET('Sanitation Data'!$G$32,0,10*ROW('Sanitation Data'!G16))="","",OFFSET('Sanitation Data'!$G$32,0,10*ROW('Sanitation Data'!G16)))</f>
        <v/>
      </c>
      <c r="DE22" s="300" t="str">
        <f ca="true">+IF(OFFSET('Sanitation Data'!$H$28,0,10*ROW('Sanitation Data'!H16))="","",OFFSET('Sanitation Data'!$H$28,0,10*ROW('Sanitation Data'!H16)))</f>
        <v/>
      </c>
      <c r="DF22" s="300" t="str">
        <f ca="true">+IF(OFFSET('Sanitation Data'!$H$29,0,10*ROW('Sanitation Data'!H16))="","",OFFSET('Sanitation Data'!$H$29,0,10*ROW('Sanitation Data'!H16)))</f>
        <v/>
      </c>
      <c r="DG22" s="300" t="str">
        <f ca="true">+IF(OFFSET('Sanitation Data'!$H$30,0,10*ROW('Sanitation Data'!H16))="","",OFFSET('Sanitation Data'!$H$30,0,10*ROW('Sanitation Data'!H16)))</f>
        <v/>
      </c>
      <c r="DH22" s="300" t="str">
        <f ca="true">+IF(OFFSET('Sanitation Data'!$H$31,0,10*ROW('Sanitation Data'!H16))="","",OFFSET('Sanitation Data'!$H$31,0,10*ROW('Sanitation Data'!H16)))</f>
        <v/>
      </c>
      <c r="DI22" s="300" t="str">
        <f ca="true">+IF(OFFSET('Sanitation Data'!$H$32,0,10*ROW('Sanitation Data'!H16))="","",OFFSET('Sanitation Data'!$H$32,0,10*ROW('Sanitation Data'!H16)))</f>
        <v/>
      </c>
      <c r="DJ22" s="300" t="str">
        <f ca="true">+IF(OFFSET('Sanitation Data'!$I$28,0,10*ROW('Sanitation Data'!I16))="","",OFFSET('Sanitation Data'!$I$28,0,10*ROW('Sanitation Data'!I16)))</f>
        <v/>
      </c>
      <c r="DK22" s="300" t="str">
        <f ca="true">+IF(OFFSET('Sanitation Data'!$I$29,0,10*ROW('Sanitation Data'!I16))="","",OFFSET('Sanitation Data'!$I$29,0,10*ROW('Sanitation Data'!I16)))</f>
        <v/>
      </c>
      <c r="DL22" s="300" t="str">
        <f ca="true">+IF(OFFSET('Sanitation Data'!$I$30,0,10*ROW('Sanitation Data'!I16))="","",OFFSET('Sanitation Data'!$I$30,0,10*ROW('Sanitation Data'!I16)))</f>
        <v/>
      </c>
      <c r="DM22" s="300" t="str">
        <f ca="true">+IF(OFFSET('Sanitation Data'!$I$31,0,10*ROW('Sanitation Data'!I16))="","",OFFSET('Sanitation Data'!$I$31,0,10*ROW('Sanitation Data'!I16)))</f>
        <v/>
      </c>
      <c r="DN22" s="300" t="str">
        <f ca="true">+IF(OFFSET('Sanitation Data'!$I$32,0,10*ROW('Sanitation Data'!I16))="","",OFFSET('Sanitation Data'!$I$32,0,10*ROW('Sanitation Data'!I16)))</f>
        <v/>
      </c>
      <c r="DO22" s="300" t="str">
        <f ca="true">+IF(OFFSET('Hygiene Data'!$D$11,0,10*ROW('Hygiene Data'!D16))="","",OFFSET('Hygiene Data'!$D$11,0,10*ROW('Hygiene Data'!D16)))</f>
        <v/>
      </c>
      <c r="DP22" s="300" t="str">
        <f ca="true">+IF(OFFSET('Hygiene Data'!$D$12,0,10*ROW('Hygiene Data'!D16))="","",OFFSET('Hygiene Data'!$D$12,0,10*ROW('Hygiene Data'!D16)))</f>
        <v/>
      </c>
      <c r="DQ22" s="300" t="str">
        <f ca="true">+IF(OFFSET('Hygiene Data'!$D$13,0,10*ROW('Hygiene Data'!D16))="","",OFFSET('Hygiene Data'!$D$13,0,10*ROW('Hygiene Data'!D16)))</f>
        <v/>
      </c>
      <c r="DR22" s="300" t="str">
        <f ca="true">+IF(OFFSET('Hygiene Data'!$E$11,0,10*ROW('Hygiene Data'!E16))="","",OFFSET('Hygiene Data'!$E$11,0,10*ROW('Hygiene Data'!E16)))</f>
        <v/>
      </c>
      <c r="DS22" s="300" t="str">
        <f ca="true">+IF(OFFSET('Hygiene Data'!$E$12,0,10*ROW('Hygiene Data'!E16))="","",OFFSET('Hygiene Data'!$E$12,0,10*ROW('Hygiene Data'!E16)))</f>
        <v/>
      </c>
      <c r="DT22" s="300" t="str">
        <f ca="true">+IF(OFFSET('Hygiene Data'!$E$13,0,10*ROW('Hygiene Data'!E16))="","",OFFSET('Hygiene Data'!$E$13,0,10*ROW('Hygiene Data'!E16)))</f>
        <v/>
      </c>
      <c r="DU22" s="300" t="str">
        <f ca="true">+IF(OFFSET('Hygiene Data'!$F$11,0,10*ROW('Hygiene Data'!F16))="","",OFFSET('Hygiene Data'!$F$11,0,10*ROW('Hygiene Data'!F16)))</f>
        <v/>
      </c>
      <c r="DV22" s="300" t="str">
        <f ca="true">+IF(OFFSET('Hygiene Data'!$F$12,0,10*ROW('Hygiene Data'!F16))="","",OFFSET('Hygiene Data'!$F$12,0,10*ROW('Hygiene Data'!F16)))</f>
        <v/>
      </c>
      <c r="DW22" s="300" t="str">
        <f ca="true">+IF(OFFSET('Hygiene Data'!$F$13,0,10*ROW('Hygiene Data'!F16))="","",OFFSET('Hygiene Data'!$F$13,0,10*ROW('Hygiene Data'!F16)))</f>
        <v/>
      </c>
      <c r="DX22" s="300" t="str">
        <f ca="true">+IF(OFFSET('Hygiene Data'!$G$11,0,10*ROW('Hygiene Data'!G16))="","",OFFSET('Hygiene Data'!$G$11,0,10*ROW('Hygiene Data'!G16)))</f>
        <v/>
      </c>
      <c r="DY22" s="300" t="str">
        <f ca="true">+IF(OFFSET('Hygiene Data'!$G$12,0,10*ROW('Hygiene Data'!G16))="","",OFFSET('Hygiene Data'!$G$12,0,10*ROW('Hygiene Data'!G16)))</f>
        <v/>
      </c>
      <c r="DZ22" s="300" t="str">
        <f ca="true">+IF(OFFSET('Hygiene Data'!$G$13,0,10*ROW('Hygiene Data'!G16))="","",OFFSET('Hygiene Data'!$G$13,0,10*ROW('Hygiene Data'!G16)))</f>
        <v/>
      </c>
      <c r="EA22" s="300" t="str">
        <f ca="true">+IF(OFFSET('Hygiene Data'!$H$11,0,10*ROW('Hygiene Data'!H16))="","",OFFSET('Hygiene Data'!$H$11,0,10*ROW('Hygiene Data'!H16)))</f>
        <v/>
      </c>
      <c r="EB22" s="300" t="str">
        <f ca="true">+IF(OFFSET('Hygiene Data'!$H$12,0,10*ROW('Hygiene Data'!H16))="","",OFFSET('Hygiene Data'!$H$12,0,10*ROW('Hygiene Data'!H16)))</f>
        <v/>
      </c>
      <c r="EC22" s="300" t="str">
        <f ca="true">+IF(OFFSET('Hygiene Data'!$H$13,0,10*ROW('Hygiene Data'!H16))="","",OFFSET('Hygiene Data'!$H$13,0,10*ROW('Hygiene Data'!H16)))</f>
        <v/>
      </c>
      <c r="ED22" s="300" t="str">
        <f ca="true">+IF(OFFSET('Hygiene Data'!$I$11,0,10*ROW('Hygiene Data'!I16))="","",OFFSET('Hygiene Data'!$I$11,0,10*ROW('Hygiene Data'!I16)))</f>
        <v/>
      </c>
      <c r="EE22" s="300" t="str">
        <f ca="true">+IF(OFFSET('Hygiene Data'!$I$12,0,10*ROW('Hygiene Data'!I16))="","",OFFSET('Hygiene Data'!$I$12,0,10*ROW('Hygiene Data'!I16)))</f>
        <v/>
      </c>
      <c r="EF22" s="30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57"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0"/>
      <c r="BS23" s="300" t="str">
        <f ca="true">+IF(OFFSET('Water Data'!$D$27,0,10*ROW('Water Data'!D17))="","",OFFSET('Water Data'!$D$27,0,10*ROW('Water Data'!D17)))</f>
        <v/>
      </c>
      <c r="BT23" s="300" t="str">
        <f ca="true">+IF(OFFSET('Water Data'!$D$28,0,10*ROW('Water Data'!D17))="","",OFFSET('Water Data'!$D$28,0,10*ROW('Water Data'!D17)))</f>
        <v/>
      </c>
      <c r="BU23" s="300" t="str">
        <f ca="true">+IF(OFFSET('Water Data'!$D$29,0,10*ROW('Water Data'!D17))="","",OFFSET('Water Data'!$D$29,0,10*ROW('Water Data'!D17)))</f>
        <v/>
      </c>
      <c r="BV23" s="300" t="str">
        <f ca="true">+IF(OFFSET('Water Data'!$E$27,0,10*ROW('Water Data'!E17))="","",OFFSET('Water Data'!$E$27,0,10*ROW('Water Data'!E17)))</f>
        <v/>
      </c>
      <c r="BW23" s="300" t="str">
        <f ca="true">+IF(OFFSET('Water Data'!$E$28,0,10*ROW('Water Data'!E17))="","",OFFSET('Water Data'!$E$28,0,10*ROW('Water Data'!E17)))</f>
        <v/>
      </c>
      <c r="BX23" s="300" t="str">
        <f ca="true">+IF(OFFSET('Water Data'!$E$29,0,10*ROW('Water Data'!E17))="","",OFFSET('Water Data'!$E$29,0,10*ROW('Water Data'!E17)))</f>
        <v/>
      </c>
      <c r="BY23" s="300" t="str">
        <f ca="true">+IF(OFFSET('Water Data'!$F$27,0,10*ROW('Water Data'!F17))="","",OFFSET('Water Data'!$F$27,0,10*ROW('Water Data'!F17)))</f>
        <v/>
      </c>
      <c r="BZ23" s="300" t="str">
        <f ca="true">+IF(OFFSET('Water Data'!$F$28,0,10*ROW('Water Data'!F17))="","",OFFSET('Water Data'!$F$28,0,10*ROW('Water Data'!F17)))</f>
        <v/>
      </c>
      <c r="CA23" s="300" t="str">
        <f ca="true">+IF(OFFSET('Water Data'!$F$29,0,10*ROW('Water Data'!F17))="","",OFFSET('Water Data'!$F$29,0,10*ROW('Water Data'!F17)))</f>
        <v/>
      </c>
      <c r="CB23" s="300" t="str">
        <f ca="true">+IF(OFFSET('Water Data'!$G$27,0,10*ROW('Water Data'!G17))="","",OFFSET('Water Data'!$G$27,0,10*ROW('Water Data'!G17)))</f>
        <v/>
      </c>
      <c r="CC23" s="300" t="str">
        <f ca="true">+IF(OFFSET('Water Data'!$G$28,0,10*ROW('Water Data'!G17))="","",OFFSET('Water Data'!$G$28,0,10*ROW('Water Data'!G17)))</f>
        <v/>
      </c>
      <c r="CD23" s="300" t="str">
        <f ca="true">+IF(OFFSET('Water Data'!$G$29,0,10*ROW('Water Data'!G17))="","",OFFSET('Water Data'!$G$29,0,10*ROW('Water Data'!G17)))</f>
        <v/>
      </c>
      <c r="CE23" s="300" t="str">
        <f ca="true">+IF(OFFSET('Water Data'!$H$27,0,10*ROW('Water Data'!H17))="","",OFFSET('Water Data'!$H$27,0,10*ROW('Water Data'!H17)))</f>
        <v/>
      </c>
      <c r="CF23" s="300" t="str">
        <f ca="true">+IF(OFFSET('Water Data'!$H$28,0,10*ROW('Water Data'!H17))="","",OFFSET('Water Data'!$H$28,0,10*ROW('Water Data'!H17)))</f>
        <v/>
      </c>
      <c r="CG23" s="300" t="str">
        <f ca="true">+IF(OFFSET('Water Data'!$H$29,0,10*ROW('Water Data'!H17))="","",OFFSET('Water Data'!$H$29,0,10*ROW('Water Data'!H17)))</f>
        <v/>
      </c>
      <c r="CH23" s="300" t="str">
        <f ca="true">+IF(OFFSET('Water Data'!$I$27,0,10*ROW('Water Data'!I17))="","",OFFSET('Water Data'!$I$27,0,10*ROW('Water Data'!I17)))</f>
        <v/>
      </c>
      <c r="CI23" s="300" t="str">
        <f ca="true">+IF(OFFSET('Water Data'!$I$28,0,10*ROW('Water Data'!I17))="","",OFFSET('Water Data'!$I$28,0,10*ROW('Water Data'!I17)))</f>
        <v/>
      </c>
      <c r="CJ23" s="300" t="str">
        <f ca="true">+IF(OFFSET('Water Data'!$I$29,0,10*ROW('Water Data'!I17))="","",OFFSET('Water Data'!$I$29,0,10*ROW('Water Data'!I17)))</f>
        <v/>
      </c>
      <c r="CK23" s="300" t="str">
        <f ca="true">+IF(OFFSET('Sanitation Data'!$D$28,0,10*ROW('Sanitation Data'!D17))="","",OFFSET('Sanitation Data'!$D$28,0,10*ROW('Sanitation Data'!D17)))</f>
        <v/>
      </c>
      <c r="CL23" s="300" t="str">
        <f ca="true">+IF(OFFSET('Sanitation Data'!$D$29,0,10*ROW('Sanitation Data'!D17))="","",OFFSET('Sanitation Data'!$D$29,0,10*ROW('Sanitation Data'!D17)))</f>
        <v/>
      </c>
      <c r="CM23" s="300" t="str">
        <f ca="true">+IF(OFFSET('Sanitation Data'!$D$30,0,10*ROW('Sanitation Data'!D17))="","",OFFSET('Sanitation Data'!$D$30,0,10*ROW('Sanitation Data'!D17)))</f>
        <v/>
      </c>
      <c r="CN23" s="300" t="str">
        <f ca="true">+IF(OFFSET('Sanitation Data'!$D$31,0,10*ROW('Sanitation Data'!D17))="","",OFFSET('Sanitation Data'!$D$31,0,10*ROW('Sanitation Data'!D17)))</f>
        <v/>
      </c>
      <c r="CO23" s="300" t="str">
        <f ca="true">+IF(OFFSET('Sanitation Data'!$D$32,0,10*ROW('Sanitation Data'!D17))="","",OFFSET('Sanitation Data'!$D$32,0,10*ROW('Sanitation Data'!D17)))</f>
        <v/>
      </c>
      <c r="CP23" s="300" t="str">
        <f ca="true">+IF(OFFSET('Sanitation Data'!$E$28,0,10*ROW('Sanitation Data'!E17))="","",OFFSET('Sanitation Data'!$E$28,0,10*ROW('Sanitation Data'!E17)))</f>
        <v/>
      </c>
      <c r="CQ23" s="300" t="str">
        <f ca="true">+IF(OFFSET('Sanitation Data'!$E$29,0,10*ROW('Sanitation Data'!E17))="","",OFFSET('Sanitation Data'!$E$29,0,10*ROW('Sanitation Data'!E17)))</f>
        <v/>
      </c>
      <c r="CR23" s="300" t="str">
        <f ca="true">+IF(OFFSET('Sanitation Data'!$E$30,0,10*ROW('Sanitation Data'!E17))="","",OFFSET('Sanitation Data'!$E$30,0,10*ROW('Sanitation Data'!E17)))</f>
        <v/>
      </c>
      <c r="CS23" s="300" t="str">
        <f ca="true">+IF(OFFSET('Sanitation Data'!$E$31,0,10*ROW('Sanitation Data'!E17))="","",OFFSET('Sanitation Data'!$E$31,0,10*ROW('Sanitation Data'!E17)))</f>
        <v/>
      </c>
      <c r="CT23" s="300" t="str">
        <f ca="true">+IF(OFFSET('Sanitation Data'!$E$32,0,10*ROW('Sanitation Data'!E17))="","",OFFSET('Sanitation Data'!$E$32,0,10*ROW('Sanitation Data'!E17)))</f>
        <v/>
      </c>
      <c r="CU23" s="300" t="str">
        <f ca="true">+IF(OFFSET('Sanitation Data'!$F$28,0,10*ROW('Sanitation Data'!F17))="","",OFFSET('Sanitation Data'!$F$28,0,10*ROW('Sanitation Data'!F17)))</f>
        <v/>
      </c>
      <c r="CV23" s="300" t="str">
        <f ca="true">+IF(OFFSET('Sanitation Data'!$F$29,0,10*ROW('Sanitation Data'!F17))="","",OFFSET('Sanitation Data'!$F$29,0,10*ROW('Sanitation Data'!F17)))</f>
        <v/>
      </c>
      <c r="CW23" s="300" t="str">
        <f ca="true">+IF(OFFSET('Sanitation Data'!$F$30,0,10*ROW('Sanitation Data'!F17))="","",OFFSET('Sanitation Data'!$F$30,0,10*ROW('Sanitation Data'!F17)))</f>
        <v/>
      </c>
      <c r="CX23" s="300" t="str">
        <f ca="true">+IF(OFFSET('Sanitation Data'!$F$31,0,10*ROW('Sanitation Data'!F17))="","",OFFSET('Sanitation Data'!$F$31,0,10*ROW('Sanitation Data'!F17)))</f>
        <v/>
      </c>
      <c r="CY23" s="300" t="str">
        <f ca="true">+IF(OFFSET('Sanitation Data'!$F$32,0,10*ROW('Sanitation Data'!F17))="","",OFFSET('Sanitation Data'!$F$32,0,10*ROW('Sanitation Data'!F17)))</f>
        <v/>
      </c>
      <c r="CZ23" s="300" t="str">
        <f ca="true">+IF(OFFSET('Sanitation Data'!$G$28,0,10*ROW('Sanitation Data'!G17))="","",OFFSET('Sanitation Data'!$G$28,0,10*ROW('Sanitation Data'!G17)))</f>
        <v/>
      </c>
      <c r="DA23" s="300" t="str">
        <f ca="true">+IF(OFFSET('Sanitation Data'!$G$29,0,10*ROW('Sanitation Data'!G17))="","",OFFSET('Sanitation Data'!$G$29,0,10*ROW('Sanitation Data'!G17)))</f>
        <v/>
      </c>
      <c r="DB23" s="300" t="str">
        <f ca="true">+IF(OFFSET('Sanitation Data'!$G$30,0,10*ROW('Sanitation Data'!G17))="","",OFFSET('Sanitation Data'!$G$30,0,10*ROW('Sanitation Data'!G17)))</f>
        <v/>
      </c>
      <c r="DC23" s="300" t="str">
        <f ca="true">+IF(OFFSET('Sanitation Data'!$G$31,0,10*ROW('Sanitation Data'!G17))="","",OFFSET('Sanitation Data'!$G$31,0,10*ROW('Sanitation Data'!G17)))</f>
        <v/>
      </c>
      <c r="DD23" s="300" t="str">
        <f ca="true">+IF(OFFSET('Sanitation Data'!$G$32,0,10*ROW('Sanitation Data'!G17))="","",OFFSET('Sanitation Data'!$G$32,0,10*ROW('Sanitation Data'!G17)))</f>
        <v/>
      </c>
      <c r="DE23" s="300" t="str">
        <f ca="true">+IF(OFFSET('Sanitation Data'!$H$28,0,10*ROW('Sanitation Data'!H17))="","",OFFSET('Sanitation Data'!$H$28,0,10*ROW('Sanitation Data'!H17)))</f>
        <v/>
      </c>
      <c r="DF23" s="300" t="str">
        <f ca="true">+IF(OFFSET('Sanitation Data'!$H$29,0,10*ROW('Sanitation Data'!H17))="","",OFFSET('Sanitation Data'!$H$29,0,10*ROW('Sanitation Data'!H17)))</f>
        <v/>
      </c>
      <c r="DG23" s="300" t="str">
        <f ca="true">+IF(OFFSET('Sanitation Data'!$H$30,0,10*ROW('Sanitation Data'!H17))="","",OFFSET('Sanitation Data'!$H$30,0,10*ROW('Sanitation Data'!H17)))</f>
        <v/>
      </c>
      <c r="DH23" s="300" t="str">
        <f ca="true">+IF(OFFSET('Sanitation Data'!$H$31,0,10*ROW('Sanitation Data'!H17))="","",OFFSET('Sanitation Data'!$H$31,0,10*ROW('Sanitation Data'!H17)))</f>
        <v/>
      </c>
      <c r="DI23" s="300" t="str">
        <f ca="true">+IF(OFFSET('Sanitation Data'!$H$32,0,10*ROW('Sanitation Data'!H17))="","",OFFSET('Sanitation Data'!$H$32,0,10*ROW('Sanitation Data'!H17)))</f>
        <v/>
      </c>
      <c r="DJ23" s="300" t="str">
        <f ca="true">+IF(OFFSET('Sanitation Data'!$I$28,0,10*ROW('Sanitation Data'!I17))="","",OFFSET('Sanitation Data'!$I$28,0,10*ROW('Sanitation Data'!I17)))</f>
        <v/>
      </c>
      <c r="DK23" s="300" t="str">
        <f ca="true">+IF(OFFSET('Sanitation Data'!$I$29,0,10*ROW('Sanitation Data'!I17))="","",OFFSET('Sanitation Data'!$I$29,0,10*ROW('Sanitation Data'!I17)))</f>
        <v/>
      </c>
      <c r="DL23" s="300" t="str">
        <f ca="true">+IF(OFFSET('Sanitation Data'!$I$30,0,10*ROW('Sanitation Data'!I17))="","",OFFSET('Sanitation Data'!$I$30,0,10*ROW('Sanitation Data'!I17)))</f>
        <v/>
      </c>
      <c r="DM23" s="300" t="str">
        <f ca="true">+IF(OFFSET('Sanitation Data'!$I$31,0,10*ROW('Sanitation Data'!I17))="","",OFFSET('Sanitation Data'!$I$31,0,10*ROW('Sanitation Data'!I17)))</f>
        <v/>
      </c>
      <c r="DN23" s="300" t="str">
        <f ca="true">+IF(OFFSET('Sanitation Data'!$I$32,0,10*ROW('Sanitation Data'!I17))="","",OFFSET('Sanitation Data'!$I$32,0,10*ROW('Sanitation Data'!I17)))</f>
        <v/>
      </c>
      <c r="DO23" s="300" t="str">
        <f ca="true">+IF(OFFSET('Hygiene Data'!$D$11,0,10*ROW('Hygiene Data'!D17))="","",OFFSET('Hygiene Data'!$D$11,0,10*ROW('Hygiene Data'!D17)))</f>
        <v/>
      </c>
      <c r="DP23" s="300" t="str">
        <f ca="true">+IF(OFFSET('Hygiene Data'!$D$12,0,10*ROW('Hygiene Data'!D17))="","",OFFSET('Hygiene Data'!$D$12,0,10*ROW('Hygiene Data'!D17)))</f>
        <v/>
      </c>
      <c r="DQ23" s="300" t="str">
        <f ca="true">+IF(OFFSET('Hygiene Data'!$D$13,0,10*ROW('Hygiene Data'!D17))="","",OFFSET('Hygiene Data'!$D$13,0,10*ROW('Hygiene Data'!D17)))</f>
        <v/>
      </c>
      <c r="DR23" s="300" t="str">
        <f ca="true">+IF(OFFSET('Hygiene Data'!$E$11,0,10*ROW('Hygiene Data'!E17))="","",OFFSET('Hygiene Data'!$E$11,0,10*ROW('Hygiene Data'!E17)))</f>
        <v/>
      </c>
      <c r="DS23" s="300" t="str">
        <f ca="true">+IF(OFFSET('Hygiene Data'!$E$12,0,10*ROW('Hygiene Data'!E17))="","",OFFSET('Hygiene Data'!$E$12,0,10*ROW('Hygiene Data'!E17)))</f>
        <v/>
      </c>
      <c r="DT23" s="300" t="str">
        <f ca="true">+IF(OFFSET('Hygiene Data'!$E$13,0,10*ROW('Hygiene Data'!E17))="","",OFFSET('Hygiene Data'!$E$13,0,10*ROW('Hygiene Data'!E17)))</f>
        <v/>
      </c>
      <c r="DU23" s="300" t="str">
        <f ca="true">+IF(OFFSET('Hygiene Data'!$F$11,0,10*ROW('Hygiene Data'!F17))="","",OFFSET('Hygiene Data'!$F$11,0,10*ROW('Hygiene Data'!F17)))</f>
        <v/>
      </c>
      <c r="DV23" s="300" t="str">
        <f ca="true">+IF(OFFSET('Hygiene Data'!$F$12,0,10*ROW('Hygiene Data'!F17))="","",OFFSET('Hygiene Data'!$F$12,0,10*ROW('Hygiene Data'!F17)))</f>
        <v/>
      </c>
      <c r="DW23" s="300" t="str">
        <f ca="true">+IF(OFFSET('Hygiene Data'!$F$13,0,10*ROW('Hygiene Data'!F17))="","",OFFSET('Hygiene Data'!$F$13,0,10*ROW('Hygiene Data'!F17)))</f>
        <v/>
      </c>
      <c r="DX23" s="300" t="str">
        <f ca="true">+IF(OFFSET('Hygiene Data'!$G$11,0,10*ROW('Hygiene Data'!G17))="","",OFFSET('Hygiene Data'!$G$11,0,10*ROW('Hygiene Data'!G17)))</f>
        <v/>
      </c>
      <c r="DY23" s="300" t="str">
        <f ca="true">+IF(OFFSET('Hygiene Data'!$G$12,0,10*ROW('Hygiene Data'!G17))="","",OFFSET('Hygiene Data'!$G$12,0,10*ROW('Hygiene Data'!G17)))</f>
        <v/>
      </c>
      <c r="DZ23" s="300" t="str">
        <f ca="true">+IF(OFFSET('Hygiene Data'!$G$13,0,10*ROW('Hygiene Data'!G17))="","",OFFSET('Hygiene Data'!$G$13,0,10*ROW('Hygiene Data'!G17)))</f>
        <v/>
      </c>
      <c r="EA23" s="300" t="str">
        <f ca="true">+IF(OFFSET('Hygiene Data'!$H$11,0,10*ROW('Hygiene Data'!H17))="","",OFFSET('Hygiene Data'!$H$11,0,10*ROW('Hygiene Data'!H17)))</f>
        <v/>
      </c>
      <c r="EB23" s="300" t="str">
        <f ca="true">+IF(OFFSET('Hygiene Data'!$H$12,0,10*ROW('Hygiene Data'!H17))="","",OFFSET('Hygiene Data'!$H$12,0,10*ROW('Hygiene Data'!H17)))</f>
        <v/>
      </c>
      <c r="EC23" s="300" t="str">
        <f ca="true">+IF(OFFSET('Hygiene Data'!$H$13,0,10*ROW('Hygiene Data'!H17))="","",OFFSET('Hygiene Data'!$H$13,0,10*ROW('Hygiene Data'!H17)))</f>
        <v/>
      </c>
      <c r="ED23" s="300" t="str">
        <f ca="true">+IF(OFFSET('Hygiene Data'!$I$11,0,10*ROW('Hygiene Data'!I17))="","",OFFSET('Hygiene Data'!$I$11,0,10*ROW('Hygiene Data'!I17)))</f>
        <v/>
      </c>
      <c r="EE23" s="300" t="str">
        <f ca="true">+IF(OFFSET('Hygiene Data'!$I$12,0,10*ROW('Hygiene Data'!I17))="","",OFFSET('Hygiene Data'!$I$12,0,10*ROW('Hygiene Data'!I17)))</f>
        <v/>
      </c>
      <c r="EF23" s="30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57"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0"/>
      <c r="BS24" s="300" t="str">
        <f ca="true">+IF(OFFSET('Water Data'!$D$27,0,10*ROW('Water Data'!D18))="","",OFFSET('Water Data'!$D$27,0,10*ROW('Water Data'!D18)))</f>
        <v/>
      </c>
      <c r="BT24" s="300" t="str">
        <f ca="true">+IF(OFFSET('Water Data'!$D$28,0,10*ROW('Water Data'!D18))="","",OFFSET('Water Data'!$D$28,0,10*ROW('Water Data'!D18)))</f>
        <v/>
      </c>
      <c r="BU24" s="300" t="str">
        <f ca="true">+IF(OFFSET('Water Data'!$D$29,0,10*ROW('Water Data'!D18))="","",OFFSET('Water Data'!$D$29,0,10*ROW('Water Data'!D18)))</f>
        <v/>
      </c>
      <c r="BV24" s="300" t="str">
        <f ca="true">+IF(OFFSET('Water Data'!$E$27,0,10*ROW('Water Data'!E18))="","",OFFSET('Water Data'!$E$27,0,10*ROW('Water Data'!E18)))</f>
        <v/>
      </c>
      <c r="BW24" s="300" t="str">
        <f ca="true">+IF(OFFSET('Water Data'!$E$28,0,10*ROW('Water Data'!E18))="","",OFFSET('Water Data'!$E$28,0,10*ROW('Water Data'!E18)))</f>
        <v/>
      </c>
      <c r="BX24" s="300" t="str">
        <f ca="true">+IF(OFFSET('Water Data'!$E$29,0,10*ROW('Water Data'!E18))="","",OFFSET('Water Data'!$E$29,0,10*ROW('Water Data'!E18)))</f>
        <v/>
      </c>
      <c r="BY24" s="300" t="str">
        <f ca="true">+IF(OFFSET('Water Data'!$F$27,0,10*ROW('Water Data'!F18))="","",OFFSET('Water Data'!$F$27,0,10*ROW('Water Data'!F18)))</f>
        <v/>
      </c>
      <c r="BZ24" s="300" t="str">
        <f ca="true">+IF(OFFSET('Water Data'!$F$28,0,10*ROW('Water Data'!F18))="","",OFFSET('Water Data'!$F$28,0,10*ROW('Water Data'!F18)))</f>
        <v/>
      </c>
      <c r="CA24" s="300" t="str">
        <f ca="true">+IF(OFFSET('Water Data'!$F$29,0,10*ROW('Water Data'!F18))="","",OFFSET('Water Data'!$F$29,0,10*ROW('Water Data'!F18)))</f>
        <v/>
      </c>
      <c r="CB24" s="300" t="str">
        <f ca="true">+IF(OFFSET('Water Data'!$G$27,0,10*ROW('Water Data'!G18))="","",OFFSET('Water Data'!$G$27,0,10*ROW('Water Data'!G18)))</f>
        <v/>
      </c>
      <c r="CC24" s="300" t="str">
        <f ca="true">+IF(OFFSET('Water Data'!$G$28,0,10*ROW('Water Data'!G18))="","",OFFSET('Water Data'!$G$28,0,10*ROW('Water Data'!G18)))</f>
        <v/>
      </c>
      <c r="CD24" s="300" t="str">
        <f ca="true">+IF(OFFSET('Water Data'!$G$29,0,10*ROW('Water Data'!G18))="","",OFFSET('Water Data'!$G$29,0,10*ROW('Water Data'!G18)))</f>
        <v/>
      </c>
      <c r="CE24" s="300" t="str">
        <f ca="true">+IF(OFFSET('Water Data'!$H$27,0,10*ROW('Water Data'!H18))="","",OFFSET('Water Data'!$H$27,0,10*ROW('Water Data'!H18)))</f>
        <v/>
      </c>
      <c r="CF24" s="300" t="str">
        <f ca="true">+IF(OFFSET('Water Data'!$H$28,0,10*ROW('Water Data'!H18))="","",OFFSET('Water Data'!$H$28,0,10*ROW('Water Data'!H18)))</f>
        <v/>
      </c>
      <c r="CG24" s="300" t="str">
        <f ca="true">+IF(OFFSET('Water Data'!$H$29,0,10*ROW('Water Data'!H18))="","",OFFSET('Water Data'!$H$29,0,10*ROW('Water Data'!H18)))</f>
        <v/>
      </c>
      <c r="CH24" s="300" t="str">
        <f ca="true">+IF(OFFSET('Water Data'!$I$27,0,10*ROW('Water Data'!I18))="","",OFFSET('Water Data'!$I$27,0,10*ROW('Water Data'!I18)))</f>
        <v/>
      </c>
      <c r="CI24" s="300" t="str">
        <f ca="true">+IF(OFFSET('Water Data'!$I$28,0,10*ROW('Water Data'!I18))="","",OFFSET('Water Data'!$I$28,0,10*ROW('Water Data'!I18)))</f>
        <v/>
      </c>
      <c r="CJ24" s="300" t="str">
        <f ca="true">+IF(OFFSET('Water Data'!$I$29,0,10*ROW('Water Data'!I18))="","",OFFSET('Water Data'!$I$29,0,10*ROW('Water Data'!I18)))</f>
        <v/>
      </c>
      <c r="CK24" s="300" t="str">
        <f ca="true">+IF(OFFSET('Sanitation Data'!$D$28,0,10*ROW('Sanitation Data'!D18))="","",OFFSET('Sanitation Data'!$D$28,0,10*ROW('Sanitation Data'!D18)))</f>
        <v/>
      </c>
      <c r="CL24" s="300" t="str">
        <f ca="true">+IF(OFFSET('Sanitation Data'!$D$29,0,10*ROW('Sanitation Data'!D18))="","",OFFSET('Sanitation Data'!$D$29,0,10*ROW('Sanitation Data'!D18)))</f>
        <v/>
      </c>
      <c r="CM24" s="300" t="str">
        <f ca="true">+IF(OFFSET('Sanitation Data'!$D$30,0,10*ROW('Sanitation Data'!D18))="","",OFFSET('Sanitation Data'!$D$30,0,10*ROW('Sanitation Data'!D18)))</f>
        <v/>
      </c>
      <c r="CN24" s="300" t="str">
        <f ca="true">+IF(OFFSET('Sanitation Data'!$D$31,0,10*ROW('Sanitation Data'!D18))="","",OFFSET('Sanitation Data'!$D$31,0,10*ROW('Sanitation Data'!D18)))</f>
        <v/>
      </c>
      <c r="CO24" s="300" t="str">
        <f ca="true">+IF(OFFSET('Sanitation Data'!$D$32,0,10*ROW('Sanitation Data'!D18))="","",OFFSET('Sanitation Data'!$D$32,0,10*ROW('Sanitation Data'!D18)))</f>
        <v/>
      </c>
      <c r="CP24" s="300" t="str">
        <f ca="true">+IF(OFFSET('Sanitation Data'!$E$28,0,10*ROW('Sanitation Data'!E18))="","",OFFSET('Sanitation Data'!$E$28,0,10*ROW('Sanitation Data'!E18)))</f>
        <v/>
      </c>
      <c r="CQ24" s="300" t="str">
        <f ca="true">+IF(OFFSET('Sanitation Data'!$E$29,0,10*ROW('Sanitation Data'!E18))="","",OFFSET('Sanitation Data'!$E$29,0,10*ROW('Sanitation Data'!E18)))</f>
        <v/>
      </c>
      <c r="CR24" s="300" t="str">
        <f ca="true">+IF(OFFSET('Sanitation Data'!$E$30,0,10*ROW('Sanitation Data'!E18))="","",OFFSET('Sanitation Data'!$E$30,0,10*ROW('Sanitation Data'!E18)))</f>
        <v/>
      </c>
      <c r="CS24" s="300" t="str">
        <f ca="true">+IF(OFFSET('Sanitation Data'!$E$31,0,10*ROW('Sanitation Data'!E18))="","",OFFSET('Sanitation Data'!$E$31,0,10*ROW('Sanitation Data'!E18)))</f>
        <v/>
      </c>
      <c r="CT24" s="300" t="str">
        <f ca="true">+IF(OFFSET('Sanitation Data'!$E$32,0,10*ROW('Sanitation Data'!E18))="","",OFFSET('Sanitation Data'!$E$32,0,10*ROW('Sanitation Data'!E18)))</f>
        <v/>
      </c>
      <c r="CU24" s="300" t="str">
        <f ca="true">+IF(OFFSET('Sanitation Data'!$F$28,0,10*ROW('Sanitation Data'!F18))="","",OFFSET('Sanitation Data'!$F$28,0,10*ROW('Sanitation Data'!F18)))</f>
        <v/>
      </c>
      <c r="CV24" s="300" t="str">
        <f ca="true">+IF(OFFSET('Sanitation Data'!$F$29,0,10*ROW('Sanitation Data'!F18))="","",OFFSET('Sanitation Data'!$F$29,0,10*ROW('Sanitation Data'!F18)))</f>
        <v/>
      </c>
      <c r="CW24" s="300" t="str">
        <f ca="true">+IF(OFFSET('Sanitation Data'!$F$30,0,10*ROW('Sanitation Data'!F18))="","",OFFSET('Sanitation Data'!$F$30,0,10*ROW('Sanitation Data'!F18)))</f>
        <v/>
      </c>
      <c r="CX24" s="300" t="str">
        <f ca="true">+IF(OFFSET('Sanitation Data'!$F$31,0,10*ROW('Sanitation Data'!F18))="","",OFFSET('Sanitation Data'!$F$31,0,10*ROW('Sanitation Data'!F18)))</f>
        <v/>
      </c>
      <c r="CY24" s="300" t="str">
        <f ca="true">+IF(OFFSET('Sanitation Data'!$F$32,0,10*ROW('Sanitation Data'!F18))="","",OFFSET('Sanitation Data'!$F$32,0,10*ROW('Sanitation Data'!F18)))</f>
        <v/>
      </c>
      <c r="CZ24" s="300" t="str">
        <f ca="true">+IF(OFFSET('Sanitation Data'!$G$28,0,10*ROW('Sanitation Data'!G18))="","",OFFSET('Sanitation Data'!$G$28,0,10*ROW('Sanitation Data'!G18)))</f>
        <v/>
      </c>
      <c r="DA24" s="300" t="str">
        <f ca="true">+IF(OFFSET('Sanitation Data'!$G$29,0,10*ROW('Sanitation Data'!G18))="","",OFFSET('Sanitation Data'!$G$29,0,10*ROW('Sanitation Data'!G18)))</f>
        <v/>
      </c>
      <c r="DB24" s="300" t="str">
        <f ca="true">+IF(OFFSET('Sanitation Data'!$G$30,0,10*ROW('Sanitation Data'!G18))="","",OFFSET('Sanitation Data'!$G$30,0,10*ROW('Sanitation Data'!G18)))</f>
        <v/>
      </c>
      <c r="DC24" s="300" t="str">
        <f ca="true">+IF(OFFSET('Sanitation Data'!$G$31,0,10*ROW('Sanitation Data'!G18))="","",OFFSET('Sanitation Data'!$G$31,0,10*ROW('Sanitation Data'!G18)))</f>
        <v/>
      </c>
      <c r="DD24" s="300" t="str">
        <f ca="true">+IF(OFFSET('Sanitation Data'!$G$32,0,10*ROW('Sanitation Data'!G18))="","",OFFSET('Sanitation Data'!$G$32,0,10*ROW('Sanitation Data'!G18)))</f>
        <v/>
      </c>
      <c r="DE24" s="300" t="str">
        <f ca="true">+IF(OFFSET('Sanitation Data'!$H$28,0,10*ROW('Sanitation Data'!H18))="","",OFFSET('Sanitation Data'!$H$28,0,10*ROW('Sanitation Data'!H18)))</f>
        <v/>
      </c>
      <c r="DF24" s="300" t="str">
        <f ca="true">+IF(OFFSET('Sanitation Data'!$H$29,0,10*ROW('Sanitation Data'!H18))="","",OFFSET('Sanitation Data'!$H$29,0,10*ROW('Sanitation Data'!H18)))</f>
        <v/>
      </c>
      <c r="DG24" s="300" t="str">
        <f ca="true">+IF(OFFSET('Sanitation Data'!$H$30,0,10*ROW('Sanitation Data'!H18))="","",OFFSET('Sanitation Data'!$H$30,0,10*ROW('Sanitation Data'!H18)))</f>
        <v/>
      </c>
      <c r="DH24" s="300" t="str">
        <f ca="true">+IF(OFFSET('Sanitation Data'!$H$31,0,10*ROW('Sanitation Data'!H18))="","",OFFSET('Sanitation Data'!$H$31,0,10*ROW('Sanitation Data'!H18)))</f>
        <v/>
      </c>
      <c r="DI24" s="300" t="str">
        <f ca="true">+IF(OFFSET('Sanitation Data'!$H$32,0,10*ROW('Sanitation Data'!H18))="","",OFFSET('Sanitation Data'!$H$32,0,10*ROW('Sanitation Data'!H18)))</f>
        <v/>
      </c>
      <c r="DJ24" s="300" t="str">
        <f ca="true">+IF(OFFSET('Sanitation Data'!$I$28,0,10*ROW('Sanitation Data'!I18))="","",OFFSET('Sanitation Data'!$I$28,0,10*ROW('Sanitation Data'!I18)))</f>
        <v/>
      </c>
      <c r="DK24" s="300" t="str">
        <f ca="true">+IF(OFFSET('Sanitation Data'!$I$29,0,10*ROW('Sanitation Data'!I18))="","",OFFSET('Sanitation Data'!$I$29,0,10*ROW('Sanitation Data'!I18)))</f>
        <v/>
      </c>
      <c r="DL24" s="300" t="str">
        <f ca="true">+IF(OFFSET('Sanitation Data'!$I$30,0,10*ROW('Sanitation Data'!I18))="","",OFFSET('Sanitation Data'!$I$30,0,10*ROW('Sanitation Data'!I18)))</f>
        <v/>
      </c>
      <c r="DM24" s="300" t="str">
        <f ca="true">+IF(OFFSET('Sanitation Data'!$I$31,0,10*ROW('Sanitation Data'!I18))="","",OFFSET('Sanitation Data'!$I$31,0,10*ROW('Sanitation Data'!I18)))</f>
        <v/>
      </c>
      <c r="DN24" s="300" t="str">
        <f ca="true">+IF(OFFSET('Sanitation Data'!$I$32,0,10*ROW('Sanitation Data'!I18))="","",OFFSET('Sanitation Data'!$I$32,0,10*ROW('Sanitation Data'!I18)))</f>
        <v/>
      </c>
      <c r="DO24" s="300" t="str">
        <f ca="true">+IF(OFFSET('Hygiene Data'!$D$11,0,10*ROW('Hygiene Data'!D18))="","",OFFSET('Hygiene Data'!$D$11,0,10*ROW('Hygiene Data'!D18)))</f>
        <v/>
      </c>
      <c r="DP24" s="300" t="str">
        <f ca="true">+IF(OFFSET('Hygiene Data'!$D$12,0,10*ROW('Hygiene Data'!D18))="","",OFFSET('Hygiene Data'!$D$12,0,10*ROW('Hygiene Data'!D18)))</f>
        <v/>
      </c>
      <c r="DQ24" s="300" t="str">
        <f ca="true">+IF(OFFSET('Hygiene Data'!$D$13,0,10*ROW('Hygiene Data'!D18))="","",OFFSET('Hygiene Data'!$D$13,0,10*ROW('Hygiene Data'!D18)))</f>
        <v/>
      </c>
      <c r="DR24" s="300" t="str">
        <f ca="true">+IF(OFFSET('Hygiene Data'!$E$11,0,10*ROW('Hygiene Data'!E18))="","",OFFSET('Hygiene Data'!$E$11,0,10*ROW('Hygiene Data'!E18)))</f>
        <v/>
      </c>
      <c r="DS24" s="300" t="str">
        <f ca="true">+IF(OFFSET('Hygiene Data'!$E$12,0,10*ROW('Hygiene Data'!E18))="","",OFFSET('Hygiene Data'!$E$12,0,10*ROW('Hygiene Data'!E18)))</f>
        <v/>
      </c>
      <c r="DT24" s="300" t="str">
        <f ca="true">+IF(OFFSET('Hygiene Data'!$E$13,0,10*ROW('Hygiene Data'!E18))="","",OFFSET('Hygiene Data'!$E$13,0,10*ROW('Hygiene Data'!E18)))</f>
        <v/>
      </c>
      <c r="DU24" s="300" t="str">
        <f ca="true">+IF(OFFSET('Hygiene Data'!$F$11,0,10*ROW('Hygiene Data'!F18))="","",OFFSET('Hygiene Data'!$F$11,0,10*ROW('Hygiene Data'!F18)))</f>
        <v/>
      </c>
      <c r="DV24" s="300" t="str">
        <f ca="true">+IF(OFFSET('Hygiene Data'!$F$12,0,10*ROW('Hygiene Data'!F18))="","",OFFSET('Hygiene Data'!$F$12,0,10*ROW('Hygiene Data'!F18)))</f>
        <v/>
      </c>
      <c r="DW24" s="300" t="str">
        <f ca="true">+IF(OFFSET('Hygiene Data'!$F$13,0,10*ROW('Hygiene Data'!F18))="","",OFFSET('Hygiene Data'!$F$13,0,10*ROW('Hygiene Data'!F18)))</f>
        <v/>
      </c>
      <c r="DX24" s="300" t="str">
        <f ca="true">+IF(OFFSET('Hygiene Data'!$G$11,0,10*ROW('Hygiene Data'!G18))="","",OFFSET('Hygiene Data'!$G$11,0,10*ROW('Hygiene Data'!G18)))</f>
        <v/>
      </c>
      <c r="DY24" s="300" t="str">
        <f ca="true">+IF(OFFSET('Hygiene Data'!$G$12,0,10*ROW('Hygiene Data'!G18))="","",OFFSET('Hygiene Data'!$G$12,0,10*ROW('Hygiene Data'!G18)))</f>
        <v/>
      </c>
      <c r="DZ24" s="300" t="str">
        <f ca="true">+IF(OFFSET('Hygiene Data'!$G$13,0,10*ROW('Hygiene Data'!G18))="","",OFFSET('Hygiene Data'!$G$13,0,10*ROW('Hygiene Data'!G18)))</f>
        <v/>
      </c>
      <c r="EA24" s="300" t="str">
        <f ca="true">+IF(OFFSET('Hygiene Data'!$H$11,0,10*ROW('Hygiene Data'!H18))="","",OFFSET('Hygiene Data'!$H$11,0,10*ROW('Hygiene Data'!H18)))</f>
        <v/>
      </c>
      <c r="EB24" s="300" t="str">
        <f ca="true">+IF(OFFSET('Hygiene Data'!$H$12,0,10*ROW('Hygiene Data'!H18))="","",OFFSET('Hygiene Data'!$H$12,0,10*ROW('Hygiene Data'!H18)))</f>
        <v/>
      </c>
      <c r="EC24" s="300" t="str">
        <f ca="true">+IF(OFFSET('Hygiene Data'!$H$13,0,10*ROW('Hygiene Data'!H18))="","",OFFSET('Hygiene Data'!$H$13,0,10*ROW('Hygiene Data'!H18)))</f>
        <v/>
      </c>
      <c r="ED24" s="300" t="str">
        <f ca="true">+IF(OFFSET('Hygiene Data'!$I$11,0,10*ROW('Hygiene Data'!I18))="","",OFFSET('Hygiene Data'!$I$11,0,10*ROW('Hygiene Data'!I18)))</f>
        <v/>
      </c>
      <c r="EE24" s="300" t="str">
        <f ca="true">+IF(OFFSET('Hygiene Data'!$I$12,0,10*ROW('Hygiene Data'!I18))="","",OFFSET('Hygiene Data'!$I$12,0,10*ROW('Hygiene Data'!I18)))</f>
        <v/>
      </c>
      <c r="EF24" s="30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7"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0"/>
      <c r="BS25" s="300" t="str">
        <f ca="true">+IF(OFFSET('Water Data'!$D$27,0,10*ROW('Water Data'!D19))="","",OFFSET('Water Data'!$D$27,0,10*ROW('Water Data'!D19)))</f>
        <v/>
      </c>
      <c r="BT25" s="300" t="str">
        <f ca="true">+IF(OFFSET('Water Data'!$D$28,0,10*ROW('Water Data'!D19))="","",OFFSET('Water Data'!$D$28,0,10*ROW('Water Data'!D19)))</f>
        <v/>
      </c>
      <c r="BU25" s="300" t="str">
        <f ca="true">+IF(OFFSET('Water Data'!$D$29,0,10*ROW('Water Data'!D19))="","",OFFSET('Water Data'!$D$29,0,10*ROW('Water Data'!D19)))</f>
        <v/>
      </c>
      <c r="BV25" s="300" t="str">
        <f ca="true">+IF(OFFSET('Water Data'!$E$27,0,10*ROW('Water Data'!E19))="","",OFFSET('Water Data'!$E$27,0,10*ROW('Water Data'!E19)))</f>
        <v/>
      </c>
      <c r="BW25" s="300" t="str">
        <f ca="true">+IF(OFFSET('Water Data'!$E$28,0,10*ROW('Water Data'!E19))="","",OFFSET('Water Data'!$E$28,0,10*ROW('Water Data'!E19)))</f>
        <v/>
      </c>
      <c r="BX25" s="300" t="str">
        <f ca="true">+IF(OFFSET('Water Data'!$E$29,0,10*ROW('Water Data'!E19))="","",OFFSET('Water Data'!$E$29,0,10*ROW('Water Data'!E19)))</f>
        <v/>
      </c>
      <c r="BY25" s="300" t="str">
        <f ca="true">+IF(OFFSET('Water Data'!$F$27,0,10*ROW('Water Data'!F19))="","",OFFSET('Water Data'!$F$27,0,10*ROW('Water Data'!F19)))</f>
        <v/>
      </c>
      <c r="BZ25" s="300" t="str">
        <f ca="true">+IF(OFFSET('Water Data'!$F$28,0,10*ROW('Water Data'!F19))="","",OFFSET('Water Data'!$F$28,0,10*ROW('Water Data'!F19)))</f>
        <v/>
      </c>
      <c r="CA25" s="300" t="str">
        <f ca="true">+IF(OFFSET('Water Data'!$F$29,0,10*ROW('Water Data'!F19))="","",OFFSET('Water Data'!$F$29,0,10*ROW('Water Data'!F19)))</f>
        <v/>
      </c>
      <c r="CB25" s="300" t="str">
        <f ca="true">+IF(OFFSET('Water Data'!$G$27,0,10*ROW('Water Data'!G19))="","",OFFSET('Water Data'!$G$27,0,10*ROW('Water Data'!G19)))</f>
        <v/>
      </c>
      <c r="CC25" s="300" t="str">
        <f ca="true">+IF(OFFSET('Water Data'!$G$28,0,10*ROW('Water Data'!G19))="","",OFFSET('Water Data'!$G$28,0,10*ROW('Water Data'!G19)))</f>
        <v/>
      </c>
      <c r="CD25" s="300" t="str">
        <f ca="true">+IF(OFFSET('Water Data'!$G$29,0,10*ROW('Water Data'!G19))="","",OFFSET('Water Data'!$G$29,0,10*ROW('Water Data'!G19)))</f>
        <v/>
      </c>
      <c r="CE25" s="300" t="str">
        <f ca="true">+IF(OFFSET('Water Data'!$H$27,0,10*ROW('Water Data'!H19))="","",OFFSET('Water Data'!$H$27,0,10*ROW('Water Data'!H19)))</f>
        <v/>
      </c>
      <c r="CF25" s="300" t="str">
        <f ca="true">+IF(OFFSET('Water Data'!$H$28,0,10*ROW('Water Data'!H19))="","",OFFSET('Water Data'!$H$28,0,10*ROW('Water Data'!H19)))</f>
        <v/>
      </c>
      <c r="CG25" s="300" t="str">
        <f ca="true">+IF(OFFSET('Water Data'!$H$29,0,10*ROW('Water Data'!H19))="","",OFFSET('Water Data'!$H$29,0,10*ROW('Water Data'!H19)))</f>
        <v/>
      </c>
      <c r="CH25" s="300" t="str">
        <f ca="true">+IF(OFFSET('Water Data'!$I$27,0,10*ROW('Water Data'!I19))="","",OFFSET('Water Data'!$I$27,0,10*ROW('Water Data'!I19)))</f>
        <v/>
      </c>
      <c r="CI25" s="300" t="str">
        <f ca="true">+IF(OFFSET('Water Data'!$I$28,0,10*ROW('Water Data'!I19))="","",OFFSET('Water Data'!$I$28,0,10*ROW('Water Data'!I19)))</f>
        <v/>
      </c>
      <c r="CJ25" s="300" t="str">
        <f ca="true">+IF(OFFSET('Water Data'!$I$29,0,10*ROW('Water Data'!I19))="","",OFFSET('Water Data'!$I$29,0,10*ROW('Water Data'!I19)))</f>
        <v/>
      </c>
      <c r="CK25" s="300" t="str">
        <f ca="true">+IF(OFFSET('Sanitation Data'!$D$28,0,10*ROW('Sanitation Data'!D19))="","",OFFSET('Sanitation Data'!$D$28,0,10*ROW('Sanitation Data'!D19)))</f>
        <v/>
      </c>
      <c r="CL25" s="300" t="str">
        <f ca="true">+IF(OFFSET('Sanitation Data'!$D$29,0,10*ROW('Sanitation Data'!D19))="","",OFFSET('Sanitation Data'!$D$29,0,10*ROW('Sanitation Data'!D19)))</f>
        <v/>
      </c>
      <c r="CM25" s="300" t="str">
        <f ca="true">+IF(OFFSET('Sanitation Data'!$D$30,0,10*ROW('Sanitation Data'!D19))="","",OFFSET('Sanitation Data'!$D$30,0,10*ROW('Sanitation Data'!D19)))</f>
        <v/>
      </c>
      <c r="CN25" s="300" t="str">
        <f ca="true">+IF(OFFSET('Sanitation Data'!$D$31,0,10*ROW('Sanitation Data'!D19))="","",OFFSET('Sanitation Data'!$D$31,0,10*ROW('Sanitation Data'!D19)))</f>
        <v/>
      </c>
      <c r="CO25" s="300" t="str">
        <f ca="true">+IF(OFFSET('Sanitation Data'!$D$32,0,10*ROW('Sanitation Data'!D19))="","",OFFSET('Sanitation Data'!$D$32,0,10*ROW('Sanitation Data'!D19)))</f>
        <v/>
      </c>
      <c r="CP25" s="300" t="str">
        <f ca="true">+IF(OFFSET('Sanitation Data'!$E$28,0,10*ROW('Sanitation Data'!E19))="","",OFFSET('Sanitation Data'!$E$28,0,10*ROW('Sanitation Data'!E19)))</f>
        <v/>
      </c>
      <c r="CQ25" s="300" t="str">
        <f ca="true">+IF(OFFSET('Sanitation Data'!$E$29,0,10*ROW('Sanitation Data'!E19))="","",OFFSET('Sanitation Data'!$E$29,0,10*ROW('Sanitation Data'!E19)))</f>
        <v/>
      </c>
      <c r="CR25" s="300" t="str">
        <f ca="true">+IF(OFFSET('Sanitation Data'!$E$30,0,10*ROW('Sanitation Data'!E19))="","",OFFSET('Sanitation Data'!$E$30,0,10*ROW('Sanitation Data'!E19)))</f>
        <v/>
      </c>
      <c r="CS25" s="300" t="str">
        <f ca="true">+IF(OFFSET('Sanitation Data'!$E$31,0,10*ROW('Sanitation Data'!E19))="","",OFFSET('Sanitation Data'!$E$31,0,10*ROW('Sanitation Data'!E19)))</f>
        <v/>
      </c>
      <c r="CT25" s="300" t="str">
        <f ca="true">+IF(OFFSET('Sanitation Data'!$E$32,0,10*ROW('Sanitation Data'!E19))="","",OFFSET('Sanitation Data'!$E$32,0,10*ROW('Sanitation Data'!E19)))</f>
        <v/>
      </c>
      <c r="CU25" s="300" t="str">
        <f ca="true">+IF(OFFSET('Sanitation Data'!$F$28,0,10*ROW('Sanitation Data'!F19))="","",OFFSET('Sanitation Data'!$F$28,0,10*ROW('Sanitation Data'!F19)))</f>
        <v/>
      </c>
      <c r="CV25" s="300" t="str">
        <f ca="true">+IF(OFFSET('Sanitation Data'!$F$29,0,10*ROW('Sanitation Data'!F19))="","",OFFSET('Sanitation Data'!$F$29,0,10*ROW('Sanitation Data'!F19)))</f>
        <v/>
      </c>
      <c r="CW25" s="300" t="str">
        <f ca="true">+IF(OFFSET('Sanitation Data'!$F$30,0,10*ROW('Sanitation Data'!F19))="","",OFFSET('Sanitation Data'!$F$30,0,10*ROW('Sanitation Data'!F19)))</f>
        <v/>
      </c>
      <c r="CX25" s="300" t="str">
        <f ca="true">+IF(OFFSET('Sanitation Data'!$F$31,0,10*ROW('Sanitation Data'!F19))="","",OFFSET('Sanitation Data'!$F$31,0,10*ROW('Sanitation Data'!F19)))</f>
        <v/>
      </c>
      <c r="CY25" s="300" t="str">
        <f ca="true">+IF(OFFSET('Sanitation Data'!$F$32,0,10*ROW('Sanitation Data'!F19))="","",OFFSET('Sanitation Data'!$F$32,0,10*ROW('Sanitation Data'!F19)))</f>
        <v/>
      </c>
      <c r="CZ25" s="300" t="str">
        <f ca="true">+IF(OFFSET('Sanitation Data'!$G$28,0,10*ROW('Sanitation Data'!G19))="","",OFFSET('Sanitation Data'!$G$28,0,10*ROW('Sanitation Data'!G19)))</f>
        <v/>
      </c>
      <c r="DA25" s="300" t="str">
        <f ca="true">+IF(OFFSET('Sanitation Data'!$G$29,0,10*ROW('Sanitation Data'!G19))="","",OFFSET('Sanitation Data'!$G$29,0,10*ROW('Sanitation Data'!G19)))</f>
        <v/>
      </c>
      <c r="DB25" s="300" t="str">
        <f ca="true">+IF(OFFSET('Sanitation Data'!$G$30,0,10*ROW('Sanitation Data'!G19))="","",OFFSET('Sanitation Data'!$G$30,0,10*ROW('Sanitation Data'!G19)))</f>
        <v/>
      </c>
      <c r="DC25" s="300" t="str">
        <f ca="true">+IF(OFFSET('Sanitation Data'!$G$31,0,10*ROW('Sanitation Data'!G19))="","",OFFSET('Sanitation Data'!$G$31,0,10*ROW('Sanitation Data'!G19)))</f>
        <v/>
      </c>
      <c r="DD25" s="300" t="str">
        <f ca="true">+IF(OFFSET('Sanitation Data'!$G$32,0,10*ROW('Sanitation Data'!G19))="","",OFFSET('Sanitation Data'!$G$32,0,10*ROW('Sanitation Data'!G19)))</f>
        <v/>
      </c>
      <c r="DE25" s="300" t="str">
        <f ca="true">+IF(OFFSET('Sanitation Data'!$H$28,0,10*ROW('Sanitation Data'!H19))="","",OFFSET('Sanitation Data'!$H$28,0,10*ROW('Sanitation Data'!H19)))</f>
        <v/>
      </c>
      <c r="DF25" s="300" t="str">
        <f ca="true">+IF(OFFSET('Sanitation Data'!$H$29,0,10*ROW('Sanitation Data'!H19))="","",OFFSET('Sanitation Data'!$H$29,0,10*ROW('Sanitation Data'!H19)))</f>
        <v/>
      </c>
      <c r="DG25" s="300" t="str">
        <f ca="true">+IF(OFFSET('Sanitation Data'!$H$30,0,10*ROW('Sanitation Data'!H19))="","",OFFSET('Sanitation Data'!$H$30,0,10*ROW('Sanitation Data'!H19)))</f>
        <v/>
      </c>
      <c r="DH25" s="300" t="str">
        <f ca="true">+IF(OFFSET('Sanitation Data'!$H$31,0,10*ROW('Sanitation Data'!H19))="","",OFFSET('Sanitation Data'!$H$31,0,10*ROW('Sanitation Data'!H19)))</f>
        <v/>
      </c>
      <c r="DI25" s="300" t="str">
        <f ca="true">+IF(OFFSET('Sanitation Data'!$H$32,0,10*ROW('Sanitation Data'!H19))="","",OFFSET('Sanitation Data'!$H$32,0,10*ROW('Sanitation Data'!H19)))</f>
        <v/>
      </c>
      <c r="DJ25" s="300" t="str">
        <f ca="true">+IF(OFFSET('Sanitation Data'!$I$28,0,10*ROW('Sanitation Data'!I19))="","",OFFSET('Sanitation Data'!$I$28,0,10*ROW('Sanitation Data'!I19)))</f>
        <v/>
      </c>
      <c r="DK25" s="300" t="str">
        <f ca="true">+IF(OFFSET('Sanitation Data'!$I$29,0,10*ROW('Sanitation Data'!I19))="","",OFFSET('Sanitation Data'!$I$29,0,10*ROW('Sanitation Data'!I19)))</f>
        <v/>
      </c>
      <c r="DL25" s="300" t="str">
        <f ca="true">+IF(OFFSET('Sanitation Data'!$I$30,0,10*ROW('Sanitation Data'!I19))="","",OFFSET('Sanitation Data'!$I$30,0,10*ROW('Sanitation Data'!I19)))</f>
        <v/>
      </c>
      <c r="DM25" s="300" t="str">
        <f ca="true">+IF(OFFSET('Sanitation Data'!$I$31,0,10*ROW('Sanitation Data'!I19))="","",OFFSET('Sanitation Data'!$I$31,0,10*ROW('Sanitation Data'!I19)))</f>
        <v/>
      </c>
      <c r="DN25" s="300" t="str">
        <f ca="true">+IF(OFFSET('Sanitation Data'!$I$32,0,10*ROW('Sanitation Data'!I19))="","",OFFSET('Sanitation Data'!$I$32,0,10*ROW('Sanitation Data'!I19)))</f>
        <v/>
      </c>
      <c r="DO25" s="300" t="str">
        <f ca="true">+IF(OFFSET('Hygiene Data'!$D$11,0,10*ROW('Hygiene Data'!D19))="","",OFFSET('Hygiene Data'!$D$11,0,10*ROW('Hygiene Data'!D19)))</f>
        <v/>
      </c>
      <c r="DP25" s="300" t="str">
        <f ca="true">+IF(OFFSET('Hygiene Data'!$D$12,0,10*ROW('Hygiene Data'!D19))="","",OFFSET('Hygiene Data'!$D$12,0,10*ROW('Hygiene Data'!D19)))</f>
        <v/>
      </c>
      <c r="DQ25" s="300" t="str">
        <f ca="true">+IF(OFFSET('Hygiene Data'!$D$13,0,10*ROW('Hygiene Data'!D19))="","",OFFSET('Hygiene Data'!$D$13,0,10*ROW('Hygiene Data'!D19)))</f>
        <v/>
      </c>
      <c r="DR25" s="300" t="str">
        <f ca="true">+IF(OFFSET('Hygiene Data'!$E$11,0,10*ROW('Hygiene Data'!E19))="","",OFFSET('Hygiene Data'!$E$11,0,10*ROW('Hygiene Data'!E19)))</f>
        <v/>
      </c>
      <c r="DS25" s="300" t="str">
        <f ca="true">+IF(OFFSET('Hygiene Data'!$E$12,0,10*ROW('Hygiene Data'!E19))="","",OFFSET('Hygiene Data'!$E$12,0,10*ROW('Hygiene Data'!E19)))</f>
        <v/>
      </c>
      <c r="DT25" s="300" t="str">
        <f ca="true">+IF(OFFSET('Hygiene Data'!$E$13,0,10*ROW('Hygiene Data'!E19))="","",OFFSET('Hygiene Data'!$E$13,0,10*ROW('Hygiene Data'!E19)))</f>
        <v/>
      </c>
      <c r="DU25" s="300" t="str">
        <f ca="true">+IF(OFFSET('Hygiene Data'!$F$11,0,10*ROW('Hygiene Data'!F19))="","",OFFSET('Hygiene Data'!$F$11,0,10*ROW('Hygiene Data'!F19)))</f>
        <v/>
      </c>
      <c r="DV25" s="300" t="str">
        <f ca="true">+IF(OFFSET('Hygiene Data'!$F$12,0,10*ROW('Hygiene Data'!F19))="","",OFFSET('Hygiene Data'!$F$12,0,10*ROW('Hygiene Data'!F19)))</f>
        <v/>
      </c>
      <c r="DW25" s="300" t="str">
        <f ca="true">+IF(OFFSET('Hygiene Data'!$F$13,0,10*ROW('Hygiene Data'!F19))="","",OFFSET('Hygiene Data'!$F$13,0,10*ROW('Hygiene Data'!F19)))</f>
        <v/>
      </c>
      <c r="DX25" s="300" t="str">
        <f ca="true">+IF(OFFSET('Hygiene Data'!$G$11,0,10*ROW('Hygiene Data'!G19))="","",OFFSET('Hygiene Data'!$G$11,0,10*ROW('Hygiene Data'!G19)))</f>
        <v/>
      </c>
      <c r="DY25" s="300" t="str">
        <f ca="true">+IF(OFFSET('Hygiene Data'!$G$12,0,10*ROW('Hygiene Data'!G19))="","",OFFSET('Hygiene Data'!$G$12,0,10*ROW('Hygiene Data'!G19)))</f>
        <v/>
      </c>
      <c r="DZ25" s="300" t="str">
        <f ca="true">+IF(OFFSET('Hygiene Data'!$G$13,0,10*ROW('Hygiene Data'!G19))="","",OFFSET('Hygiene Data'!$G$13,0,10*ROW('Hygiene Data'!G19)))</f>
        <v/>
      </c>
      <c r="EA25" s="300" t="str">
        <f ca="true">+IF(OFFSET('Hygiene Data'!$H$11,0,10*ROW('Hygiene Data'!H19))="","",OFFSET('Hygiene Data'!$H$11,0,10*ROW('Hygiene Data'!H19)))</f>
        <v/>
      </c>
      <c r="EB25" s="300" t="str">
        <f ca="true">+IF(OFFSET('Hygiene Data'!$H$12,0,10*ROW('Hygiene Data'!H19))="","",OFFSET('Hygiene Data'!$H$12,0,10*ROW('Hygiene Data'!H19)))</f>
        <v/>
      </c>
      <c r="EC25" s="300" t="str">
        <f ca="true">+IF(OFFSET('Hygiene Data'!$H$13,0,10*ROW('Hygiene Data'!H19))="","",OFFSET('Hygiene Data'!$H$13,0,10*ROW('Hygiene Data'!H19)))</f>
        <v/>
      </c>
      <c r="ED25" s="300" t="str">
        <f ca="true">+IF(OFFSET('Hygiene Data'!$I$11,0,10*ROW('Hygiene Data'!I19))="","",OFFSET('Hygiene Data'!$I$11,0,10*ROW('Hygiene Data'!I19)))</f>
        <v/>
      </c>
      <c r="EE25" s="300" t="str">
        <f ca="true">+IF(OFFSET('Hygiene Data'!$I$12,0,10*ROW('Hygiene Data'!I19))="","",OFFSET('Hygiene Data'!$I$12,0,10*ROW('Hygiene Data'!I19)))</f>
        <v/>
      </c>
      <c r="EF25" s="30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7"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0"/>
      <c r="BS26" s="300" t="str">
        <f ca="true">+IF(OFFSET('Water Data'!$D$27,0,10*ROW('Water Data'!D20))="","",OFFSET('Water Data'!$D$27,0,10*ROW('Water Data'!D20)))</f>
        <v/>
      </c>
      <c r="BT26" s="300" t="str">
        <f ca="true">+IF(OFFSET('Water Data'!$D$28,0,10*ROW('Water Data'!D20))="","",OFFSET('Water Data'!$D$28,0,10*ROW('Water Data'!D20)))</f>
        <v/>
      </c>
      <c r="BU26" s="300" t="str">
        <f ca="true">+IF(OFFSET('Water Data'!$D$29,0,10*ROW('Water Data'!D20))="","",OFFSET('Water Data'!$D$29,0,10*ROW('Water Data'!D20)))</f>
        <v/>
      </c>
      <c r="BV26" s="300" t="str">
        <f ca="true">+IF(OFFSET('Water Data'!$E$27,0,10*ROW('Water Data'!E20))="","",OFFSET('Water Data'!$E$27,0,10*ROW('Water Data'!E20)))</f>
        <v/>
      </c>
      <c r="BW26" s="300" t="str">
        <f ca="true">+IF(OFFSET('Water Data'!$E$28,0,10*ROW('Water Data'!E20))="","",OFFSET('Water Data'!$E$28,0,10*ROW('Water Data'!E20)))</f>
        <v/>
      </c>
      <c r="BX26" s="300" t="str">
        <f ca="true">+IF(OFFSET('Water Data'!$E$29,0,10*ROW('Water Data'!E20))="","",OFFSET('Water Data'!$E$29,0,10*ROW('Water Data'!E20)))</f>
        <v/>
      </c>
      <c r="BY26" s="300" t="str">
        <f ca="true">+IF(OFFSET('Water Data'!$F$27,0,10*ROW('Water Data'!F20))="","",OFFSET('Water Data'!$F$27,0,10*ROW('Water Data'!F20)))</f>
        <v/>
      </c>
      <c r="BZ26" s="300" t="str">
        <f ca="true">+IF(OFFSET('Water Data'!$F$28,0,10*ROW('Water Data'!F20))="","",OFFSET('Water Data'!$F$28,0,10*ROW('Water Data'!F20)))</f>
        <v/>
      </c>
      <c r="CA26" s="300" t="str">
        <f ca="true">+IF(OFFSET('Water Data'!$F$29,0,10*ROW('Water Data'!F20))="","",OFFSET('Water Data'!$F$29,0,10*ROW('Water Data'!F20)))</f>
        <v/>
      </c>
      <c r="CB26" s="300" t="str">
        <f ca="true">+IF(OFFSET('Water Data'!$G$27,0,10*ROW('Water Data'!G20))="","",OFFSET('Water Data'!$G$27,0,10*ROW('Water Data'!G20)))</f>
        <v/>
      </c>
      <c r="CC26" s="300" t="str">
        <f ca="true">+IF(OFFSET('Water Data'!$G$28,0,10*ROW('Water Data'!G20))="","",OFFSET('Water Data'!$G$28,0,10*ROW('Water Data'!G20)))</f>
        <v/>
      </c>
      <c r="CD26" s="300" t="str">
        <f ca="true">+IF(OFFSET('Water Data'!$G$29,0,10*ROW('Water Data'!G20))="","",OFFSET('Water Data'!$G$29,0,10*ROW('Water Data'!G20)))</f>
        <v/>
      </c>
      <c r="CE26" s="300" t="str">
        <f ca="true">+IF(OFFSET('Water Data'!$H$27,0,10*ROW('Water Data'!H20))="","",OFFSET('Water Data'!$H$27,0,10*ROW('Water Data'!H20)))</f>
        <v/>
      </c>
      <c r="CF26" s="300" t="str">
        <f ca="true">+IF(OFFSET('Water Data'!$H$28,0,10*ROW('Water Data'!H20))="","",OFFSET('Water Data'!$H$28,0,10*ROW('Water Data'!H20)))</f>
        <v/>
      </c>
      <c r="CG26" s="300" t="str">
        <f ca="true">+IF(OFFSET('Water Data'!$H$29,0,10*ROW('Water Data'!H20))="","",OFFSET('Water Data'!$H$29,0,10*ROW('Water Data'!H20)))</f>
        <v/>
      </c>
      <c r="CH26" s="300" t="str">
        <f ca="true">+IF(OFFSET('Water Data'!$I$27,0,10*ROW('Water Data'!I20))="","",OFFSET('Water Data'!$I$27,0,10*ROW('Water Data'!I20)))</f>
        <v/>
      </c>
      <c r="CI26" s="300" t="str">
        <f ca="true">+IF(OFFSET('Water Data'!$I$28,0,10*ROW('Water Data'!I20))="","",OFFSET('Water Data'!$I$28,0,10*ROW('Water Data'!I20)))</f>
        <v/>
      </c>
      <c r="CJ26" s="300" t="str">
        <f ca="true">+IF(OFFSET('Water Data'!$I$29,0,10*ROW('Water Data'!I20))="","",OFFSET('Water Data'!$I$29,0,10*ROW('Water Data'!I20)))</f>
        <v/>
      </c>
      <c r="CK26" s="300" t="str">
        <f ca="true">+IF(OFFSET('Sanitation Data'!$D$28,0,10*ROW('Sanitation Data'!D20))="","",OFFSET('Sanitation Data'!$D$28,0,10*ROW('Sanitation Data'!D20)))</f>
        <v/>
      </c>
      <c r="CL26" s="300" t="str">
        <f ca="true">+IF(OFFSET('Sanitation Data'!$D$29,0,10*ROW('Sanitation Data'!D20))="","",OFFSET('Sanitation Data'!$D$29,0,10*ROW('Sanitation Data'!D20)))</f>
        <v/>
      </c>
      <c r="CM26" s="300" t="str">
        <f ca="true">+IF(OFFSET('Sanitation Data'!$D$30,0,10*ROW('Sanitation Data'!D20))="","",OFFSET('Sanitation Data'!$D$30,0,10*ROW('Sanitation Data'!D20)))</f>
        <v/>
      </c>
      <c r="CN26" s="300" t="str">
        <f ca="true">+IF(OFFSET('Sanitation Data'!$D$31,0,10*ROW('Sanitation Data'!D20))="","",OFFSET('Sanitation Data'!$D$31,0,10*ROW('Sanitation Data'!D20)))</f>
        <v/>
      </c>
      <c r="CO26" s="300" t="str">
        <f ca="true">+IF(OFFSET('Sanitation Data'!$D$32,0,10*ROW('Sanitation Data'!D20))="","",OFFSET('Sanitation Data'!$D$32,0,10*ROW('Sanitation Data'!D20)))</f>
        <v/>
      </c>
      <c r="CP26" s="300" t="str">
        <f ca="true">+IF(OFFSET('Sanitation Data'!$E$28,0,10*ROW('Sanitation Data'!E20))="","",OFFSET('Sanitation Data'!$E$28,0,10*ROW('Sanitation Data'!E20)))</f>
        <v/>
      </c>
      <c r="CQ26" s="300" t="str">
        <f ca="true">+IF(OFFSET('Sanitation Data'!$E$29,0,10*ROW('Sanitation Data'!E20))="","",OFFSET('Sanitation Data'!$E$29,0,10*ROW('Sanitation Data'!E20)))</f>
        <v/>
      </c>
      <c r="CR26" s="300" t="str">
        <f ca="true">+IF(OFFSET('Sanitation Data'!$E$30,0,10*ROW('Sanitation Data'!E20))="","",OFFSET('Sanitation Data'!$E$30,0,10*ROW('Sanitation Data'!E20)))</f>
        <v/>
      </c>
      <c r="CS26" s="300" t="str">
        <f ca="true">+IF(OFFSET('Sanitation Data'!$E$31,0,10*ROW('Sanitation Data'!E20))="","",OFFSET('Sanitation Data'!$E$31,0,10*ROW('Sanitation Data'!E20)))</f>
        <v/>
      </c>
      <c r="CT26" s="300" t="str">
        <f ca="true">+IF(OFFSET('Sanitation Data'!$E$32,0,10*ROW('Sanitation Data'!E20))="","",OFFSET('Sanitation Data'!$E$32,0,10*ROW('Sanitation Data'!E20)))</f>
        <v/>
      </c>
      <c r="CU26" s="300" t="str">
        <f ca="true">+IF(OFFSET('Sanitation Data'!$F$28,0,10*ROW('Sanitation Data'!F20))="","",OFFSET('Sanitation Data'!$F$28,0,10*ROW('Sanitation Data'!F20)))</f>
        <v/>
      </c>
      <c r="CV26" s="300" t="str">
        <f ca="true">+IF(OFFSET('Sanitation Data'!$F$29,0,10*ROW('Sanitation Data'!F20))="","",OFFSET('Sanitation Data'!$F$29,0,10*ROW('Sanitation Data'!F20)))</f>
        <v/>
      </c>
      <c r="CW26" s="300" t="str">
        <f ca="true">+IF(OFFSET('Sanitation Data'!$F$30,0,10*ROW('Sanitation Data'!F20))="","",OFFSET('Sanitation Data'!$F$30,0,10*ROW('Sanitation Data'!F20)))</f>
        <v/>
      </c>
      <c r="CX26" s="300" t="str">
        <f ca="true">+IF(OFFSET('Sanitation Data'!$F$31,0,10*ROW('Sanitation Data'!F20))="","",OFFSET('Sanitation Data'!$F$31,0,10*ROW('Sanitation Data'!F20)))</f>
        <v/>
      </c>
      <c r="CY26" s="300" t="str">
        <f ca="true">+IF(OFFSET('Sanitation Data'!$F$32,0,10*ROW('Sanitation Data'!F20))="","",OFFSET('Sanitation Data'!$F$32,0,10*ROW('Sanitation Data'!F20)))</f>
        <v/>
      </c>
      <c r="CZ26" s="300" t="str">
        <f ca="true">+IF(OFFSET('Sanitation Data'!$G$28,0,10*ROW('Sanitation Data'!G20))="","",OFFSET('Sanitation Data'!$G$28,0,10*ROW('Sanitation Data'!G20)))</f>
        <v/>
      </c>
      <c r="DA26" s="300" t="str">
        <f ca="true">+IF(OFFSET('Sanitation Data'!$G$29,0,10*ROW('Sanitation Data'!G20))="","",OFFSET('Sanitation Data'!$G$29,0,10*ROW('Sanitation Data'!G20)))</f>
        <v/>
      </c>
      <c r="DB26" s="300" t="str">
        <f ca="true">+IF(OFFSET('Sanitation Data'!$G$30,0,10*ROW('Sanitation Data'!G20))="","",OFFSET('Sanitation Data'!$G$30,0,10*ROW('Sanitation Data'!G20)))</f>
        <v/>
      </c>
      <c r="DC26" s="300" t="str">
        <f ca="true">+IF(OFFSET('Sanitation Data'!$G$31,0,10*ROW('Sanitation Data'!G20))="","",OFFSET('Sanitation Data'!$G$31,0,10*ROW('Sanitation Data'!G20)))</f>
        <v/>
      </c>
      <c r="DD26" s="300" t="str">
        <f ca="true">+IF(OFFSET('Sanitation Data'!$G$32,0,10*ROW('Sanitation Data'!G20))="","",OFFSET('Sanitation Data'!$G$32,0,10*ROW('Sanitation Data'!G20)))</f>
        <v/>
      </c>
      <c r="DE26" s="300" t="str">
        <f ca="true">+IF(OFFSET('Sanitation Data'!$H$28,0,10*ROW('Sanitation Data'!H20))="","",OFFSET('Sanitation Data'!$H$28,0,10*ROW('Sanitation Data'!H20)))</f>
        <v/>
      </c>
      <c r="DF26" s="300" t="str">
        <f ca="true">+IF(OFFSET('Sanitation Data'!$H$29,0,10*ROW('Sanitation Data'!H20))="","",OFFSET('Sanitation Data'!$H$29,0,10*ROW('Sanitation Data'!H20)))</f>
        <v/>
      </c>
      <c r="DG26" s="300" t="str">
        <f ca="true">+IF(OFFSET('Sanitation Data'!$H$30,0,10*ROW('Sanitation Data'!H20))="","",OFFSET('Sanitation Data'!$H$30,0,10*ROW('Sanitation Data'!H20)))</f>
        <v/>
      </c>
      <c r="DH26" s="300" t="str">
        <f ca="true">+IF(OFFSET('Sanitation Data'!$H$31,0,10*ROW('Sanitation Data'!H20))="","",OFFSET('Sanitation Data'!$H$31,0,10*ROW('Sanitation Data'!H20)))</f>
        <v/>
      </c>
      <c r="DI26" s="300" t="str">
        <f ca="true">+IF(OFFSET('Sanitation Data'!$H$32,0,10*ROW('Sanitation Data'!H20))="","",OFFSET('Sanitation Data'!$H$32,0,10*ROW('Sanitation Data'!H20)))</f>
        <v/>
      </c>
      <c r="DJ26" s="300" t="str">
        <f ca="true">+IF(OFFSET('Sanitation Data'!$I$28,0,10*ROW('Sanitation Data'!I20))="","",OFFSET('Sanitation Data'!$I$28,0,10*ROW('Sanitation Data'!I20)))</f>
        <v/>
      </c>
      <c r="DK26" s="300" t="str">
        <f ca="true">+IF(OFFSET('Sanitation Data'!$I$29,0,10*ROW('Sanitation Data'!I20))="","",OFFSET('Sanitation Data'!$I$29,0,10*ROW('Sanitation Data'!I20)))</f>
        <v/>
      </c>
      <c r="DL26" s="300" t="str">
        <f ca="true">+IF(OFFSET('Sanitation Data'!$I$30,0,10*ROW('Sanitation Data'!I20))="","",OFFSET('Sanitation Data'!$I$30,0,10*ROW('Sanitation Data'!I20)))</f>
        <v/>
      </c>
      <c r="DM26" s="300" t="str">
        <f ca="true">+IF(OFFSET('Sanitation Data'!$I$31,0,10*ROW('Sanitation Data'!I20))="","",OFFSET('Sanitation Data'!$I$31,0,10*ROW('Sanitation Data'!I20)))</f>
        <v/>
      </c>
      <c r="DN26" s="300" t="str">
        <f ca="true">+IF(OFFSET('Sanitation Data'!$I$32,0,10*ROW('Sanitation Data'!I20))="","",OFFSET('Sanitation Data'!$I$32,0,10*ROW('Sanitation Data'!I20)))</f>
        <v/>
      </c>
      <c r="DO26" s="300" t="str">
        <f ca="true">+IF(OFFSET('Hygiene Data'!$D$11,0,10*ROW('Hygiene Data'!D20))="","",OFFSET('Hygiene Data'!$D$11,0,10*ROW('Hygiene Data'!D20)))</f>
        <v/>
      </c>
      <c r="DP26" s="300" t="str">
        <f ca="true">+IF(OFFSET('Hygiene Data'!$D$12,0,10*ROW('Hygiene Data'!D20))="","",OFFSET('Hygiene Data'!$D$12,0,10*ROW('Hygiene Data'!D20)))</f>
        <v/>
      </c>
      <c r="DQ26" s="300" t="str">
        <f ca="true">+IF(OFFSET('Hygiene Data'!$D$13,0,10*ROW('Hygiene Data'!D20))="","",OFFSET('Hygiene Data'!$D$13,0,10*ROW('Hygiene Data'!D20)))</f>
        <v/>
      </c>
      <c r="DR26" s="300" t="str">
        <f ca="true">+IF(OFFSET('Hygiene Data'!$E$11,0,10*ROW('Hygiene Data'!E20))="","",OFFSET('Hygiene Data'!$E$11,0,10*ROW('Hygiene Data'!E20)))</f>
        <v/>
      </c>
      <c r="DS26" s="300" t="str">
        <f ca="true">+IF(OFFSET('Hygiene Data'!$E$12,0,10*ROW('Hygiene Data'!E20))="","",OFFSET('Hygiene Data'!$E$12,0,10*ROW('Hygiene Data'!E20)))</f>
        <v/>
      </c>
      <c r="DT26" s="300" t="str">
        <f ca="true">+IF(OFFSET('Hygiene Data'!$E$13,0,10*ROW('Hygiene Data'!E20))="","",OFFSET('Hygiene Data'!$E$13,0,10*ROW('Hygiene Data'!E20)))</f>
        <v/>
      </c>
      <c r="DU26" s="300" t="str">
        <f ca="true">+IF(OFFSET('Hygiene Data'!$F$11,0,10*ROW('Hygiene Data'!F20))="","",OFFSET('Hygiene Data'!$F$11,0,10*ROW('Hygiene Data'!F20)))</f>
        <v/>
      </c>
      <c r="DV26" s="300" t="str">
        <f ca="true">+IF(OFFSET('Hygiene Data'!$F$12,0,10*ROW('Hygiene Data'!F20))="","",OFFSET('Hygiene Data'!$F$12,0,10*ROW('Hygiene Data'!F20)))</f>
        <v/>
      </c>
      <c r="DW26" s="300" t="str">
        <f ca="true">+IF(OFFSET('Hygiene Data'!$F$13,0,10*ROW('Hygiene Data'!F20))="","",OFFSET('Hygiene Data'!$F$13,0,10*ROW('Hygiene Data'!F20)))</f>
        <v/>
      </c>
      <c r="DX26" s="300" t="str">
        <f ca="true">+IF(OFFSET('Hygiene Data'!$G$11,0,10*ROW('Hygiene Data'!G20))="","",OFFSET('Hygiene Data'!$G$11,0,10*ROW('Hygiene Data'!G20)))</f>
        <v/>
      </c>
      <c r="DY26" s="300" t="str">
        <f ca="true">+IF(OFFSET('Hygiene Data'!$G$12,0,10*ROW('Hygiene Data'!G20))="","",OFFSET('Hygiene Data'!$G$12,0,10*ROW('Hygiene Data'!G20)))</f>
        <v/>
      </c>
      <c r="DZ26" s="300" t="str">
        <f ca="true">+IF(OFFSET('Hygiene Data'!$G$13,0,10*ROW('Hygiene Data'!G20))="","",OFFSET('Hygiene Data'!$G$13,0,10*ROW('Hygiene Data'!G20)))</f>
        <v/>
      </c>
      <c r="EA26" s="300" t="str">
        <f ca="true">+IF(OFFSET('Hygiene Data'!$H$11,0,10*ROW('Hygiene Data'!H20))="","",OFFSET('Hygiene Data'!$H$11,0,10*ROW('Hygiene Data'!H20)))</f>
        <v/>
      </c>
      <c r="EB26" s="300" t="str">
        <f ca="true">+IF(OFFSET('Hygiene Data'!$H$12,0,10*ROW('Hygiene Data'!H20))="","",OFFSET('Hygiene Data'!$H$12,0,10*ROW('Hygiene Data'!H20)))</f>
        <v/>
      </c>
      <c r="EC26" s="300" t="str">
        <f ca="true">+IF(OFFSET('Hygiene Data'!$H$13,0,10*ROW('Hygiene Data'!H20))="","",OFFSET('Hygiene Data'!$H$13,0,10*ROW('Hygiene Data'!H20)))</f>
        <v/>
      </c>
      <c r="ED26" s="300" t="str">
        <f ca="true">+IF(OFFSET('Hygiene Data'!$I$11,0,10*ROW('Hygiene Data'!I20))="","",OFFSET('Hygiene Data'!$I$11,0,10*ROW('Hygiene Data'!I20)))</f>
        <v/>
      </c>
      <c r="EE26" s="300" t="str">
        <f ca="true">+IF(OFFSET('Hygiene Data'!$I$12,0,10*ROW('Hygiene Data'!I20))="","",OFFSET('Hygiene Data'!$I$12,0,10*ROW('Hygiene Data'!I20)))</f>
        <v/>
      </c>
      <c r="EF26" s="300"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7"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0"/>
      <c r="BS27" s="300" t="str">
        <f ca="true">+IF(OFFSET('Water Data'!$D$27,0,10*ROW('Water Data'!D21))="","",OFFSET('Water Data'!$D$27,0,10*ROW('Water Data'!D21)))</f>
        <v/>
      </c>
      <c r="BT27" s="300" t="str">
        <f ca="true">+IF(OFFSET('Water Data'!$D$28,0,10*ROW('Water Data'!D21))="","",OFFSET('Water Data'!$D$28,0,10*ROW('Water Data'!D21)))</f>
        <v/>
      </c>
      <c r="BU27" s="300" t="str">
        <f ca="true">+IF(OFFSET('Water Data'!$D$29,0,10*ROW('Water Data'!D21))="","",OFFSET('Water Data'!$D$29,0,10*ROW('Water Data'!D21)))</f>
        <v/>
      </c>
      <c r="BV27" s="300" t="str">
        <f ca="true">+IF(OFFSET('Water Data'!$E$27,0,10*ROW('Water Data'!E21))="","",OFFSET('Water Data'!$E$27,0,10*ROW('Water Data'!E21)))</f>
        <v/>
      </c>
      <c r="BW27" s="300" t="str">
        <f ca="true">+IF(OFFSET('Water Data'!$E$28,0,10*ROW('Water Data'!E21))="","",OFFSET('Water Data'!$E$28,0,10*ROW('Water Data'!E21)))</f>
        <v/>
      </c>
      <c r="BX27" s="300" t="str">
        <f ca="true">+IF(OFFSET('Water Data'!$E$29,0,10*ROW('Water Data'!E21))="","",OFFSET('Water Data'!$E$29,0,10*ROW('Water Data'!E21)))</f>
        <v/>
      </c>
      <c r="BY27" s="300" t="str">
        <f ca="true">+IF(OFFSET('Water Data'!$F$27,0,10*ROW('Water Data'!F21))="","",OFFSET('Water Data'!$F$27,0,10*ROW('Water Data'!F21)))</f>
        <v/>
      </c>
      <c r="BZ27" s="300" t="str">
        <f ca="true">+IF(OFFSET('Water Data'!$F$28,0,10*ROW('Water Data'!F21))="","",OFFSET('Water Data'!$F$28,0,10*ROW('Water Data'!F21)))</f>
        <v/>
      </c>
      <c r="CA27" s="300" t="str">
        <f ca="true">+IF(OFFSET('Water Data'!$F$29,0,10*ROW('Water Data'!F21))="","",OFFSET('Water Data'!$F$29,0,10*ROW('Water Data'!F21)))</f>
        <v/>
      </c>
      <c r="CB27" s="300" t="str">
        <f ca="true">+IF(OFFSET('Water Data'!$G$27,0,10*ROW('Water Data'!G21))="","",OFFSET('Water Data'!$G$27,0,10*ROW('Water Data'!G21)))</f>
        <v/>
      </c>
      <c r="CC27" s="300" t="str">
        <f ca="true">+IF(OFFSET('Water Data'!$G$28,0,10*ROW('Water Data'!G21))="","",OFFSET('Water Data'!$G$28,0,10*ROW('Water Data'!G21)))</f>
        <v/>
      </c>
      <c r="CD27" s="300" t="str">
        <f ca="true">+IF(OFFSET('Water Data'!$G$29,0,10*ROW('Water Data'!G21))="","",OFFSET('Water Data'!$G$29,0,10*ROW('Water Data'!G21)))</f>
        <v/>
      </c>
      <c r="CE27" s="300" t="str">
        <f ca="true">+IF(OFFSET('Water Data'!$H$27,0,10*ROW('Water Data'!H21))="","",OFFSET('Water Data'!$H$27,0,10*ROW('Water Data'!H21)))</f>
        <v/>
      </c>
      <c r="CF27" s="300" t="str">
        <f ca="true">+IF(OFFSET('Water Data'!$H$28,0,10*ROW('Water Data'!H21))="","",OFFSET('Water Data'!$H$28,0,10*ROW('Water Data'!H21)))</f>
        <v/>
      </c>
      <c r="CG27" s="300" t="str">
        <f ca="true">+IF(OFFSET('Water Data'!$H$29,0,10*ROW('Water Data'!H21))="","",OFFSET('Water Data'!$H$29,0,10*ROW('Water Data'!H21)))</f>
        <v/>
      </c>
      <c r="CH27" s="300" t="str">
        <f ca="true">+IF(OFFSET('Water Data'!$I$27,0,10*ROW('Water Data'!I21))="","",OFFSET('Water Data'!$I$27,0,10*ROW('Water Data'!I21)))</f>
        <v/>
      </c>
      <c r="CI27" s="300" t="str">
        <f ca="true">+IF(OFFSET('Water Data'!$I$28,0,10*ROW('Water Data'!I21))="","",OFFSET('Water Data'!$I$28,0,10*ROW('Water Data'!I21)))</f>
        <v/>
      </c>
      <c r="CJ27" s="300" t="str">
        <f ca="true">+IF(OFFSET('Water Data'!$I$29,0,10*ROW('Water Data'!I21))="","",OFFSET('Water Data'!$I$29,0,10*ROW('Water Data'!I21)))</f>
        <v/>
      </c>
      <c r="CK27" s="300" t="str">
        <f ca="true">+IF(OFFSET('Sanitation Data'!$D$28,0,10*ROW('Sanitation Data'!D21))="","",OFFSET('Sanitation Data'!$D$28,0,10*ROW('Sanitation Data'!D21)))</f>
        <v/>
      </c>
      <c r="CL27" s="300" t="str">
        <f ca="true">+IF(OFFSET('Sanitation Data'!$D$29,0,10*ROW('Sanitation Data'!D21))="","",OFFSET('Sanitation Data'!$D$29,0,10*ROW('Sanitation Data'!D21)))</f>
        <v/>
      </c>
      <c r="CM27" s="300" t="str">
        <f ca="true">+IF(OFFSET('Sanitation Data'!$D$30,0,10*ROW('Sanitation Data'!D21))="","",OFFSET('Sanitation Data'!$D$30,0,10*ROW('Sanitation Data'!D21)))</f>
        <v/>
      </c>
      <c r="CN27" s="300" t="str">
        <f ca="true">+IF(OFFSET('Sanitation Data'!$D$31,0,10*ROW('Sanitation Data'!D21))="","",OFFSET('Sanitation Data'!$D$31,0,10*ROW('Sanitation Data'!D21)))</f>
        <v/>
      </c>
      <c r="CO27" s="300" t="str">
        <f ca="true">+IF(OFFSET('Sanitation Data'!$D$32,0,10*ROW('Sanitation Data'!D21))="","",OFFSET('Sanitation Data'!$D$32,0,10*ROW('Sanitation Data'!D21)))</f>
        <v/>
      </c>
      <c r="CP27" s="300" t="str">
        <f ca="true">+IF(OFFSET('Sanitation Data'!$E$28,0,10*ROW('Sanitation Data'!E21))="","",OFFSET('Sanitation Data'!$E$28,0,10*ROW('Sanitation Data'!E21)))</f>
        <v/>
      </c>
      <c r="CQ27" s="300" t="str">
        <f ca="true">+IF(OFFSET('Sanitation Data'!$E$29,0,10*ROW('Sanitation Data'!E21))="","",OFFSET('Sanitation Data'!$E$29,0,10*ROW('Sanitation Data'!E21)))</f>
        <v/>
      </c>
      <c r="CR27" s="300" t="str">
        <f ca="true">+IF(OFFSET('Sanitation Data'!$E$30,0,10*ROW('Sanitation Data'!E21))="","",OFFSET('Sanitation Data'!$E$30,0,10*ROW('Sanitation Data'!E21)))</f>
        <v/>
      </c>
      <c r="CS27" s="300" t="str">
        <f ca="true">+IF(OFFSET('Sanitation Data'!$E$31,0,10*ROW('Sanitation Data'!E21))="","",OFFSET('Sanitation Data'!$E$31,0,10*ROW('Sanitation Data'!E21)))</f>
        <v/>
      </c>
      <c r="CT27" s="300" t="str">
        <f ca="true">+IF(OFFSET('Sanitation Data'!$E$32,0,10*ROW('Sanitation Data'!E21))="","",OFFSET('Sanitation Data'!$E$32,0,10*ROW('Sanitation Data'!E21)))</f>
        <v/>
      </c>
      <c r="CU27" s="300" t="str">
        <f ca="true">+IF(OFFSET('Sanitation Data'!$F$28,0,10*ROW('Sanitation Data'!F21))="","",OFFSET('Sanitation Data'!$F$28,0,10*ROW('Sanitation Data'!F21)))</f>
        <v/>
      </c>
      <c r="CV27" s="300" t="str">
        <f ca="true">+IF(OFFSET('Sanitation Data'!$F$29,0,10*ROW('Sanitation Data'!F21))="","",OFFSET('Sanitation Data'!$F$29,0,10*ROW('Sanitation Data'!F21)))</f>
        <v/>
      </c>
      <c r="CW27" s="300" t="str">
        <f ca="true">+IF(OFFSET('Sanitation Data'!$F$30,0,10*ROW('Sanitation Data'!F21))="","",OFFSET('Sanitation Data'!$F$30,0,10*ROW('Sanitation Data'!F21)))</f>
        <v/>
      </c>
      <c r="CX27" s="300" t="str">
        <f ca="true">+IF(OFFSET('Sanitation Data'!$F$31,0,10*ROW('Sanitation Data'!F21))="","",OFFSET('Sanitation Data'!$F$31,0,10*ROW('Sanitation Data'!F21)))</f>
        <v/>
      </c>
      <c r="CY27" s="300" t="str">
        <f ca="true">+IF(OFFSET('Sanitation Data'!$F$32,0,10*ROW('Sanitation Data'!F21))="","",OFFSET('Sanitation Data'!$F$32,0,10*ROW('Sanitation Data'!F21)))</f>
        <v/>
      </c>
      <c r="CZ27" s="300" t="str">
        <f ca="true">+IF(OFFSET('Sanitation Data'!$G$28,0,10*ROW('Sanitation Data'!G21))="","",OFFSET('Sanitation Data'!$G$28,0,10*ROW('Sanitation Data'!G21)))</f>
        <v/>
      </c>
      <c r="DA27" s="300" t="str">
        <f ca="true">+IF(OFFSET('Sanitation Data'!$G$29,0,10*ROW('Sanitation Data'!G21))="","",OFFSET('Sanitation Data'!$G$29,0,10*ROW('Sanitation Data'!G21)))</f>
        <v/>
      </c>
      <c r="DB27" s="300" t="str">
        <f ca="true">+IF(OFFSET('Sanitation Data'!$G$30,0,10*ROW('Sanitation Data'!G21))="","",OFFSET('Sanitation Data'!$G$30,0,10*ROW('Sanitation Data'!G21)))</f>
        <v/>
      </c>
      <c r="DC27" s="300" t="str">
        <f ca="true">+IF(OFFSET('Sanitation Data'!$G$31,0,10*ROW('Sanitation Data'!G21))="","",OFFSET('Sanitation Data'!$G$31,0,10*ROW('Sanitation Data'!G21)))</f>
        <v/>
      </c>
      <c r="DD27" s="300" t="str">
        <f ca="true">+IF(OFFSET('Sanitation Data'!$G$32,0,10*ROW('Sanitation Data'!G21))="","",OFFSET('Sanitation Data'!$G$32,0,10*ROW('Sanitation Data'!G21)))</f>
        <v/>
      </c>
      <c r="DE27" s="300" t="str">
        <f ca="true">+IF(OFFSET('Sanitation Data'!$H$28,0,10*ROW('Sanitation Data'!H21))="","",OFFSET('Sanitation Data'!$H$28,0,10*ROW('Sanitation Data'!H21)))</f>
        <v/>
      </c>
      <c r="DF27" s="300" t="str">
        <f ca="true">+IF(OFFSET('Sanitation Data'!$H$29,0,10*ROW('Sanitation Data'!H21))="","",OFFSET('Sanitation Data'!$H$29,0,10*ROW('Sanitation Data'!H21)))</f>
        <v/>
      </c>
      <c r="DG27" s="300" t="str">
        <f ca="true">+IF(OFFSET('Sanitation Data'!$H$30,0,10*ROW('Sanitation Data'!H21))="","",OFFSET('Sanitation Data'!$H$30,0,10*ROW('Sanitation Data'!H21)))</f>
        <v/>
      </c>
      <c r="DH27" s="300" t="str">
        <f ca="true">+IF(OFFSET('Sanitation Data'!$H$31,0,10*ROW('Sanitation Data'!H21))="","",OFFSET('Sanitation Data'!$H$31,0,10*ROW('Sanitation Data'!H21)))</f>
        <v/>
      </c>
      <c r="DI27" s="300" t="str">
        <f ca="true">+IF(OFFSET('Sanitation Data'!$H$32,0,10*ROW('Sanitation Data'!H21))="","",OFFSET('Sanitation Data'!$H$32,0,10*ROW('Sanitation Data'!H21)))</f>
        <v/>
      </c>
      <c r="DJ27" s="300" t="str">
        <f ca="true">+IF(OFFSET('Sanitation Data'!$I$28,0,10*ROW('Sanitation Data'!I21))="","",OFFSET('Sanitation Data'!$I$28,0,10*ROW('Sanitation Data'!I21)))</f>
        <v/>
      </c>
      <c r="DK27" s="300" t="str">
        <f ca="true">+IF(OFFSET('Sanitation Data'!$I$29,0,10*ROW('Sanitation Data'!I21))="","",OFFSET('Sanitation Data'!$I$29,0,10*ROW('Sanitation Data'!I21)))</f>
        <v/>
      </c>
      <c r="DL27" s="300" t="str">
        <f ca="true">+IF(OFFSET('Sanitation Data'!$I$30,0,10*ROW('Sanitation Data'!I21))="","",OFFSET('Sanitation Data'!$I$30,0,10*ROW('Sanitation Data'!I21)))</f>
        <v/>
      </c>
      <c r="DM27" s="300" t="str">
        <f ca="true">+IF(OFFSET('Sanitation Data'!$I$31,0,10*ROW('Sanitation Data'!I21))="","",OFFSET('Sanitation Data'!$I$31,0,10*ROW('Sanitation Data'!I21)))</f>
        <v/>
      </c>
      <c r="DN27" s="300" t="str">
        <f ca="true">+IF(OFFSET('Sanitation Data'!$I$32,0,10*ROW('Sanitation Data'!I21))="","",OFFSET('Sanitation Data'!$I$32,0,10*ROW('Sanitation Data'!I21)))</f>
        <v/>
      </c>
      <c r="DO27" s="300" t="str">
        <f ca="true">+IF(OFFSET('Hygiene Data'!$D$11,0,10*ROW('Hygiene Data'!D21))="","",OFFSET('Hygiene Data'!$D$11,0,10*ROW('Hygiene Data'!D21)))</f>
        <v/>
      </c>
      <c r="DP27" s="300" t="str">
        <f ca="true">+IF(OFFSET('Hygiene Data'!$D$12,0,10*ROW('Hygiene Data'!D21))="","",OFFSET('Hygiene Data'!$D$12,0,10*ROW('Hygiene Data'!D21)))</f>
        <v/>
      </c>
      <c r="DQ27" s="300" t="str">
        <f ca="true">+IF(OFFSET('Hygiene Data'!$D$13,0,10*ROW('Hygiene Data'!D21))="","",OFFSET('Hygiene Data'!$D$13,0,10*ROW('Hygiene Data'!D21)))</f>
        <v/>
      </c>
      <c r="DR27" s="300" t="str">
        <f ca="true">+IF(OFFSET('Hygiene Data'!$E$11,0,10*ROW('Hygiene Data'!E21))="","",OFFSET('Hygiene Data'!$E$11,0,10*ROW('Hygiene Data'!E21)))</f>
        <v/>
      </c>
      <c r="DS27" s="300" t="str">
        <f ca="true">+IF(OFFSET('Hygiene Data'!$E$12,0,10*ROW('Hygiene Data'!E21))="","",OFFSET('Hygiene Data'!$E$12,0,10*ROW('Hygiene Data'!E21)))</f>
        <v/>
      </c>
      <c r="DT27" s="300" t="str">
        <f ca="true">+IF(OFFSET('Hygiene Data'!$E$13,0,10*ROW('Hygiene Data'!E21))="","",OFFSET('Hygiene Data'!$E$13,0,10*ROW('Hygiene Data'!E21)))</f>
        <v/>
      </c>
      <c r="DU27" s="300" t="str">
        <f ca="true">+IF(OFFSET('Hygiene Data'!$F$11,0,10*ROW('Hygiene Data'!F21))="","",OFFSET('Hygiene Data'!$F$11,0,10*ROW('Hygiene Data'!F21)))</f>
        <v/>
      </c>
      <c r="DV27" s="300" t="str">
        <f ca="true">+IF(OFFSET('Hygiene Data'!$F$12,0,10*ROW('Hygiene Data'!F21))="","",OFFSET('Hygiene Data'!$F$12,0,10*ROW('Hygiene Data'!F21)))</f>
        <v/>
      </c>
      <c r="DW27" s="300" t="str">
        <f ca="true">+IF(OFFSET('Hygiene Data'!$F$13,0,10*ROW('Hygiene Data'!F21))="","",OFFSET('Hygiene Data'!$F$13,0,10*ROW('Hygiene Data'!F21)))</f>
        <v/>
      </c>
      <c r="DX27" s="300" t="str">
        <f ca="true">+IF(OFFSET('Hygiene Data'!$G$11,0,10*ROW('Hygiene Data'!G21))="","",OFFSET('Hygiene Data'!$G$11,0,10*ROW('Hygiene Data'!G21)))</f>
        <v/>
      </c>
      <c r="DY27" s="300" t="str">
        <f ca="true">+IF(OFFSET('Hygiene Data'!$G$12,0,10*ROW('Hygiene Data'!G21))="","",OFFSET('Hygiene Data'!$G$12,0,10*ROW('Hygiene Data'!G21)))</f>
        <v/>
      </c>
      <c r="DZ27" s="300" t="str">
        <f ca="true">+IF(OFFSET('Hygiene Data'!$G$13,0,10*ROW('Hygiene Data'!G21))="","",OFFSET('Hygiene Data'!$G$13,0,10*ROW('Hygiene Data'!G21)))</f>
        <v/>
      </c>
      <c r="EA27" s="300" t="str">
        <f ca="true">+IF(OFFSET('Hygiene Data'!$H$11,0,10*ROW('Hygiene Data'!H21))="","",OFFSET('Hygiene Data'!$H$11,0,10*ROW('Hygiene Data'!H21)))</f>
        <v/>
      </c>
      <c r="EB27" s="300" t="str">
        <f ca="true">+IF(OFFSET('Hygiene Data'!$H$12,0,10*ROW('Hygiene Data'!H21))="","",OFFSET('Hygiene Data'!$H$12,0,10*ROW('Hygiene Data'!H21)))</f>
        <v/>
      </c>
      <c r="EC27" s="300" t="str">
        <f ca="true">+IF(OFFSET('Hygiene Data'!$H$13,0,10*ROW('Hygiene Data'!H21))="","",OFFSET('Hygiene Data'!$H$13,0,10*ROW('Hygiene Data'!H21)))</f>
        <v/>
      </c>
      <c r="ED27" s="300" t="str">
        <f ca="true">+IF(OFFSET('Hygiene Data'!$I$11,0,10*ROW('Hygiene Data'!I21))="","",OFFSET('Hygiene Data'!$I$11,0,10*ROW('Hygiene Data'!I21)))</f>
        <v/>
      </c>
      <c r="EE27" s="300" t="str">
        <f ca="true">+IF(OFFSET('Hygiene Data'!$I$12,0,10*ROW('Hygiene Data'!I21))="","",OFFSET('Hygiene Data'!$I$12,0,10*ROW('Hygiene Data'!I21)))</f>
        <v/>
      </c>
      <c r="EF27" s="30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7"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0"/>
      <c r="BS28" s="300" t="str">
        <f ca="true">+IF(OFFSET('Water Data'!$D$27,0,10*ROW('Water Data'!D22))="","",OFFSET('Water Data'!$D$27,0,10*ROW('Water Data'!D22)))</f>
        <v/>
      </c>
      <c r="BT28" s="300" t="str">
        <f ca="true">+IF(OFFSET('Water Data'!$D$28,0,10*ROW('Water Data'!D22))="","",OFFSET('Water Data'!$D$28,0,10*ROW('Water Data'!D22)))</f>
        <v/>
      </c>
      <c r="BU28" s="300" t="str">
        <f ca="true">+IF(OFFSET('Water Data'!$D$29,0,10*ROW('Water Data'!D22))="","",OFFSET('Water Data'!$D$29,0,10*ROW('Water Data'!D22)))</f>
        <v/>
      </c>
      <c r="BV28" s="300" t="str">
        <f ca="true">+IF(OFFSET('Water Data'!$E$27,0,10*ROW('Water Data'!E22))="","",OFFSET('Water Data'!$E$27,0,10*ROW('Water Data'!E22)))</f>
        <v/>
      </c>
      <c r="BW28" s="300" t="str">
        <f ca="true">+IF(OFFSET('Water Data'!$E$28,0,10*ROW('Water Data'!E22))="","",OFFSET('Water Data'!$E$28,0,10*ROW('Water Data'!E22)))</f>
        <v/>
      </c>
      <c r="BX28" s="300" t="str">
        <f ca="true">+IF(OFFSET('Water Data'!$E$29,0,10*ROW('Water Data'!E22))="","",OFFSET('Water Data'!$E$29,0,10*ROW('Water Data'!E22)))</f>
        <v/>
      </c>
      <c r="BY28" s="300" t="str">
        <f ca="true">+IF(OFFSET('Water Data'!$F$27,0,10*ROW('Water Data'!F22))="","",OFFSET('Water Data'!$F$27,0,10*ROW('Water Data'!F22)))</f>
        <v/>
      </c>
      <c r="BZ28" s="300" t="str">
        <f ca="true">+IF(OFFSET('Water Data'!$F$28,0,10*ROW('Water Data'!F22))="","",OFFSET('Water Data'!$F$28,0,10*ROW('Water Data'!F22)))</f>
        <v/>
      </c>
      <c r="CA28" s="300" t="str">
        <f ca="true">+IF(OFFSET('Water Data'!$F$29,0,10*ROW('Water Data'!F22))="","",OFFSET('Water Data'!$F$29,0,10*ROW('Water Data'!F22)))</f>
        <v/>
      </c>
      <c r="CB28" s="300" t="str">
        <f ca="true">+IF(OFFSET('Water Data'!$G$27,0,10*ROW('Water Data'!G22))="","",OFFSET('Water Data'!$G$27,0,10*ROW('Water Data'!G22)))</f>
        <v/>
      </c>
      <c r="CC28" s="300" t="str">
        <f ca="true">+IF(OFFSET('Water Data'!$G$28,0,10*ROW('Water Data'!G22))="","",OFFSET('Water Data'!$G$28,0,10*ROW('Water Data'!G22)))</f>
        <v/>
      </c>
      <c r="CD28" s="300" t="str">
        <f ca="true">+IF(OFFSET('Water Data'!$G$29,0,10*ROW('Water Data'!G22))="","",OFFSET('Water Data'!$G$29,0,10*ROW('Water Data'!G22)))</f>
        <v/>
      </c>
      <c r="CE28" s="300" t="str">
        <f ca="true">+IF(OFFSET('Water Data'!$H$27,0,10*ROW('Water Data'!H22))="","",OFFSET('Water Data'!$H$27,0,10*ROW('Water Data'!H22)))</f>
        <v/>
      </c>
      <c r="CF28" s="300" t="str">
        <f ca="true">+IF(OFFSET('Water Data'!$H$28,0,10*ROW('Water Data'!H22))="","",OFFSET('Water Data'!$H$28,0,10*ROW('Water Data'!H22)))</f>
        <v/>
      </c>
      <c r="CG28" s="300" t="str">
        <f ca="true">+IF(OFFSET('Water Data'!$H$29,0,10*ROW('Water Data'!H22))="","",OFFSET('Water Data'!$H$29,0,10*ROW('Water Data'!H22)))</f>
        <v/>
      </c>
      <c r="CH28" s="300" t="str">
        <f ca="true">+IF(OFFSET('Water Data'!$I$27,0,10*ROW('Water Data'!I22))="","",OFFSET('Water Data'!$I$27,0,10*ROW('Water Data'!I22)))</f>
        <v/>
      </c>
      <c r="CI28" s="300" t="str">
        <f ca="true">+IF(OFFSET('Water Data'!$I$28,0,10*ROW('Water Data'!I22))="","",OFFSET('Water Data'!$I$28,0,10*ROW('Water Data'!I22)))</f>
        <v/>
      </c>
      <c r="CJ28" s="300" t="str">
        <f ca="true">+IF(OFFSET('Water Data'!$I$29,0,10*ROW('Water Data'!I22))="","",OFFSET('Water Data'!$I$29,0,10*ROW('Water Data'!I22)))</f>
        <v/>
      </c>
      <c r="CK28" s="300" t="str">
        <f ca="true">+IF(OFFSET('Sanitation Data'!$D$28,0,10*ROW('Sanitation Data'!D22))="","",OFFSET('Sanitation Data'!$D$28,0,10*ROW('Sanitation Data'!D22)))</f>
        <v/>
      </c>
      <c r="CL28" s="300" t="str">
        <f ca="true">+IF(OFFSET('Sanitation Data'!$D$29,0,10*ROW('Sanitation Data'!D22))="","",OFFSET('Sanitation Data'!$D$29,0,10*ROW('Sanitation Data'!D22)))</f>
        <v/>
      </c>
      <c r="CM28" s="300" t="str">
        <f ca="true">+IF(OFFSET('Sanitation Data'!$D$30,0,10*ROW('Sanitation Data'!D22))="","",OFFSET('Sanitation Data'!$D$30,0,10*ROW('Sanitation Data'!D22)))</f>
        <v/>
      </c>
      <c r="CN28" s="300" t="str">
        <f ca="true">+IF(OFFSET('Sanitation Data'!$D$31,0,10*ROW('Sanitation Data'!D22))="","",OFFSET('Sanitation Data'!$D$31,0,10*ROW('Sanitation Data'!D22)))</f>
        <v/>
      </c>
      <c r="CO28" s="300" t="str">
        <f ca="true">+IF(OFFSET('Sanitation Data'!$D$32,0,10*ROW('Sanitation Data'!D22))="","",OFFSET('Sanitation Data'!$D$32,0,10*ROW('Sanitation Data'!D22)))</f>
        <v/>
      </c>
      <c r="CP28" s="300" t="str">
        <f ca="true">+IF(OFFSET('Sanitation Data'!$E$28,0,10*ROW('Sanitation Data'!E22))="","",OFFSET('Sanitation Data'!$E$28,0,10*ROW('Sanitation Data'!E22)))</f>
        <v/>
      </c>
      <c r="CQ28" s="300" t="str">
        <f ca="true">+IF(OFFSET('Sanitation Data'!$E$29,0,10*ROW('Sanitation Data'!E22))="","",OFFSET('Sanitation Data'!$E$29,0,10*ROW('Sanitation Data'!E22)))</f>
        <v/>
      </c>
      <c r="CR28" s="300" t="str">
        <f ca="true">+IF(OFFSET('Sanitation Data'!$E$30,0,10*ROW('Sanitation Data'!E22))="","",OFFSET('Sanitation Data'!$E$30,0,10*ROW('Sanitation Data'!E22)))</f>
        <v/>
      </c>
      <c r="CS28" s="300" t="str">
        <f ca="true">+IF(OFFSET('Sanitation Data'!$E$31,0,10*ROW('Sanitation Data'!E22))="","",OFFSET('Sanitation Data'!$E$31,0,10*ROW('Sanitation Data'!E22)))</f>
        <v/>
      </c>
      <c r="CT28" s="300" t="str">
        <f ca="true">+IF(OFFSET('Sanitation Data'!$E$32,0,10*ROW('Sanitation Data'!E22))="","",OFFSET('Sanitation Data'!$E$32,0,10*ROW('Sanitation Data'!E22)))</f>
        <v/>
      </c>
      <c r="CU28" s="300" t="str">
        <f ca="true">+IF(OFFSET('Sanitation Data'!$F$28,0,10*ROW('Sanitation Data'!F22))="","",OFFSET('Sanitation Data'!$F$28,0,10*ROW('Sanitation Data'!F22)))</f>
        <v/>
      </c>
      <c r="CV28" s="300" t="str">
        <f ca="true">+IF(OFFSET('Sanitation Data'!$F$29,0,10*ROW('Sanitation Data'!F22))="","",OFFSET('Sanitation Data'!$F$29,0,10*ROW('Sanitation Data'!F22)))</f>
        <v/>
      </c>
      <c r="CW28" s="300" t="str">
        <f ca="true">+IF(OFFSET('Sanitation Data'!$F$30,0,10*ROW('Sanitation Data'!F22))="","",OFFSET('Sanitation Data'!$F$30,0,10*ROW('Sanitation Data'!F22)))</f>
        <v/>
      </c>
      <c r="CX28" s="300" t="str">
        <f ca="true">+IF(OFFSET('Sanitation Data'!$F$31,0,10*ROW('Sanitation Data'!F22))="","",OFFSET('Sanitation Data'!$F$31,0,10*ROW('Sanitation Data'!F22)))</f>
        <v/>
      </c>
      <c r="CY28" s="300" t="str">
        <f ca="true">+IF(OFFSET('Sanitation Data'!$F$32,0,10*ROW('Sanitation Data'!F22))="","",OFFSET('Sanitation Data'!$F$32,0,10*ROW('Sanitation Data'!F22)))</f>
        <v/>
      </c>
      <c r="CZ28" s="300" t="str">
        <f ca="true">+IF(OFFSET('Sanitation Data'!$G$28,0,10*ROW('Sanitation Data'!G22))="","",OFFSET('Sanitation Data'!$G$28,0,10*ROW('Sanitation Data'!G22)))</f>
        <v/>
      </c>
      <c r="DA28" s="300" t="str">
        <f ca="true">+IF(OFFSET('Sanitation Data'!$G$29,0,10*ROW('Sanitation Data'!G22))="","",OFFSET('Sanitation Data'!$G$29,0,10*ROW('Sanitation Data'!G22)))</f>
        <v/>
      </c>
      <c r="DB28" s="300" t="str">
        <f ca="true">+IF(OFFSET('Sanitation Data'!$G$30,0,10*ROW('Sanitation Data'!G22))="","",OFFSET('Sanitation Data'!$G$30,0,10*ROW('Sanitation Data'!G22)))</f>
        <v/>
      </c>
      <c r="DC28" s="300" t="str">
        <f ca="true">+IF(OFFSET('Sanitation Data'!$G$31,0,10*ROW('Sanitation Data'!G22))="","",OFFSET('Sanitation Data'!$G$31,0,10*ROW('Sanitation Data'!G22)))</f>
        <v/>
      </c>
      <c r="DD28" s="300" t="str">
        <f ca="true">+IF(OFFSET('Sanitation Data'!$G$32,0,10*ROW('Sanitation Data'!G22))="","",OFFSET('Sanitation Data'!$G$32,0,10*ROW('Sanitation Data'!G22)))</f>
        <v/>
      </c>
      <c r="DE28" s="300" t="str">
        <f ca="true">+IF(OFFSET('Sanitation Data'!$H$28,0,10*ROW('Sanitation Data'!H22))="","",OFFSET('Sanitation Data'!$H$28,0,10*ROW('Sanitation Data'!H22)))</f>
        <v/>
      </c>
      <c r="DF28" s="300" t="str">
        <f ca="true">+IF(OFFSET('Sanitation Data'!$H$29,0,10*ROW('Sanitation Data'!H22))="","",OFFSET('Sanitation Data'!$H$29,0,10*ROW('Sanitation Data'!H22)))</f>
        <v/>
      </c>
      <c r="DG28" s="300" t="str">
        <f ca="true">+IF(OFFSET('Sanitation Data'!$H$30,0,10*ROW('Sanitation Data'!H22))="","",OFFSET('Sanitation Data'!$H$30,0,10*ROW('Sanitation Data'!H22)))</f>
        <v/>
      </c>
      <c r="DH28" s="300" t="str">
        <f ca="true">+IF(OFFSET('Sanitation Data'!$H$31,0,10*ROW('Sanitation Data'!H22))="","",OFFSET('Sanitation Data'!$H$31,0,10*ROW('Sanitation Data'!H22)))</f>
        <v/>
      </c>
      <c r="DI28" s="300" t="str">
        <f ca="true">+IF(OFFSET('Sanitation Data'!$H$32,0,10*ROW('Sanitation Data'!H22))="","",OFFSET('Sanitation Data'!$H$32,0,10*ROW('Sanitation Data'!H22)))</f>
        <v/>
      </c>
      <c r="DJ28" s="300" t="str">
        <f ca="true">+IF(OFFSET('Sanitation Data'!$I$28,0,10*ROW('Sanitation Data'!I22))="","",OFFSET('Sanitation Data'!$I$28,0,10*ROW('Sanitation Data'!I22)))</f>
        <v/>
      </c>
      <c r="DK28" s="300" t="str">
        <f ca="true">+IF(OFFSET('Sanitation Data'!$I$29,0,10*ROW('Sanitation Data'!I22))="","",OFFSET('Sanitation Data'!$I$29,0,10*ROW('Sanitation Data'!I22)))</f>
        <v/>
      </c>
      <c r="DL28" s="300" t="str">
        <f ca="true">+IF(OFFSET('Sanitation Data'!$I$30,0,10*ROW('Sanitation Data'!I22))="","",OFFSET('Sanitation Data'!$I$30,0,10*ROW('Sanitation Data'!I22)))</f>
        <v/>
      </c>
      <c r="DM28" s="300" t="str">
        <f ca="true">+IF(OFFSET('Sanitation Data'!$I$31,0,10*ROW('Sanitation Data'!I22))="","",OFFSET('Sanitation Data'!$I$31,0,10*ROW('Sanitation Data'!I22)))</f>
        <v/>
      </c>
      <c r="DN28" s="300" t="str">
        <f ca="true">+IF(OFFSET('Sanitation Data'!$I$32,0,10*ROW('Sanitation Data'!I22))="","",OFFSET('Sanitation Data'!$I$32,0,10*ROW('Sanitation Data'!I22)))</f>
        <v/>
      </c>
      <c r="DO28" s="300" t="str">
        <f ca="true">+IF(OFFSET('Hygiene Data'!$D$11,0,10*ROW('Hygiene Data'!D22))="","",OFFSET('Hygiene Data'!$D$11,0,10*ROW('Hygiene Data'!D22)))</f>
        <v/>
      </c>
      <c r="DP28" s="300" t="str">
        <f ca="true">+IF(OFFSET('Hygiene Data'!$D$12,0,10*ROW('Hygiene Data'!D22))="","",OFFSET('Hygiene Data'!$D$12,0,10*ROW('Hygiene Data'!D22)))</f>
        <v/>
      </c>
      <c r="DQ28" s="300" t="str">
        <f ca="true">+IF(OFFSET('Hygiene Data'!$D$13,0,10*ROW('Hygiene Data'!D22))="","",OFFSET('Hygiene Data'!$D$13,0,10*ROW('Hygiene Data'!D22)))</f>
        <v/>
      </c>
      <c r="DR28" s="300" t="str">
        <f ca="true">+IF(OFFSET('Hygiene Data'!$E$11,0,10*ROW('Hygiene Data'!E22))="","",OFFSET('Hygiene Data'!$E$11,0,10*ROW('Hygiene Data'!E22)))</f>
        <v/>
      </c>
      <c r="DS28" s="300" t="str">
        <f ca="true">+IF(OFFSET('Hygiene Data'!$E$12,0,10*ROW('Hygiene Data'!E22))="","",OFFSET('Hygiene Data'!$E$12,0,10*ROW('Hygiene Data'!E22)))</f>
        <v/>
      </c>
      <c r="DT28" s="300" t="str">
        <f ca="true">+IF(OFFSET('Hygiene Data'!$E$13,0,10*ROW('Hygiene Data'!E22))="","",OFFSET('Hygiene Data'!$E$13,0,10*ROW('Hygiene Data'!E22)))</f>
        <v/>
      </c>
      <c r="DU28" s="300" t="str">
        <f ca="true">+IF(OFFSET('Hygiene Data'!$F$11,0,10*ROW('Hygiene Data'!F22))="","",OFFSET('Hygiene Data'!$F$11,0,10*ROW('Hygiene Data'!F22)))</f>
        <v/>
      </c>
      <c r="DV28" s="300" t="str">
        <f ca="true">+IF(OFFSET('Hygiene Data'!$F$12,0,10*ROW('Hygiene Data'!F22))="","",OFFSET('Hygiene Data'!$F$12,0,10*ROW('Hygiene Data'!F22)))</f>
        <v/>
      </c>
      <c r="DW28" s="300" t="str">
        <f ca="true">+IF(OFFSET('Hygiene Data'!$F$13,0,10*ROW('Hygiene Data'!F22))="","",OFFSET('Hygiene Data'!$F$13,0,10*ROW('Hygiene Data'!F22)))</f>
        <v/>
      </c>
      <c r="DX28" s="300" t="str">
        <f ca="true">+IF(OFFSET('Hygiene Data'!$G$11,0,10*ROW('Hygiene Data'!G22))="","",OFFSET('Hygiene Data'!$G$11,0,10*ROW('Hygiene Data'!G22)))</f>
        <v/>
      </c>
      <c r="DY28" s="300" t="str">
        <f ca="true">+IF(OFFSET('Hygiene Data'!$G$12,0,10*ROW('Hygiene Data'!G22))="","",OFFSET('Hygiene Data'!$G$12,0,10*ROW('Hygiene Data'!G22)))</f>
        <v/>
      </c>
      <c r="DZ28" s="300" t="str">
        <f ca="true">+IF(OFFSET('Hygiene Data'!$G$13,0,10*ROW('Hygiene Data'!G22))="","",OFFSET('Hygiene Data'!$G$13,0,10*ROW('Hygiene Data'!G22)))</f>
        <v/>
      </c>
      <c r="EA28" s="300" t="str">
        <f ca="true">+IF(OFFSET('Hygiene Data'!$H$11,0,10*ROW('Hygiene Data'!H22))="","",OFFSET('Hygiene Data'!$H$11,0,10*ROW('Hygiene Data'!H22)))</f>
        <v/>
      </c>
      <c r="EB28" s="300" t="str">
        <f ca="true">+IF(OFFSET('Hygiene Data'!$H$12,0,10*ROW('Hygiene Data'!H22))="","",OFFSET('Hygiene Data'!$H$12,0,10*ROW('Hygiene Data'!H22)))</f>
        <v/>
      </c>
      <c r="EC28" s="300" t="str">
        <f ca="true">+IF(OFFSET('Hygiene Data'!$H$13,0,10*ROW('Hygiene Data'!H22))="","",OFFSET('Hygiene Data'!$H$13,0,10*ROW('Hygiene Data'!H22)))</f>
        <v/>
      </c>
      <c r="ED28" s="300" t="str">
        <f ca="true">+IF(OFFSET('Hygiene Data'!$I$11,0,10*ROW('Hygiene Data'!I22))="","",OFFSET('Hygiene Data'!$I$11,0,10*ROW('Hygiene Data'!I22)))</f>
        <v/>
      </c>
      <c r="EE28" s="300" t="str">
        <f ca="true">+IF(OFFSET('Hygiene Data'!$I$12,0,10*ROW('Hygiene Data'!I22))="","",OFFSET('Hygiene Data'!$I$12,0,10*ROW('Hygiene Data'!I22)))</f>
        <v/>
      </c>
      <c r="EF28" s="30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7"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0"/>
      <c r="BS29" s="300" t="str">
        <f ca="true">+IF(OFFSET('Water Data'!$D$27,0,10*ROW('Water Data'!D23))="","",OFFSET('Water Data'!$D$27,0,10*ROW('Water Data'!D23)))</f>
        <v/>
      </c>
      <c r="BT29" s="300" t="str">
        <f ca="true">+IF(OFFSET('Water Data'!$D$28,0,10*ROW('Water Data'!D23))="","",OFFSET('Water Data'!$D$28,0,10*ROW('Water Data'!D23)))</f>
        <v/>
      </c>
      <c r="BU29" s="300" t="str">
        <f ca="true">+IF(OFFSET('Water Data'!$D$29,0,10*ROW('Water Data'!D23))="","",OFFSET('Water Data'!$D$29,0,10*ROW('Water Data'!D23)))</f>
        <v/>
      </c>
      <c r="BV29" s="300" t="str">
        <f ca="true">+IF(OFFSET('Water Data'!$E$27,0,10*ROW('Water Data'!E23))="","",OFFSET('Water Data'!$E$27,0,10*ROW('Water Data'!E23)))</f>
        <v/>
      </c>
      <c r="BW29" s="300" t="str">
        <f ca="true">+IF(OFFSET('Water Data'!$E$28,0,10*ROW('Water Data'!E23))="","",OFFSET('Water Data'!$E$28,0,10*ROW('Water Data'!E23)))</f>
        <v/>
      </c>
      <c r="BX29" s="300" t="str">
        <f ca="true">+IF(OFFSET('Water Data'!$E$29,0,10*ROW('Water Data'!E23))="","",OFFSET('Water Data'!$E$29,0,10*ROW('Water Data'!E23)))</f>
        <v/>
      </c>
      <c r="BY29" s="300" t="str">
        <f ca="true">+IF(OFFSET('Water Data'!$F$27,0,10*ROW('Water Data'!F23))="","",OFFSET('Water Data'!$F$27,0,10*ROW('Water Data'!F23)))</f>
        <v/>
      </c>
      <c r="BZ29" s="300" t="str">
        <f ca="true">+IF(OFFSET('Water Data'!$F$28,0,10*ROW('Water Data'!F23))="","",OFFSET('Water Data'!$F$28,0,10*ROW('Water Data'!F23)))</f>
        <v/>
      </c>
      <c r="CA29" s="300" t="str">
        <f ca="true">+IF(OFFSET('Water Data'!$F$29,0,10*ROW('Water Data'!F23))="","",OFFSET('Water Data'!$F$29,0,10*ROW('Water Data'!F23)))</f>
        <v/>
      </c>
      <c r="CB29" s="300" t="str">
        <f ca="true">+IF(OFFSET('Water Data'!$G$27,0,10*ROW('Water Data'!G23))="","",OFFSET('Water Data'!$G$27,0,10*ROW('Water Data'!G23)))</f>
        <v/>
      </c>
      <c r="CC29" s="300" t="str">
        <f ca="true">+IF(OFFSET('Water Data'!$G$28,0,10*ROW('Water Data'!G23))="","",OFFSET('Water Data'!$G$28,0,10*ROW('Water Data'!G23)))</f>
        <v/>
      </c>
      <c r="CD29" s="300" t="str">
        <f ca="true">+IF(OFFSET('Water Data'!$G$29,0,10*ROW('Water Data'!G23))="","",OFFSET('Water Data'!$G$29,0,10*ROW('Water Data'!G23)))</f>
        <v/>
      </c>
      <c r="CE29" s="300" t="str">
        <f ca="true">+IF(OFFSET('Water Data'!$H$27,0,10*ROW('Water Data'!H23))="","",OFFSET('Water Data'!$H$27,0,10*ROW('Water Data'!H23)))</f>
        <v/>
      </c>
      <c r="CF29" s="300" t="str">
        <f ca="true">+IF(OFFSET('Water Data'!$H$28,0,10*ROW('Water Data'!H23))="","",OFFSET('Water Data'!$H$28,0,10*ROW('Water Data'!H23)))</f>
        <v/>
      </c>
      <c r="CG29" s="300" t="str">
        <f ca="true">+IF(OFFSET('Water Data'!$H$29,0,10*ROW('Water Data'!H23))="","",OFFSET('Water Data'!$H$29,0,10*ROW('Water Data'!H23)))</f>
        <v/>
      </c>
      <c r="CH29" s="300" t="str">
        <f ca="true">+IF(OFFSET('Water Data'!$I$27,0,10*ROW('Water Data'!I23))="","",OFFSET('Water Data'!$I$27,0,10*ROW('Water Data'!I23)))</f>
        <v/>
      </c>
      <c r="CI29" s="300" t="str">
        <f ca="true">+IF(OFFSET('Water Data'!$I$28,0,10*ROW('Water Data'!I23))="","",OFFSET('Water Data'!$I$28,0,10*ROW('Water Data'!I23)))</f>
        <v/>
      </c>
      <c r="CJ29" s="300" t="str">
        <f ca="true">+IF(OFFSET('Water Data'!$I$29,0,10*ROW('Water Data'!I23))="","",OFFSET('Water Data'!$I$29,0,10*ROW('Water Data'!I23)))</f>
        <v/>
      </c>
      <c r="CK29" s="300" t="str">
        <f ca="true">+IF(OFFSET('Sanitation Data'!$D$28,0,10*ROW('Sanitation Data'!D23))="","",OFFSET('Sanitation Data'!$D$28,0,10*ROW('Sanitation Data'!D23)))</f>
        <v/>
      </c>
      <c r="CL29" s="300" t="str">
        <f ca="true">+IF(OFFSET('Sanitation Data'!$D$29,0,10*ROW('Sanitation Data'!D23))="","",OFFSET('Sanitation Data'!$D$29,0,10*ROW('Sanitation Data'!D23)))</f>
        <v/>
      </c>
      <c r="CM29" s="300" t="str">
        <f ca="true">+IF(OFFSET('Sanitation Data'!$D$30,0,10*ROW('Sanitation Data'!D23))="","",OFFSET('Sanitation Data'!$D$30,0,10*ROW('Sanitation Data'!D23)))</f>
        <v/>
      </c>
      <c r="CN29" s="300" t="str">
        <f ca="true">+IF(OFFSET('Sanitation Data'!$D$31,0,10*ROW('Sanitation Data'!D23))="","",OFFSET('Sanitation Data'!$D$31,0,10*ROW('Sanitation Data'!D23)))</f>
        <v/>
      </c>
      <c r="CO29" s="300" t="str">
        <f ca="true">+IF(OFFSET('Sanitation Data'!$D$32,0,10*ROW('Sanitation Data'!D23))="","",OFFSET('Sanitation Data'!$D$32,0,10*ROW('Sanitation Data'!D23)))</f>
        <v/>
      </c>
      <c r="CP29" s="300" t="str">
        <f ca="true">+IF(OFFSET('Sanitation Data'!$E$28,0,10*ROW('Sanitation Data'!E23))="","",OFFSET('Sanitation Data'!$E$28,0,10*ROW('Sanitation Data'!E23)))</f>
        <v/>
      </c>
      <c r="CQ29" s="300" t="str">
        <f ca="true">+IF(OFFSET('Sanitation Data'!$E$29,0,10*ROW('Sanitation Data'!E23))="","",OFFSET('Sanitation Data'!$E$29,0,10*ROW('Sanitation Data'!E23)))</f>
        <v/>
      </c>
      <c r="CR29" s="300" t="str">
        <f ca="true">+IF(OFFSET('Sanitation Data'!$E$30,0,10*ROW('Sanitation Data'!E23))="","",OFFSET('Sanitation Data'!$E$30,0,10*ROW('Sanitation Data'!E23)))</f>
        <v/>
      </c>
      <c r="CS29" s="300" t="str">
        <f ca="true">+IF(OFFSET('Sanitation Data'!$E$31,0,10*ROW('Sanitation Data'!E23))="","",OFFSET('Sanitation Data'!$E$31,0,10*ROW('Sanitation Data'!E23)))</f>
        <v/>
      </c>
      <c r="CT29" s="300" t="str">
        <f ca="true">+IF(OFFSET('Sanitation Data'!$E$32,0,10*ROW('Sanitation Data'!E23))="","",OFFSET('Sanitation Data'!$E$32,0,10*ROW('Sanitation Data'!E23)))</f>
        <v/>
      </c>
      <c r="CU29" s="300" t="str">
        <f ca="true">+IF(OFFSET('Sanitation Data'!$F$28,0,10*ROW('Sanitation Data'!F23))="","",OFFSET('Sanitation Data'!$F$28,0,10*ROW('Sanitation Data'!F23)))</f>
        <v/>
      </c>
      <c r="CV29" s="300" t="str">
        <f ca="true">+IF(OFFSET('Sanitation Data'!$F$29,0,10*ROW('Sanitation Data'!F23))="","",OFFSET('Sanitation Data'!$F$29,0,10*ROW('Sanitation Data'!F23)))</f>
        <v/>
      </c>
      <c r="CW29" s="300" t="str">
        <f ca="true">+IF(OFFSET('Sanitation Data'!$F$30,0,10*ROW('Sanitation Data'!F23))="","",OFFSET('Sanitation Data'!$F$30,0,10*ROW('Sanitation Data'!F23)))</f>
        <v/>
      </c>
      <c r="CX29" s="300" t="str">
        <f ca="true">+IF(OFFSET('Sanitation Data'!$F$31,0,10*ROW('Sanitation Data'!F23))="","",OFFSET('Sanitation Data'!$F$31,0,10*ROW('Sanitation Data'!F23)))</f>
        <v/>
      </c>
      <c r="CY29" s="300" t="str">
        <f ca="true">+IF(OFFSET('Sanitation Data'!$F$32,0,10*ROW('Sanitation Data'!F23))="","",OFFSET('Sanitation Data'!$F$32,0,10*ROW('Sanitation Data'!F23)))</f>
        <v/>
      </c>
      <c r="CZ29" s="300" t="str">
        <f ca="true">+IF(OFFSET('Sanitation Data'!$G$28,0,10*ROW('Sanitation Data'!G23))="","",OFFSET('Sanitation Data'!$G$28,0,10*ROW('Sanitation Data'!G23)))</f>
        <v/>
      </c>
      <c r="DA29" s="300" t="str">
        <f ca="true">+IF(OFFSET('Sanitation Data'!$G$29,0,10*ROW('Sanitation Data'!G23))="","",OFFSET('Sanitation Data'!$G$29,0,10*ROW('Sanitation Data'!G23)))</f>
        <v/>
      </c>
      <c r="DB29" s="300" t="str">
        <f ca="true">+IF(OFFSET('Sanitation Data'!$G$30,0,10*ROW('Sanitation Data'!G23))="","",OFFSET('Sanitation Data'!$G$30,0,10*ROW('Sanitation Data'!G23)))</f>
        <v/>
      </c>
      <c r="DC29" s="300" t="str">
        <f ca="true">+IF(OFFSET('Sanitation Data'!$G$31,0,10*ROW('Sanitation Data'!G23))="","",OFFSET('Sanitation Data'!$G$31,0,10*ROW('Sanitation Data'!G23)))</f>
        <v/>
      </c>
      <c r="DD29" s="300" t="str">
        <f ca="true">+IF(OFFSET('Sanitation Data'!$G$32,0,10*ROW('Sanitation Data'!G23))="","",OFFSET('Sanitation Data'!$G$32,0,10*ROW('Sanitation Data'!G23)))</f>
        <v/>
      </c>
      <c r="DE29" s="300" t="str">
        <f ca="true">+IF(OFFSET('Sanitation Data'!$H$28,0,10*ROW('Sanitation Data'!H23))="","",OFFSET('Sanitation Data'!$H$28,0,10*ROW('Sanitation Data'!H23)))</f>
        <v/>
      </c>
      <c r="DF29" s="300" t="str">
        <f ca="true">+IF(OFFSET('Sanitation Data'!$H$29,0,10*ROW('Sanitation Data'!H23))="","",OFFSET('Sanitation Data'!$H$29,0,10*ROW('Sanitation Data'!H23)))</f>
        <v/>
      </c>
      <c r="DG29" s="300" t="str">
        <f ca="true">+IF(OFFSET('Sanitation Data'!$H$30,0,10*ROW('Sanitation Data'!H23))="","",OFFSET('Sanitation Data'!$H$30,0,10*ROW('Sanitation Data'!H23)))</f>
        <v/>
      </c>
      <c r="DH29" s="300" t="str">
        <f ca="true">+IF(OFFSET('Sanitation Data'!$H$31,0,10*ROW('Sanitation Data'!H23))="","",OFFSET('Sanitation Data'!$H$31,0,10*ROW('Sanitation Data'!H23)))</f>
        <v/>
      </c>
      <c r="DI29" s="300" t="str">
        <f ca="true">+IF(OFFSET('Sanitation Data'!$H$32,0,10*ROW('Sanitation Data'!H23))="","",OFFSET('Sanitation Data'!$H$32,0,10*ROW('Sanitation Data'!H23)))</f>
        <v/>
      </c>
      <c r="DJ29" s="300" t="str">
        <f ca="true">+IF(OFFSET('Sanitation Data'!$I$28,0,10*ROW('Sanitation Data'!I23))="","",OFFSET('Sanitation Data'!$I$28,0,10*ROW('Sanitation Data'!I23)))</f>
        <v/>
      </c>
      <c r="DK29" s="300" t="str">
        <f ca="true">+IF(OFFSET('Sanitation Data'!$I$29,0,10*ROW('Sanitation Data'!I23))="","",OFFSET('Sanitation Data'!$I$29,0,10*ROW('Sanitation Data'!I23)))</f>
        <v/>
      </c>
      <c r="DL29" s="300" t="str">
        <f ca="true">+IF(OFFSET('Sanitation Data'!$I$30,0,10*ROW('Sanitation Data'!I23))="","",OFFSET('Sanitation Data'!$I$30,0,10*ROW('Sanitation Data'!I23)))</f>
        <v/>
      </c>
      <c r="DM29" s="300" t="str">
        <f ca="true">+IF(OFFSET('Sanitation Data'!$I$31,0,10*ROW('Sanitation Data'!I23))="","",OFFSET('Sanitation Data'!$I$31,0,10*ROW('Sanitation Data'!I23)))</f>
        <v/>
      </c>
      <c r="DN29" s="300" t="str">
        <f ca="true">+IF(OFFSET('Sanitation Data'!$I$32,0,10*ROW('Sanitation Data'!I23))="","",OFFSET('Sanitation Data'!$I$32,0,10*ROW('Sanitation Data'!I23)))</f>
        <v/>
      </c>
      <c r="DO29" s="300" t="str">
        <f ca="true">+IF(OFFSET('Hygiene Data'!$D$11,0,10*ROW('Hygiene Data'!D23))="","",OFFSET('Hygiene Data'!$D$11,0,10*ROW('Hygiene Data'!D23)))</f>
        <v/>
      </c>
      <c r="DP29" s="300" t="str">
        <f ca="true">+IF(OFFSET('Hygiene Data'!$D$12,0,10*ROW('Hygiene Data'!D23))="","",OFFSET('Hygiene Data'!$D$12,0,10*ROW('Hygiene Data'!D23)))</f>
        <v/>
      </c>
      <c r="DQ29" s="300" t="str">
        <f ca="true">+IF(OFFSET('Hygiene Data'!$D$13,0,10*ROW('Hygiene Data'!D23))="","",OFFSET('Hygiene Data'!$D$13,0,10*ROW('Hygiene Data'!D23)))</f>
        <v/>
      </c>
      <c r="DR29" s="300" t="str">
        <f ca="true">+IF(OFFSET('Hygiene Data'!$E$11,0,10*ROW('Hygiene Data'!E23))="","",OFFSET('Hygiene Data'!$E$11,0,10*ROW('Hygiene Data'!E23)))</f>
        <v/>
      </c>
      <c r="DS29" s="300" t="str">
        <f ca="true">+IF(OFFSET('Hygiene Data'!$E$12,0,10*ROW('Hygiene Data'!E23))="","",OFFSET('Hygiene Data'!$E$12,0,10*ROW('Hygiene Data'!E23)))</f>
        <v/>
      </c>
      <c r="DT29" s="300" t="str">
        <f ca="true">+IF(OFFSET('Hygiene Data'!$E$13,0,10*ROW('Hygiene Data'!E23))="","",OFFSET('Hygiene Data'!$E$13,0,10*ROW('Hygiene Data'!E23)))</f>
        <v/>
      </c>
      <c r="DU29" s="300" t="str">
        <f ca="true">+IF(OFFSET('Hygiene Data'!$F$11,0,10*ROW('Hygiene Data'!F23))="","",OFFSET('Hygiene Data'!$F$11,0,10*ROW('Hygiene Data'!F23)))</f>
        <v/>
      </c>
      <c r="DV29" s="300" t="str">
        <f ca="true">+IF(OFFSET('Hygiene Data'!$F$12,0,10*ROW('Hygiene Data'!F23))="","",OFFSET('Hygiene Data'!$F$12,0,10*ROW('Hygiene Data'!F23)))</f>
        <v/>
      </c>
      <c r="DW29" s="300" t="str">
        <f ca="true">+IF(OFFSET('Hygiene Data'!$F$13,0,10*ROW('Hygiene Data'!F23))="","",OFFSET('Hygiene Data'!$F$13,0,10*ROW('Hygiene Data'!F23)))</f>
        <v/>
      </c>
      <c r="DX29" s="300" t="str">
        <f ca="true">+IF(OFFSET('Hygiene Data'!$G$11,0,10*ROW('Hygiene Data'!G23))="","",OFFSET('Hygiene Data'!$G$11,0,10*ROW('Hygiene Data'!G23)))</f>
        <v/>
      </c>
      <c r="DY29" s="300" t="str">
        <f ca="true">+IF(OFFSET('Hygiene Data'!$G$12,0,10*ROW('Hygiene Data'!G23))="","",OFFSET('Hygiene Data'!$G$12,0,10*ROW('Hygiene Data'!G23)))</f>
        <v/>
      </c>
      <c r="DZ29" s="300" t="str">
        <f ca="true">+IF(OFFSET('Hygiene Data'!$G$13,0,10*ROW('Hygiene Data'!G23))="","",OFFSET('Hygiene Data'!$G$13,0,10*ROW('Hygiene Data'!G23)))</f>
        <v/>
      </c>
      <c r="EA29" s="300" t="str">
        <f ca="true">+IF(OFFSET('Hygiene Data'!$H$11,0,10*ROW('Hygiene Data'!H23))="","",OFFSET('Hygiene Data'!$H$11,0,10*ROW('Hygiene Data'!H23)))</f>
        <v/>
      </c>
      <c r="EB29" s="300" t="str">
        <f ca="true">+IF(OFFSET('Hygiene Data'!$H$12,0,10*ROW('Hygiene Data'!H23))="","",OFFSET('Hygiene Data'!$H$12,0,10*ROW('Hygiene Data'!H23)))</f>
        <v/>
      </c>
      <c r="EC29" s="300" t="str">
        <f ca="true">+IF(OFFSET('Hygiene Data'!$H$13,0,10*ROW('Hygiene Data'!H23))="","",OFFSET('Hygiene Data'!$H$13,0,10*ROW('Hygiene Data'!H23)))</f>
        <v/>
      </c>
      <c r="ED29" s="300" t="str">
        <f ca="true">+IF(OFFSET('Hygiene Data'!$I$11,0,10*ROW('Hygiene Data'!I23))="","",OFFSET('Hygiene Data'!$I$11,0,10*ROW('Hygiene Data'!I23)))</f>
        <v/>
      </c>
      <c r="EE29" s="300" t="str">
        <f ca="true">+IF(OFFSET('Hygiene Data'!$I$12,0,10*ROW('Hygiene Data'!I23))="","",OFFSET('Hygiene Data'!$I$12,0,10*ROW('Hygiene Data'!I23)))</f>
        <v/>
      </c>
      <c r="EF29" s="30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7"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0"/>
      <c r="BS30" s="300" t="str">
        <f ca="true">+IF(OFFSET('Water Data'!$D$27,0,10*ROW('Water Data'!D24))="","",OFFSET('Water Data'!$D$27,0,10*ROW('Water Data'!D24)))</f>
        <v/>
      </c>
      <c r="BT30" s="300" t="str">
        <f ca="true">+IF(OFFSET('Water Data'!$D$28,0,10*ROW('Water Data'!D24))="","",OFFSET('Water Data'!$D$28,0,10*ROW('Water Data'!D24)))</f>
        <v/>
      </c>
      <c r="BU30" s="300" t="str">
        <f ca="true">+IF(OFFSET('Water Data'!$D$29,0,10*ROW('Water Data'!D24))="","",OFFSET('Water Data'!$D$29,0,10*ROW('Water Data'!D24)))</f>
        <v/>
      </c>
      <c r="BV30" s="300" t="str">
        <f ca="true">+IF(OFFSET('Water Data'!$E$27,0,10*ROW('Water Data'!E24))="","",OFFSET('Water Data'!$E$27,0,10*ROW('Water Data'!E24)))</f>
        <v/>
      </c>
      <c r="BW30" s="300" t="str">
        <f ca="true">+IF(OFFSET('Water Data'!$E$28,0,10*ROW('Water Data'!E24))="","",OFFSET('Water Data'!$E$28,0,10*ROW('Water Data'!E24)))</f>
        <v/>
      </c>
      <c r="BX30" s="300" t="str">
        <f ca="true">+IF(OFFSET('Water Data'!$E$29,0,10*ROW('Water Data'!E24))="","",OFFSET('Water Data'!$E$29,0,10*ROW('Water Data'!E24)))</f>
        <v/>
      </c>
      <c r="BY30" s="300" t="str">
        <f ca="true">+IF(OFFSET('Water Data'!$F$27,0,10*ROW('Water Data'!F24))="","",OFFSET('Water Data'!$F$27,0,10*ROW('Water Data'!F24)))</f>
        <v/>
      </c>
      <c r="BZ30" s="300" t="str">
        <f ca="true">+IF(OFFSET('Water Data'!$F$28,0,10*ROW('Water Data'!F24))="","",OFFSET('Water Data'!$F$28,0,10*ROW('Water Data'!F24)))</f>
        <v/>
      </c>
      <c r="CA30" s="300" t="str">
        <f ca="true">+IF(OFFSET('Water Data'!$F$29,0,10*ROW('Water Data'!F24))="","",OFFSET('Water Data'!$F$29,0,10*ROW('Water Data'!F24)))</f>
        <v/>
      </c>
      <c r="CB30" s="300" t="str">
        <f ca="true">+IF(OFFSET('Water Data'!$G$27,0,10*ROW('Water Data'!G24))="","",OFFSET('Water Data'!$G$27,0,10*ROW('Water Data'!G24)))</f>
        <v/>
      </c>
      <c r="CC30" s="300" t="str">
        <f ca="true">+IF(OFFSET('Water Data'!$G$28,0,10*ROW('Water Data'!G24))="","",OFFSET('Water Data'!$G$28,0,10*ROW('Water Data'!G24)))</f>
        <v/>
      </c>
      <c r="CD30" s="300" t="str">
        <f ca="true">+IF(OFFSET('Water Data'!$G$29,0,10*ROW('Water Data'!G24))="","",OFFSET('Water Data'!$G$29,0,10*ROW('Water Data'!G24)))</f>
        <v/>
      </c>
      <c r="CE30" s="300" t="str">
        <f ca="true">+IF(OFFSET('Water Data'!$H$27,0,10*ROW('Water Data'!H24))="","",OFFSET('Water Data'!$H$27,0,10*ROW('Water Data'!H24)))</f>
        <v/>
      </c>
      <c r="CF30" s="300" t="str">
        <f ca="true">+IF(OFFSET('Water Data'!$H$28,0,10*ROW('Water Data'!H24))="","",OFFSET('Water Data'!$H$28,0,10*ROW('Water Data'!H24)))</f>
        <v/>
      </c>
      <c r="CG30" s="300" t="str">
        <f ca="true">+IF(OFFSET('Water Data'!$H$29,0,10*ROW('Water Data'!H24))="","",OFFSET('Water Data'!$H$29,0,10*ROW('Water Data'!H24)))</f>
        <v/>
      </c>
      <c r="CH30" s="300" t="str">
        <f ca="true">+IF(OFFSET('Water Data'!$I$27,0,10*ROW('Water Data'!I24))="","",OFFSET('Water Data'!$I$27,0,10*ROW('Water Data'!I24)))</f>
        <v/>
      </c>
      <c r="CI30" s="300" t="str">
        <f ca="true">+IF(OFFSET('Water Data'!$I$28,0,10*ROW('Water Data'!I24))="","",OFFSET('Water Data'!$I$28,0,10*ROW('Water Data'!I24)))</f>
        <v/>
      </c>
      <c r="CJ30" s="300" t="str">
        <f ca="true">+IF(OFFSET('Water Data'!$I$29,0,10*ROW('Water Data'!I24))="","",OFFSET('Water Data'!$I$29,0,10*ROW('Water Data'!I24)))</f>
        <v/>
      </c>
      <c r="CK30" s="300" t="str">
        <f ca="true">+IF(OFFSET('Sanitation Data'!$D$28,0,10*ROW('Sanitation Data'!D24))="","",OFFSET('Sanitation Data'!$D$28,0,10*ROW('Sanitation Data'!D24)))</f>
        <v/>
      </c>
      <c r="CL30" s="300" t="str">
        <f ca="true">+IF(OFFSET('Sanitation Data'!$D$29,0,10*ROW('Sanitation Data'!D24))="","",OFFSET('Sanitation Data'!$D$29,0,10*ROW('Sanitation Data'!D24)))</f>
        <v/>
      </c>
      <c r="CM30" s="300" t="str">
        <f ca="true">+IF(OFFSET('Sanitation Data'!$D$30,0,10*ROW('Sanitation Data'!D24))="","",OFFSET('Sanitation Data'!$D$30,0,10*ROW('Sanitation Data'!D24)))</f>
        <v/>
      </c>
      <c r="CN30" s="300" t="str">
        <f ca="true">+IF(OFFSET('Sanitation Data'!$D$31,0,10*ROW('Sanitation Data'!D24))="","",OFFSET('Sanitation Data'!$D$31,0,10*ROW('Sanitation Data'!D24)))</f>
        <v/>
      </c>
      <c r="CO30" s="300" t="str">
        <f ca="true">+IF(OFFSET('Sanitation Data'!$D$32,0,10*ROW('Sanitation Data'!D24))="","",OFFSET('Sanitation Data'!$D$32,0,10*ROW('Sanitation Data'!D24)))</f>
        <v/>
      </c>
      <c r="CP30" s="300" t="str">
        <f ca="true">+IF(OFFSET('Sanitation Data'!$E$28,0,10*ROW('Sanitation Data'!E24))="","",OFFSET('Sanitation Data'!$E$28,0,10*ROW('Sanitation Data'!E24)))</f>
        <v/>
      </c>
      <c r="CQ30" s="300" t="str">
        <f ca="true">+IF(OFFSET('Sanitation Data'!$E$29,0,10*ROW('Sanitation Data'!E24))="","",OFFSET('Sanitation Data'!$E$29,0,10*ROW('Sanitation Data'!E24)))</f>
        <v/>
      </c>
      <c r="CR30" s="300" t="str">
        <f ca="true">+IF(OFFSET('Sanitation Data'!$E$30,0,10*ROW('Sanitation Data'!E24))="","",OFFSET('Sanitation Data'!$E$30,0,10*ROW('Sanitation Data'!E24)))</f>
        <v/>
      </c>
      <c r="CS30" s="300" t="str">
        <f ca="true">+IF(OFFSET('Sanitation Data'!$E$31,0,10*ROW('Sanitation Data'!E24))="","",OFFSET('Sanitation Data'!$E$31,0,10*ROW('Sanitation Data'!E24)))</f>
        <v/>
      </c>
      <c r="CT30" s="300" t="str">
        <f ca="true">+IF(OFFSET('Sanitation Data'!$E$32,0,10*ROW('Sanitation Data'!E24))="","",OFFSET('Sanitation Data'!$E$32,0,10*ROW('Sanitation Data'!E24)))</f>
        <v/>
      </c>
      <c r="CU30" s="300" t="str">
        <f ca="true">+IF(OFFSET('Sanitation Data'!$F$28,0,10*ROW('Sanitation Data'!F24))="","",OFFSET('Sanitation Data'!$F$28,0,10*ROW('Sanitation Data'!F24)))</f>
        <v/>
      </c>
      <c r="CV30" s="300" t="str">
        <f ca="true">+IF(OFFSET('Sanitation Data'!$F$29,0,10*ROW('Sanitation Data'!F24))="","",OFFSET('Sanitation Data'!$F$29,0,10*ROW('Sanitation Data'!F24)))</f>
        <v/>
      </c>
      <c r="CW30" s="300" t="str">
        <f ca="true">+IF(OFFSET('Sanitation Data'!$F$30,0,10*ROW('Sanitation Data'!F24))="","",OFFSET('Sanitation Data'!$F$30,0,10*ROW('Sanitation Data'!F24)))</f>
        <v/>
      </c>
      <c r="CX30" s="300" t="str">
        <f ca="true">+IF(OFFSET('Sanitation Data'!$F$31,0,10*ROW('Sanitation Data'!F24))="","",OFFSET('Sanitation Data'!$F$31,0,10*ROW('Sanitation Data'!F24)))</f>
        <v/>
      </c>
      <c r="CY30" s="300" t="str">
        <f ca="true">+IF(OFFSET('Sanitation Data'!$F$32,0,10*ROW('Sanitation Data'!F24))="","",OFFSET('Sanitation Data'!$F$32,0,10*ROW('Sanitation Data'!F24)))</f>
        <v/>
      </c>
      <c r="CZ30" s="300" t="str">
        <f ca="true">+IF(OFFSET('Sanitation Data'!$G$28,0,10*ROW('Sanitation Data'!G24))="","",OFFSET('Sanitation Data'!$G$28,0,10*ROW('Sanitation Data'!G24)))</f>
        <v/>
      </c>
      <c r="DA30" s="300" t="str">
        <f ca="true">+IF(OFFSET('Sanitation Data'!$G$29,0,10*ROW('Sanitation Data'!G24))="","",OFFSET('Sanitation Data'!$G$29,0,10*ROW('Sanitation Data'!G24)))</f>
        <v/>
      </c>
      <c r="DB30" s="300" t="str">
        <f ca="true">+IF(OFFSET('Sanitation Data'!$G$30,0,10*ROW('Sanitation Data'!G24))="","",OFFSET('Sanitation Data'!$G$30,0,10*ROW('Sanitation Data'!G24)))</f>
        <v/>
      </c>
      <c r="DC30" s="300" t="str">
        <f ca="true">+IF(OFFSET('Sanitation Data'!$G$31,0,10*ROW('Sanitation Data'!G24))="","",OFFSET('Sanitation Data'!$G$31,0,10*ROW('Sanitation Data'!G24)))</f>
        <v/>
      </c>
      <c r="DD30" s="300" t="str">
        <f ca="true">+IF(OFFSET('Sanitation Data'!$G$32,0,10*ROW('Sanitation Data'!G24))="","",OFFSET('Sanitation Data'!$G$32,0,10*ROW('Sanitation Data'!G24)))</f>
        <v/>
      </c>
      <c r="DE30" s="300" t="str">
        <f ca="true">+IF(OFFSET('Sanitation Data'!$H$28,0,10*ROW('Sanitation Data'!H24))="","",OFFSET('Sanitation Data'!$H$28,0,10*ROW('Sanitation Data'!H24)))</f>
        <v/>
      </c>
      <c r="DF30" s="300" t="str">
        <f ca="true">+IF(OFFSET('Sanitation Data'!$H$29,0,10*ROW('Sanitation Data'!H24))="","",OFFSET('Sanitation Data'!$H$29,0,10*ROW('Sanitation Data'!H24)))</f>
        <v/>
      </c>
      <c r="DG30" s="300" t="str">
        <f ca="true">+IF(OFFSET('Sanitation Data'!$H$30,0,10*ROW('Sanitation Data'!H24))="","",OFFSET('Sanitation Data'!$H$30,0,10*ROW('Sanitation Data'!H24)))</f>
        <v/>
      </c>
      <c r="DH30" s="300" t="str">
        <f ca="true">+IF(OFFSET('Sanitation Data'!$H$31,0,10*ROW('Sanitation Data'!H24))="","",OFFSET('Sanitation Data'!$H$31,0,10*ROW('Sanitation Data'!H24)))</f>
        <v/>
      </c>
      <c r="DI30" s="300" t="str">
        <f ca="true">+IF(OFFSET('Sanitation Data'!$H$32,0,10*ROW('Sanitation Data'!H24))="","",OFFSET('Sanitation Data'!$H$32,0,10*ROW('Sanitation Data'!H24)))</f>
        <v/>
      </c>
      <c r="DJ30" s="300" t="str">
        <f ca="true">+IF(OFFSET('Sanitation Data'!$I$28,0,10*ROW('Sanitation Data'!I24))="","",OFFSET('Sanitation Data'!$I$28,0,10*ROW('Sanitation Data'!I24)))</f>
        <v/>
      </c>
      <c r="DK30" s="300" t="str">
        <f ca="true">+IF(OFFSET('Sanitation Data'!$I$29,0,10*ROW('Sanitation Data'!I24))="","",OFFSET('Sanitation Data'!$I$29,0,10*ROW('Sanitation Data'!I24)))</f>
        <v/>
      </c>
      <c r="DL30" s="300" t="str">
        <f ca="true">+IF(OFFSET('Sanitation Data'!$I$30,0,10*ROW('Sanitation Data'!I24))="","",OFFSET('Sanitation Data'!$I$30,0,10*ROW('Sanitation Data'!I24)))</f>
        <v/>
      </c>
      <c r="DM30" s="300" t="str">
        <f ca="true">+IF(OFFSET('Sanitation Data'!$I$31,0,10*ROW('Sanitation Data'!I24))="","",OFFSET('Sanitation Data'!$I$31,0,10*ROW('Sanitation Data'!I24)))</f>
        <v/>
      </c>
      <c r="DN30" s="300" t="str">
        <f ca="true">+IF(OFFSET('Sanitation Data'!$I$32,0,10*ROW('Sanitation Data'!I24))="","",OFFSET('Sanitation Data'!$I$32,0,10*ROW('Sanitation Data'!I24)))</f>
        <v/>
      </c>
      <c r="DO30" s="300" t="str">
        <f ca="true">+IF(OFFSET('Hygiene Data'!$D$11,0,10*ROW('Hygiene Data'!D24))="","",OFFSET('Hygiene Data'!$D$11,0,10*ROW('Hygiene Data'!D24)))</f>
        <v/>
      </c>
      <c r="DP30" s="300" t="str">
        <f ca="true">+IF(OFFSET('Hygiene Data'!$D$12,0,10*ROW('Hygiene Data'!D24))="","",OFFSET('Hygiene Data'!$D$12,0,10*ROW('Hygiene Data'!D24)))</f>
        <v/>
      </c>
      <c r="DQ30" s="300" t="str">
        <f ca="true">+IF(OFFSET('Hygiene Data'!$D$13,0,10*ROW('Hygiene Data'!D24))="","",OFFSET('Hygiene Data'!$D$13,0,10*ROW('Hygiene Data'!D24)))</f>
        <v/>
      </c>
      <c r="DR30" s="300" t="str">
        <f ca="true">+IF(OFFSET('Hygiene Data'!$E$11,0,10*ROW('Hygiene Data'!E24))="","",OFFSET('Hygiene Data'!$E$11,0,10*ROW('Hygiene Data'!E24)))</f>
        <v/>
      </c>
      <c r="DS30" s="300" t="str">
        <f ca="true">+IF(OFFSET('Hygiene Data'!$E$12,0,10*ROW('Hygiene Data'!E24))="","",OFFSET('Hygiene Data'!$E$12,0,10*ROW('Hygiene Data'!E24)))</f>
        <v/>
      </c>
      <c r="DT30" s="300" t="str">
        <f ca="true">+IF(OFFSET('Hygiene Data'!$E$13,0,10*ROW('Hygiene Data'!E24))="","",OFFSET('Hygiene Data'!$E$13,0,10*ROW('Hygiene Data'!E24)))</f>
        <v/>
      </c>
      <c r="DU30" s="300" t="str">
        <f ca="true">+IF(OFFSET('Hygiene Data'!$F$11,0,10*ROW('Hygiene Data'!F24))="","",OFFSET('Hygiene Data'!$F$11,0,10*ROW('Hygiene Data'!F24)))</f>
        <v/>
      </c>
      <c r="DV30" s="300" t="str">
        <f ca="true">+IF(OFFSET('Hygiene Data'!$F$12,0,10*ROW('Hygiene Data'!F24))="","",OFFSET('Hygiene Data'!$F$12,0,10*ROW('Hygiene Data'!F24)))</f>
        <v/>
      </c>
      <c r="DW30" s="300" t="str">
        <f ca="true">+IF(OFFSET('Hygiene Data'!$F$13,0,10*ROW('Hygiene Data'!F24))="","",OFFSET('Hygiene Data'!$F$13,0,10*ROW('Hygiene Data'!F24)))</f>
        <v/>
      </c>
      <c r="DX30" s="300" t="str">
        <f ca="true">+IF(OFFSET('Hygiene Data'!$G$11,0,10*ROW('Hygiene Data'!G24))="","",OFFSET('Hygiene Data'!$G$11,0,10*ROW('Hygiene Data'!G24)))</f>
        <v/>
      </c>
      <c r="DY30" s="300" t="str">
        <f ca="true">+IF(OFFSET('Hygiene Data'!$G$12,0,10*ROW('Hygiene Data'!G24))="","",OFFSET('Hygiene Data'!$G$12,0,10*ROW('Hygiene Data'!G24)))</f>
        <v/>
      </c>
      <c r="DZ30" s="300" t="str">
        <f ca="true">+IF(OFFSET('Hygiene Data'!$G$13,0,10*ROW('Hygiene Data'!G24))="","",OFFSET('Hygiene Data'!$G$13,0,10*ROW('Hygiene Data'!G24)))</f>
        <v/>
      </c>
      <c r="EA30" s="300" t="str">
        <f ca="true">+IF(OFFSET('Hygiene Data'!$H$11,0,10*ROW('Hygiene Data'!H24))="","",OFFSET('Hygiene Data'!$H$11,0,10*ROW('Hygiene Data'!H24)))</f>
        <v/>
      </c>
      <c r="EB30" s="300" t="str">
        <f ca="true">+IF(OFFSET('Hygiene Data'!$H$12,0,10*ROW('Hygiene Data'!H24))="","",OFFSET('Hygiene Data'!$H$12,0,10*ROW('Hygiene Data'!H24)))</f>
        <v/>
      </c>
      <c r="EC30" s="300" t="str">
        <f ca="true">+IF(OFFSET('Hygiene Data'!$H$13,0,10*ROW('Hygiene Data'!H24))="","",OFFSET('Hygiene Data'!$H$13,0,10*ROW('Hygiene Data'!H24)))</f>
        <v/>
      </c>
      <c r="ED30" s="300" t="str">
        <f ca="true">+IF(OFFSET('Hygiene Data'!$I$11,0,10*ROW('Hygiene Data'!I24))="","",OFFSET('Hygiene Data'!$I$11,0,10*ROW('Hygiene Data'!I24)))</f>
        <v/>
      </c>
      <c r="EE30" s="300" t="str">
        <f ca="true">+IF(OFFSET('Hygiene Data'!$I$12,0,10*ROW('Hygiene Data'!I24))="","",OFFSET('Hygiene Data'!$I$12,0,10*ROW('Hygiene Data'!I24)))</f>
        <v/>
      </c>
      <c r="EF30" s="30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7"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0"/>
      <c r="BS31" s="300" t="str">
        <f ca="true">+IF(OFFSET('Water Data'!$D$27,0,10*ROW('Water Data'!D25))="","",OFFSET('Water Data'!$D$27,0,10*ROW('Water Data'!D25)))</f>
        <v/>
      </c>
      <c r="BT31" s="300" t="str">
        <f ca="true">+IF(OFFSET('Water Data'!$D$28,0,10*ROW('Water Data'!D25))="","",OFFSET('Water Data'!$D$28,0,10*ROW('Water Data'!D25)))</f>
        <v/>
      </c>
      <c r="BU31" s="300" t="str">
        <f ca="true">+IF(OFFSET('Water Data'!$D$29,0,10*ROW('Water Data'!D25))="","",OFFSET('Water Data'!$D$29,0,10*ROW('Water Data'!D25)))</f>
        <v/>
      </c>
      <c r="BV31" s="300" t="str">
        <f ca="true">+IF(OFFSET('Water Data'!$E$27,0,10*ROW('Water Data'!E25))="","",OFFSET('Water Data'!$E$27,0,10*ROW('Water Data'!E25)))</f>
        <v/>
      </c>
      <c r="BW31" s="300" t="str">
        <f ca="true">+IF(OFFSET('Water Data'!$E$28,0,10*ROW('Water Data'!E25))="","",OFFSET('Water Data'!$E$28,0,10*ROW('Water Data'!E25)))</f>
        <v/>
      </c>
      <c r="BX31" s="300" t="str">
        <f ca="true">+IF(OFFSET('Water Data'!$E$29,0,10*ROW('Water Data'!E25))="","",OFFSET('Water Data'!$E$29,0,10*ROW('Water Data'!E25)))</f>
        <v/>
      </c>
      <c r="BY31" s="300" t="str">
        <f ca="true">+IF(OFFSET('Water Data'!$F$27,0,10*ROW('Water Data'!F25))="","",OFFSET('Water Data'!$F$27,0,10*ROW('Water Data'!F25)))</f>
        <v/>
      </c>
      <c r="BZ31" s="300" t="str">
        <f ca="true">+IF(OFFSET('Water Data'!$F$28,0,10*ROW('Water Data'!F25))="","",OFFSET('Water Data'!$F$28,0,10*ROW('Water Data'!F25)))</f>
        <v/>
      </c>
      <c r="CA31" s="300" t="str">
        <f ca="true">+IF(OFFSET('Water Data'!$F$29,0,10*ROW('Water Data'!F25))="","",OFFSET('Water Data'!$F$29,0,10*ROW('Water Data'!F25)))</f>
        <v/>
      </c>
      <c r="CB31" s="300" t="str">
        <f ca="true">+IF(OFFSET('Water Data'!$G$27,0,10*ROW('Water Data'!G25))="","",OFFSET('Water Data'!$G$27,0,10*ROW('Water Data'!G25)))</f>
        <v/>
      </c>
      <c r="CC31" s="300" t="str">
        <f ca="true">+IF(OFFSET('Water Data'!$G$28,0,10*ROW('Water Data'!G25))="","",OFFSET('Water Data'!$G$28,0,10*ROW('Water Data'!G25)))</f>
        <v/>
      </c>
      <c r="CD31" s="300" t="str">
        <f ca="true">+IF(OFFSET('Water Data'!$G$29,0,10*ROW('Water Data'!G25))="","",OFFSET('Water Data'!$G$29,0,10*ROW('Water Data'!G25)))</f>
        <v/>
      </c>
      <c r="CE31" s="300" t="str">
        <f ca="true">+IF(OFFSET('Water Data'!$H$27,0,10*ROW('Water Data'!H25))="","",OFFSET('Water Data'!$H$27,0,10*ROW('Water Data'!H25)))</f>
        <v/>
      </c>
      <c r="CF31" s="300" t="str">
        <f ca="true">+IF(OFFSET('Water Data'!$H$28,0,10*ROW('Water Data'!H25))="","",OFFSET('Water Data'!$H$28,0,10*ROW('Water Data'!H25)))</f>
        <v/>
      </c>
      <c r="CG31" s="300" t="str">
        <f ca="true">+IF(OFFSET('Water Data'!$H$29,0,10*ROW('Water Data'!H25))="","",OFFSET('Water Data'!$H$29,0,10*ROW('Water Data'!H25)))</f>
        <v/>
      </c>
      <c r="CH31" s="300" t="str">
        <f ca="true">+IF(OFFSET('Water Data'!$I$27,0,10*ROW('Water Data'!I25))="","",OFFSET('Water Data'!$I$27,0,10*ROW('Water Data'!I25)))</f>
        <v/>
      </c>
      <c r="CI31" s="300" t="str">
        <f ca="true">+IF(OFFSET('Water Data'!$I$28,0,10*ROW('Water Data'!I25))="","",OFFSET('Water Data'!$I$28,0,10*ROW('Water Data'!I25)))</f>
        <v/>
      </c>
      <c r="CJ31" s="300" t="str">
        <f ca="true">+IF(OFFSET('Water Data'!$I$29,0,10*ROW('Water Data'!I25))="","",OFFSET('Water Data'!$I$29,0,10*ROW('Water Data'!I25)))</f>
        <v/>
      </c>
      <c r="CK31" s="300" t="str">
        <f ca="true">+IF(OFFSET('Sanitation Data'!$D$28,0,10*ROW('Sanitation Data'!D25))="","",OFFSET('Sanitation Data'!$D$28,0,10*ROW('Sanitation Data'!D25)))</f>
        <v/>
      </c>
      <c r="CL31" s="300" t="str">
        <f ca="true">+IF(OFFSET('Sanitation Data'!$D$29,0,10*ROW('Sanitation Data'!D25))="","",OFFSET('Sanitation Data'!$D$29,0,10*ROW('Sanitation Data'!D25)))</f>
        <v/>
      </c>
      <c r="CM31" s="300" t="str">
        <f ca="true">+IF(OFFSET('Sanitation Data'!$D$30,0,10*ROW('Sanitation Data'!D25))="","",OFFSET('Sanitation Data'!$D$30,0,10*ROW('Sanitation Data'!D25)))</f>
        <v/>
      </c>
      <c r="CN31" s="300" t="str">
        <f ca="true">+IF(OFFSET('Sanitation Data'!$D$31,0,10*ROW('Sanitation Data'!D25))="","",OFFSET('Sanitation Data'!$D$31,0,10*ROW('Sanitation Data'!D25)))</f>
        <v/>
      </c>
      <c r="CO31" s="300" t="str">
        <f ca="true">+IF(OFFSET('Sanitation Data'!$D$32,0,10*ROW('Sanitation Data'!D25))="","",OFFSET('Sanitation Data'!$D$32,0,10*ROW('Sanitation Data'!D25)))</f>
        <v/>
      </c>
      <c r="CP31" s="300" t="str">
        <f ca="true">+IF(OFFSET('Sanitation Data'!$E$28,0,10*ROW('Sanitation Data'!E25))="","",OFFSET('Sanitation Data'!$E$28,0,10*ROW('Sanitation Data'!E25)))</f>
        <v/>
      </c>
      <c r="CQ31" s="300" t="str">
        <f ca="true">+IF(OFFSET('Sanitation Data'!$E$29,0,10*ROW('Sanitation Data'!E25))="","",OFFSET('Sanitation Data'!$E$29,0,10*ROW('Sanitation Data'!E25)))</f>
        <v/>
      </c>
      <c r="CR31" s="300" t="str">
        <f ca="true">+IF(OFFSET('Sanitation Data'!$E$30,0,10*ROW('Sanitation Data'!E25))="","",OFFSET('Sanitation Data'!$E$30,0,10*ROW('Sanitation Data'!E25)))</f>
        <v/>
      </c>
      <c r="CS31" s="300" t="str">
        <f ca="true">+IF(OFFSET('Sanitation Data'!$E$31,0,10*ROW('Sanitation Data'!E25))="","",OFFSET('Sanitation Data'!$E$31,0,10*ROW('Sanitation Data'!E25)))</f>
        <v/>
      </c>
      <c r="CT31" s="300" t="str">
        <f ca="true">+IF(OFFSET('Sanitation Data'!$E$32,0,10*ROW('Sanitation Data'!E25))="","",OFFSET('Sanitation Data'!$E$32,0,10*ROW('Sanitation Data'!E25)))</f>
        <v/>
      </c>
      <c r="CU31" s="300" t="str">
        <f ca="true">+IF(OFFSET('Sanitation Data'!$F$28,0,10*ROW('Sanitation Data'!F25))="","",OFFSET('Sanitation Data'!$F$28,0,10*ROW('Sanitation Data'!F25)))</f>
        <v/>
      </c>
      <c r="CV31" s="300" t="str">
        <f ca="true">+IF(OFFSET('Sanitation Data'!$F$29,0,10*ROW('Sanitation Data'!F25))="","",OFFSET('Sanitation Data'!$F$29,0,10*ROW('Sanitation Data'!F25)))</f>
        <v/>
      </c>
      <c r="CW31" s="300" t="str">
        <f ca="true">+IF(OFFSET('Sanitation Data'!$F$30,0,10*ROW('Sanitation Data'!F25))="","",OFFSET('Sanitation Data'!$F$30,0,10*ROW('Sanitation Data'!F25)))</f>
        <v/>
      </c>
      <c r="CX31" s="300" t="str">
        <f ca="true">+IF(OFFSET('Sanitation Data'!$F$31,0,10*ROW('Sanitation Data'!F25))="","",OFFSET('Sanitation Data'!$F$31,0,10*ROW('Sanitation Data'!F25)))</f>
        <v/>
      </c>
      <c r="CY31" s="300" t="str">
        <f ca="true">+IF(OFFSET('Sanitation Data'!$F$32,0,10*ROW('Sanitation Data'!F25))="","",OFFSET('Sanitation Data'!$F$32,0,10*ROW('Sanitation Data'!F25)))</f>
        <v/>
      </c>
      <c r="CZ31" s="300" t="str">
        <f ca="true">+IF(OFFSET('Sanitation Data'!$G$28,0,10*ROW('Sanitation Data'!G25))="","",OFFSET('Sanitation Data'!$G$28,0,10*ROW('Sanitation Data'!G25)))</f>
        <v/>
      </c>
      <c r="DA31" s="300" t="str">
        <f ca="true">+IF(OFFSET('Sanitation Data'!$G$29,0,10*ROW('Sanitation Data'!G25))="","",OFFSET('Sanitation Data'!$G$29,0,10*ROW('Sanitation Data'!G25)))</f>
        <v/>
      </c>
      <c r="DB31" s="300" t="str">
        <f ca="true">+IF(OFFSET('Sanitation Data'!$G$30,0,10*ROW('Sanitation Data'!G25))="","",OFFSET('Sanitation Data'!$G$30,0,10*ROW('Sanitation Data'!G25)))</f>
        <v/>
      </c>
      <c r="DC31" s="300" t="str">
        <f ca="true">+IF(OFFSET('Sanitation Data'!$G$31,0,10*ROW('Sanitation Data'!G25))="","",OFFSET('Sanitation Data'!$G$31,0,10*ROW('Sanitation Data'!G25)))</f>
        <v/>
      </c>
      <c r="DD31" s="300" t="str">
        <f ca="true">+IF(OFFSET('Sanitation Data'!$G$32,0,10*ROW('Sanitation Data'!G25))="","",OFFSET('Sanitation Data'!$G$32,0,10*ROW('Sanitation Data'!G25)))</f>
        <v/>
      </c>
      <c r="DE31" s="300" t="str">
        <f ca="true">+IF(OFFSET('Sanitation Data'!$H$28,0,10*ROW('Sanitation Data'!H25))="","",OFFSET('Sanitation Data'!$H$28,0,10*ROW('Sanitation Data'!H25)))</f>
        <v/>
      </c>
      <c r="DF31" s="300" t="str">
        <f ca="true">+IF(OFFSET('Sanitation Data'!$H$29,0,10*ROW('Sanitation Data'!H25))="","",OFFSET('Sanitation Data'!$H$29,0,10*ROW('Sanitation Data'!H25)))</f>
        <v/>
      </c>
      <c r="DG31" s="300" t="str">
        <f ca="true">+IF(OFFSET('Sanitation Data'!$H$30,0,10*ROW('Sanitation Data'!H25))="","",OFFSET('Sanitation Data'!$H$30,0,10*ROW('Sanitation Data'!H25)))</f>
        <v/>
      </c>
      <c r="DH31" s="300" t="str">
        <f ca="true">+IF(OFFSET('Sanitation Data'!$H$31,0,10*ROW('Sanitation Data'!H25))="","",OFFSET('Sanitation Data'!$H$31,0,10*ROW('Sanitation Data'!H25)))</f>
        <v/>
      </c>
      <c r="DI31" s="300" t="str">
        <f ca="true">+IF(OFFSET('Sanitation Data'!$H$32,0,10*ROW('Sanitation Data'!H25))="","",OFFSET('Sanitation Data'!$H$32,0,10*ROW('Sanitation Data'!H25)))</f>
        <v/>
      </c>
      <c r="DJ31" s="300" t="str">
        <f ca="true">+IF(OFFSET('Sanitation Data'!$I$28,0,10*ROW('Sanitation Data'!I25))="","",OFFSET('Sanitation Data'!$I$28,0,10*ROW('Sanitation Data'!I25)))</f>
        <v/>
      </c>
      <c r="DK31" s="300" t="str">
        <f ca="true">+IF(OFFSET('Sanitation Data'!$I$29,0,10*ROW('Sanitation Data'!I25))="","",OFFSET('Sanitation Data'!$I$29,0,10*ROW('Sanitation Data'!I25)))</f>
        <v/>
      </c>
      <c r="DL31" s="300" t="str">
        <f ca="true">+IF(OFFSET('Sanitation Data'!$I$30,0,10*ROW('Sanitation Data'!I25))="","",OFFSET('Sanitation Data'!$I$30,0,10*ROW('Sanitation Data'!I25)))</f>
        <v/>
      </c>
      <c r="DM31" s="300" t="str">
        <f ca="true">+IF(OFFSET('Sanitation Data'!$I$31,0,10*ROW('Sanitation Data'!I25))="","",OFFSET('Sanitation Data'!$I$31,0,10*ROW('Sanitation Data'!I25)))</f>
        <v/>
      </c>
      <c r="DN31" s="300" t="str">
        <f ca="true">+IF(OFFSET('Sanitation Data'!$I$32,0,10*ROW('Sanitation Data'!I25))="","",OFFSET('Sanitation Data'!$I$32,0,10*ROW('Sanitation Data'!I25)))</f>
        <v/>
      </c>
      <c r="DO31" s="300" t="str">
        <f ca="true">+IF(OFFSET('Hygiene Data'!$D$11,0,10*ROW('Hygiene Data'!D25))="","",OFFSET('Hygiene Data'!$D$11,0,10*ROW('Hygiene Data'!D25)))</f>
        <v/>
      </c>
      <c r="DP31" s="300" t="str">
        <f ca="true">+IF(OFFSET('Hygiene Data'!$D$12,0,10*ROW('Hygiene Data'!D25))="","",OFFSET('Hygiene Data'!$D$12,0,10*ROW('Hygiene Data'!D25)))</f>
        <v/>
      </c>
      <c r="DQ31" s="300" t="str">
        <f ca="true">+IF(OFFSET('Hygiene Data'!$D$13,0,10*ROW('Hygiene Data'!D25))="","",OFFSET('Hygiene Data'!$D$13,0,10*ROW('Hygiene Data'!D25)))</f>
        <v/>
      </c>
      <c r="DR31" s="300" t="str">
        <f ca="true">+IF(OFFSET('Hygiene Data'!$E$11,0,10*ROW('Hygiene Data'!E25))="","",OFFSET('Hygiene Data'!$E$11,0,10*ROW('Hygiene Data'!E25)))</f>
        <v/>
      </c>
      <c r="DS31" s="300" t="str">
        <f ca="true">+IF(OFFSET('Hygiene Data'!$E$12,0,10*ROW('Hygiene Data'!E25))="","",OFFSET('Hygiene Data'!$E$12,0,10*ROW('Hygiene Data'!E25)))</f>
        <v/>
      </c>
      <c r="DT31" s="300" t="str">
        <f ca="true">+IF(OFFSET('Hygiene Data'!$E$13,0,10*ROW('Hygiene Data'!E25))="","",OFFSET('Hygiene Data'!$E$13,0,10*ROW('Hygiene Data'!E25)))</f>
        <v/>
      </c>
      <c r="DU31" s="300" t="str">
        <f ca="true">+IF(OFFSET('Hygiene Data'!$F$11,0,10*ROW('Hygiene Data'!F25))="","",OFFSET('Hygiene Data'!$F$11,0,10*ROW('Hygiene Data'!F25)))</f>
        <v/>
      </c>
      <c r="DV31" s="300" t="str">
        <f ca="true">+IF(OFFSET('Hygiene Data'!$F$12,0,10*ROW('Hygiene Data'!F25))="","",OFFSET('Hygiene Data'!$F$12,0,10*ROW('Hygiene Data'!F25)))</f>
        <v/>
      </c>
      <c r="DW31" s="300" t="str">
        <f ca="true">+IF(OFFSET('Hygiene Data'!$F$13,0,10*ROW('Hygiene Data'!F25))="","",OFFSET('Hygiene Data'!$F$13,0,10*ROW('Hygiene Data'!F25)))</f>
        <v/>
      </c>
      <c r="DX31" s="300" t="str">
        <f ca="true">+IF(OFFSET('Hygiene Data'!$G$11,0,10*ROW('Hygiene Data'!G25))="","",OFFSET('Hygiene Data'!$G$11,0,10*ROW('Hygiene Data'!G25)))</f>
        <v/>
      </c>
      <c r="DY31" s="300" t="str">
        <f ca="true">+IF(OFFSET('Hygiene Data'!$G$12,0,10*ROW('Hygiene Data'!G25))="","",OFFSET('Hygiene Data'!$G$12,0,10*ROW('Hygiene Data'!G25)))</f>
        <v/>
      </c>
      <c r="DZ31" s="300" t="str">
        <f ca="true">+IF(OFFSET('Hygiene Data'!$G$13,0,10*ROW('Hygiene Data'!G25))="","",OFFSET('Hygiene Data'!$G$13,0,10*ROW('Hygiene Data'!G25)))</f>
        <v/>
      </c>
      <c r="EA31" s="300" t="str">
        <f ca="true">+IF(OFFSET('Hygiene Data'!$H$11,0,10*ROW('Hygiene Data'!H25))="","",OFFSET('Hygiene Data'!$H$11,0,10*ROW('Hygiene Data'!H25)))</f>
        <v/>
      </c>
      <c r="EB31" s="300" t="str">
        <f ca="true">+IF(OFFSET('Hygiene Data'!$H$12,0,10*ROW('Hygiene Data'!H25))="","",OFFSET('Hygiene Data'!$H$12,0,10*ROW('Hygiene Data'!H25)))</f>
        <v/>
      </c>
      <c r="EC31" s="300" t="str">
        <f ca="true">+IF(OFFSET('Hygiene Data'!$H$13,0,10*ROW('Hygiene Data'!H25))="","",OFFSET('Hygiene Data'!$H$13,0,10*ROW('Hygiene Data'!H25)))</f>
        <v/>
      </c>
      <c r="ED31" s="300" t="str">
        <f ca="true">+IF(OFFSET('Hygiene Data'!$I$11,0,10*ROW('Hygiene Data'!I25))="","",OFFSET('Hygiene Data'!$I$11,0,10*ROW('Hygiene Data'!I25)))</f>
        <v/>
      </c>
      <c r="EE31" s="300" t="str">
        <f ca="true">+IF(OFFSET('Hygiene Data'!$I$12,0,10*ROW('Hygiene Data'!I25))="","",OFFSET('Hygiene Data'!$I$12,0,10*ROW('Hygiene Data'!I25)))</f>
        <v/>
      </c>
      <c r="EF31" s="30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7"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0"/>
      <c r="BS32" s="300" t="str">
        <f ca="true">+IF(OFFSET('Water Data'!$D$27,0,10*ROW('Water Data'!D26))="","",OFFSET('Water Data'!$D$27,0,10*ROW('Water Data'!D26)))</f>
        <v/>
      </c>
      <c r="BT32" s="300" t="str">
        <f ca="true">+IF(OFFSET('Water Data'!$D$28,0,10*ROW('Water Data'!D26))="","",OFFSET('Water Data'!$D$28,0,10*ROW('Water Data'!D26)))</f>
        <v/>
      </c>
      <c r="BU32" s="300" t="str">
        <f ca="true">+IF(OFFSET('Water Data'!$D$29,0,10*ROW('Water Data'!D26))="","",OFFSET('Water Data'!$D$29,0,10*ROW('Water Data'!D26)))</f>
        <v/>
      </c>
      <c r="BV32" s="300" t="str">
        <f ca="true">+IF(OFFSET('Water Data'!$E$27,0,10*ROW('Water Data'!E26))="","",OFFSET('Water Data'!$E$27,0,10*ROW('Water Data'!E26)))</f>
        <v/>
      </c>
      <c r="BW32" s="300" t="str">
        <f ca="true">+IF(OFFSET('Water Data'!$E$28,0,10*ROW('Water Data'!E26))="","",OFFSET('Water Data'!$E$28,0,10*ROW('Water Data'!E26)))</f>
        <v/>
      </c>
      <c r="BX32" s="300" t="str">
        <f ca="true">+IF(OFFSET('Water Data'!$E$29,0,10*ROW('Water Data'!E26))="","",OFFSET('Water Data'!$E$29,0,10*ROW('Water Data'!E26)))</f>
        <v/>
      </c>
      <c r="BY32" s="300" t="str">
        <f ca="true">+IF(OFFSET('Water Data'!$F$27,0,10*ROW('Water Data'!F26))="","",OFFSET('Water Data'!$F$27,0,10*ROW('Water Data'!F26)))</f>
        <v/>
      </c>
      <c r="BZ32" s="300" t="str">
        <f ca="true">+IF(OFFSET('Water Data'!$F$28,0,10*ROW('Water Data'!F26))="","",OFFSET('Water Data'!$F$28,0,10*ROW('Water Data'!F26)))</f>
        <v/>
      </c>
      <c r="CA32" s="300" t="str">
        <f ca="true">+IF(OFFSET('Water Data'!$F$29,0,10*ROW('Water Data'!F26))="","",OFFSET('Water Data'!$F$29,0,10*ROW('Water Data'!F26)))</f>
        <v/>
      </c>
      <c r="CB32" s="300" t="str">
        <f ca="true">+IF(OFFSET('Water Data'!$G$27,0,10*ROW('Water Data'!G26))="","",OFFSET('Water Data'!$G$27,0,10*ROW('Water Data'!G26)))</f>
        <v/>
      </c>
      <c r="CC32" s="300" t="str">
        <f ca="true">+IF(OFFSET('Water Data'!$G$28,0,10*ROW('Water Data'!G26))="","",OFFSET('Water Data'!$G$28,0,10*ROW('Water Data'!G26)))</f>
        <v/>
      </c>
      <c r="CD32" s="300" t="str">
        <f ca="true">+IF(OFFSET('Water Data'!$G$29,0,10*ROW('Water Data'!G26))="","",OFFSET('Water Data'!$G$29,0,10*ROW('Water Data'!G26)))</f>
        <v/>
      </c>
      <c r="CE32" s="300" t="str">
        <f ca="true">+IF(OFFSET('Water Data'!$H$27,0,10*ROW('Water Data'!H26))="","",OFFSET('Water Data'!$H$27,0,10*ROW('Water Data'!H26)))</f>
        <v/>
      </c>
      <c r="CF32" s="300" t="str">
        <f ca="true">+IF(OFFSET('Water Data'!$H$28,0,10*ROW('Water Data'!H26))="","",OFFSET('Water Data'!$H$28,0,10*ROW('Water Data'!H26)))</f>
        <v/>
      </c>
      <c r="CG32" s="300" t="str">
        <f ca="true">+IF(OFFSET('Water Data'!$H$29,0,10*ROW('Water Data'!H26))="","",OFFSET('Water Data'!$H$29,0,10*ROW('Water Data'!H26)))</f>
        <v/>
      </c>
      <c r="CH32" s="300" t="str">
        <f ca="true">+IF(OFFSET('Water Data'!$I$27,0,10*ROW('Water Data'!I26))="","",OFFSET('Water Data'!$I$27,0,10*ROW('Water Data'!I26)))</f>
        <v/>
      </c>
      <c r="CI32" s="300" t="str">
        <f ca="true">+IF(OFFSET('Water Data'!$I$28,0,10*ROW('Water Data'!I26))="","",OFFSET('Water Data'!$I$28,0,10*ROW('Water Data'!I26)))</f>
        <v/>
      </c>
      <c r="CJ32" s="300" t="str">
        <f ca="true">+IF(OFFSET('Water Data'!$I$29,0,10*ROW('Water Data'!I26))="","",OFFSET('Water Data'!$I$29,0,10*ROW('Water Data'!I26)))</f>
        <v/>
      </c>
      <c r="CK32" s="300" t="str">
        <f ca="true">+IF(OFFSET('Sanitation Data'!$D$28,0,10*ROW('Sanitation Data'!D26))="","",OFFSET('Sanitation Data'!$D$28,0,10*ROW('Sanitation Data'!D26)))</f>
        <v/>
      </c>
      <c r="CL32" s="300" t="str">
        <f ca="true">+IF(OFFSET('Sanitation Data'!$D$29,0,10*ROW('Sanitation Data'!D26))="","",OFFSET('Sanitation Data'!$D$29,0,10*ROW('Sanitation Data'!D26)))</f>
        <v/>
      </c>
      <c r="CM32" s="300" t="str">
        <f ca="true">+IF(OFFSET('Sanitation Data'!$D$30,0,10*ROW('Sanitation Data'!D26))="","",OFFSET('Sanitation Data'!$D$30,0,10*ROW('Sanitation Data'!D26)))</f>
        <v/>
      </c>
      <c r="CN32" s="300" t="str">
        <f ca="true">+IF(OFFSET('Sanitation Data'!$D$31,0,10*ROW('Sanitation Data'!D26))="","",OFFSET('Sanitation Data'!$D$31,0,10*ROW('Sanitation Data'!D26)))</f>
        <v/>
      </c>
      <c r="CO32" s="300" t="str">
        <f ca="true">+IF(OFFSET('Sanitation Data'!$D$32,0,10*ROW('Sanitation Data'!D26))="","",OFFSET('Sanitation Data'!$D$32,0,10*ROW('Sanitation Data'!D26)))</f>
        <v/>
      </c>
      <c r="CP32" s="300" t="str">
        <f ca="true">+IF(OFFSET('Sanitation Data'!$E$28,0,10*ROW('Sanitation Data'!E26))="","",OFFSET('Sanitation Data'!$E$28,0,10*ROW('Sanitation Data'!E26)))</f>
        <v/>
      </c>
      <c r="CQ32" s="300" t="str">
        <f ca="true">+IF(OFFSET('Sanitation Data'!$E$29,0,10*ROW('Sanitation Data'!E26))="","",OFFSET('Sanitation Data'!$E$29,0,10*ROW('Sanitation Data'!E26)))</f>
        <v/>
      </c>
      <c r="CR32" s="300" t="str">
        <f ca="true">+IF(OFFSET('Sanitation Data'!$E$30,0,10*ROW('Sanitation Data'!E26))="","",OFFSET('Sanitation Data'!$E$30,0,10*ROW('Sanitation Data'!E26)))</f>
        <v/>
      </c>
      <c r="CS32" s="300" t="str">
        <f ca="true">+IF(OFFSET('Sanitation Data'!$E$31,0,10*ROW('Sanitation Data'!E26))="","",OFFSET('Sanitation Data'!$E$31,0,10*ROW('Sanitation Data'!E26)))</f>
        <v/>
      </c>
      <c r="CT32" s="300" t="str">
        <f ca="true">+IF(OFFSET('Sanitation Data'!$E$32,0,10*ROW('Sanitation Data'!E26))="","",OFFSET('Sanitation Data'!$E$32,0,10*ROW('Sanitation Data'!E26)))</f>
        <v/>
      </c>
      <c r="CU32" s="300" t="str">
        <f ca="true">+IF(OFFSET('Sanitation Data'!$F$28,0,10*ROW('Sanitation Data'!F26))="","",OFFSET('Sanitation Data'!$F$28,0,10*ROW('Sanitation Data'!F26)))</f>
        <v/>
      </c>
      <c r="CV32" s="300" t="str">
        <f ca="true">+IF(OFFSET('Sanitation Data'!$F$29,0,10*ROW('Sanitation Data'!F26))="","",OFFSET('Sanitation Data'!$F$29,0,10*ROW('Sanitation Data'!F26)))</f>
        <v/>
      </c>
      <c r="CW32" s="300" t="str">
        <f ca="true">+IF(OFFSET('Sanitation Data'!$F$30,0,10*ROW('Sanitation Data'!F26))="","",OFFSET('Sanitation Data'!$F$30,0,10*ROW('Sanitation Data'!F26)))</f>
        <v/>
      </c>
      <c r="CX32" s="300" t="str">
        <f ca="true">+IF(OFFSET('Sanitation Data'!$F$31,0,10*ROW('Sanitation Data'!F26))="","",OFFSET('Sanitation Data'!$F$31,0,10*ROW('Sanitation Data'!F26)))</f>
        <v/>
      </c>
      <c r="CY32" s="300" t="str">
        <f ca="true">+IF(OFFSET('Sanitation Data'!$F$32,0,10*ROW('Sanitation Data'!F26))="","",OFFSET('Sanitation Data'!$F$32,0,10*ROW('Sanitation Data'!F26)))</f>
        <v/>
      </c>
      <c r="CZ32" s="300" t="str">
        <f ca="true">+IF(OFFSET('Sanitation Data'!$G$28,0,10*ROW('Sanitation Data'!G26))="","",OFFSET('Sanitation Data'!$G$28,0,10*ROW('Sanitation Data'!G26)))</f>
        <v/>
      </c>
      <c r="DA32" s="300" t="str">
        <f ca="true">+IF(OFFSET('Sanitation Data'!$G$29,0,10*ROW('Sanitation Data'!G26))="","",OFFSET('Sanitation Data'!$G$29,0,10*ROW('Sanitation Data'!G26)))</f>
        <v/>
      </c>
      <c r="DB32" s="300" t="str">
        <f ca="true">+IF(OFFSET('Sanitation Data'!$G$30,0,10*ROW('Sanitation Data'!G26))="","",OFFSET('Sanitation Data'!$G$30,0,10*ROW('Sanitation Data'!G26)))</f>
        <v/>
      </c>
      <c r="DC32" s="300" t="str">
        <f ca="true">+IF(OFFSET('Sanitation Data'!$G$31,0,10*ROW('Sanitation Data'!G26))="","",OFFSET('Sanitation Data'!$G$31,0,10*ROW('Sanitation Data'!G26)))</f>
        <v/>
      </c>
      <c r="DD32" s="300" t="str">
        <f ca="true">+IF(OFFSET('Sanitation Data'!$G$32,0,10*ROW('Sanitation Data'!G26))="","",OFFSET('Sanitation Data'!$G$32,0,10*ROW('Sanitation Data'!G26)))</f>
        <v/>
      </c>
      <c r="DE32" s="300" t="str">
        <f ca="true">+IF(OFFSET('Sanitation Data'!$H$28,0,10*ROW('Sanitation Data'!H26))="","",OFFSET('Sanitation Data'!$H$28,0,10*ROW('Sanitation Data'!H26)))</f>
        <v/>
      </c>
      <c r="DF32" s="300" t="str">
        <f ca="true">+IF(OFFSET('Sanitation Data'!$H$29,0,10*ROW('Sanitation Data'!H26))="","",OFFSET('Sanitation Data'!$H$29,0,10*ROW('Sanitation Data'!H26)))</f>
        <v/>
      </c>
      <c r="DG32" s="300" t="str">
        <f ca="true">+IF(OFFSET('Sanitation Data'!$H$30,0,10*ROW('Sanitation Data'!H26))="","",OFFSET('Sanitation Data'!$H$30,0,10*ROW('Sanitation Data'!H26)))</f>
        <v/>
      </c>
      <c r="DH32" s="300" t="str">
        <f ca="true">+IF(OFFSET('Sanitation Data'!$H$31,0,10*ROW('Sanitation Data'!H26))="","",OFFSET('Sanitation Data'!$H$31,0,10*ROW('Sanitation Data'!H26)))</f>
        <v/>
      </c>
      <c r="DI32" s="300" t="str">
        <f ca="true">+IF(OFFSET('Sanitation Data'!$H$32,0,10*ROW('Sanitation Data'!H26))="","",OFFSET('Sanitation Data'!$H$32,0,10*ROW('Sanitation Data'!H26)))</f>
        <v/>
      </c>
      <c r="DJ32" s="300" t="str">
        <f ca="true">+IF(OFFSET('Sanitation Data'!$I$28,0,10*ROW('Sanitation Data'!I26))="","",OFFSET('Sanitation Data'!$I$28,0,10*ROW('Sanitation Data'!I26)))</f>
        <v/>
      </c>
      <c r="DK32" s="300" t="str">
        <f ca="true">+IF(OFFSET('Sanitation Data'!$I$29,0,10*ROW('Sanitation Data'!I26))="","",OFFSET('Sanitation Data'!$I$29,0,10*ROW('Sanitation Data'!I26)))</f>
        <v/>
      </c>
      <c r="DL32" s="300" t="str">
        <f ca="true">+IF(OFFSET('Sanitation Data'!$I$30,0,10*ROW('Sanitation Data'!I26))="","",OFFSET('Sanitation Data'!$I$30,0,10*ROW('Sanitation Data'!I26)))</f>
        <v/>
      </c>
      <c r="DM32" s="300" t="str">
        <f ca="true">+IF(OFFSET('Sanitation Data'!$I$31,0,10*ROW('Sanitation Data'!I26))="","",OFFSET('Sanitation Data'!$I$31,0,10*ROW('Sanitation Data'!I26)))</f>
        <v/>
      </c>
      <c r="DN32" s="300" t="str">
        <f ca="true">+IF(OFFSET('Sanitation Data'!$I$32,0,10*ROW('Sanitation Data'!I26))="","",OFFSET('Sanitation Data'!$I$32,0,10*ROW('Sanitation Data'!I26)))</f>
        <v/>
      </c>
      <c r="DO32" s="300" t="str">
        <f ca="true">+IF(OFFSET('Hygiene Data'!$D$11,0,10*ROW('Hygiene Data'!D26))="","",OFFSET('Hygiene Data'!$D$11,0,10*ROW('Hygiene Data'!D26)))</f>
        <v/>
      </c>
      <c r="DP32" s="300" t="str">
        <f ca="true">+IF(OFFSET('Hygiene Data'!$D$12,0,10*ROW('Hygiene Data'!D26))="","",OFFSET('Hygiene Data'!$D$12,0,10*ROW('Hygiene Data'!D26)))</f>
        <v/>
      </c>
      <c r="DQ32" s="300" t="str">
        <f ca="true">+IF(OFFSET('Hygiene Data'!$D$13,0,10*ROW('Hygiene Data'!D26))="","",OFFSET('Hygiene Data'!$D$13,0,10*ROW('Hygiene Data'!D26)))</f>
        <v/>
      </c>
      <c r="DR32" s="300" t="str">
        <f ca="true">+IF(OFFSET('Hygiene Data'!$E$11,0,10*ROW('Hygiene Data'!E26))="","",OFFSET('Hygiene Data'!$E$11,0,10*ROW('Hygiene Data'!E26)))</f>
        <v/>
      </c>
      <c r="DS32" s="300" t="str">
        <f ca="true">+IF(OFFSET('Hygiene Data'!$E$12,0,10*ROW('Hygiene Data'!E26))="","",OFFSET('Hygiene Data'!$E$12,0,10*ROW('Hygiene Data'!E26)))</f>
        <v/>
      </c>
      <c r="DT32" s="300" t="str">
        <f ca="true">+IF(OFFSET('Hygiene Data'!$E$13,0,10*ROW('Hygiene Data'!E26))="","",OFFSET('Hygiene Data'!$E$13,0,10*ROW('Hygiene Data'!E26)))</f>
        <v/>
      </c>
      <c r="DU32" s="300" t="str">
        <f ca="true">+IF(OFFSET('Hygiene Data'!$F$11,0,10*ROW('Hygiene Data'!F26))="","",OFFSET('Hygiene Data'!$F$11,0,10*ROW('Hygiene Data'!F26)))</f>
        <v/>
      </c>
      <c r="DV32" s="300" t="str">
        <f ca="true">+IF(OFFSET('Hygiene Data'!$F$12,0,10*ROW('Hygiene Data'!F26))="","",OFFSET('Hygiene Data'!$F$12,0,10*ROW('Hygiene Data'!F26)))</f>
        <v/>
      </c>
      <c r="DW32" s="300" t="str">
        <f ca="true">+IF(OFFSET('Hygiene Data'!$F$13,0,10*ROW('Hygiene Data'!F26))="","",OFFSET('Hygiene Data'!$F$13,0,10*ROW('Hygiene Data'!F26)))</f>
        <v/>
      </c>
      <c r="DX32" s="300" t="str">
        <f ca="true">+IF(OFFSET('Hygiene Data'!$G$11,0,10*ROW('Hygiene Data'!G26))="","",OFFSET('Hygiene Data'!$G$11,0,10*ROW('Hygiene Data'!G26)))</f>
        <v/>
      </c>
      <c r="DY32" s="300" t="str">
        <f ca="true">+IF(OFFSET('Hygiene Data'!$G$12,0,10*ROW('Hygiene Data'!G26))="","",OFFSET('Hygiene Data'!$G$12,0,10*ROW('Hygiene Data'!G26)))</f>
        <v/>
      </c>
      <c r="DZ32" s="300" t="str">
        <f ca="true">+IF(OFFSET('Hygiene Data'!$G$13,0,10*ROW('Hygiene Data'!G26))="","",OFFSET('Hygiene Data'!$G$13,0,10*ROW('Hygiene Data'!G26)))</f>
        <v/>
      </c>
      <c r="EA32" s="300" t="str">
        <f ca="true">+IF(OFFSET('Hygiene Data'!$H$11,0,10*ROW('Hygiene Data'!H26))="","",OFFSET('Hygiene Data'!$H$11,0,10*ROW('Hygiene Data'!H26)))</f>
        <v/>
      </c>
      <c r="EB32" s="300" t="str">
        <f ca="true">+IF(OFFSET('Hygiene Data'!$H$12,0,10*ROW('Hygiene Data'!H26))="","",OFFSET('Hygiene Data'!$H$12,0,10*ROW('Hygiene Data'!H26)))</f>
        <v/>
      </c>
      <c r="EC32" s="300" t="str">
        <f ca="true">+IF(OFFSET('Hygiene Data'!$H$13,0,10*ROW('Hygiene Data'!H26))="","",OFFSET('Hygiene Data'!$H$13,0,10*ROW('Hygiene Data'!H26)))</f>
        <v/>
      </c>
      <c r="ED32" s="300" t="str">
        <f ca="true">+IF(OFFSET('Hygiene Data'!$I$11,0,10*ROW('Hygiene Data'!I26))="","",OFFSET('Hygiene Data'!$I$11,0,10*ROW('Hygiene Data'!I26)))</f>
        <v/>
      </c>
      <c r="EE32" s="300" t="str">
        <f ca="true">+IF(OFFSET('Hygiene Data'!$I$12,0,10*ROW('Hygiene Data'!I26))="","",OFFSET('Hygiene Data'!$I$12,0,10*ROW('Hygiene Data'!I26)))</f>
        <v/>
      </c>
      <c r="EF32" s="30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7"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0"/>
      <c r="BS33" s="300" t="str">
        <f ca="true">+IF(OFFSET('Water Data'!$D$27,0,10*ROW('Water Data'!D27))="","",OFFSET('Water Data'!$D$27,0,10*ROW('Water Data'!D27)))</f>
        <v/>
      </c>
      <c r="BT33" s="300" t="str">
        <f ca="true">+IF(OFFSET('Water Data'!$D$28,0,10*ROW('Water Data'!D27))="","",OFFSET('Water Data'!$D$28,0,10*ROW('Water Data'!D27)))</f>
        <v/>
      </c>
      <c r="BU33" s="300" t="str">
        <f ca="true">+IF(OFFSET('Water Data'!$D$29,0,10*ROW('Water Data'!D27))="","",OFFSET('Water Data'!$D$29,0,10*ROW('Water Data'!D27)))</f>
        <v/>
      </c>
      <c r="BV33" s="300" t="str">
        <f ca="true">+IF(OFFSET('Water Data'!$E$27,0,10*ROW('Water Data'!E27))="","",OFFSET('Water Data'!$E$27,0,10*ROW('Water Data'!E27)))</f>
        <v/>
      </c>
      <c r="BW33" s="300" t="str">
        <f ca="true">+IF(OFFSET('Water Data'!$E$28,0,10*ROW('Water Data'!E27))="","",OFFSET('Water Data'!$E$28,0,10*ROW('Water Data'!E27)))</f>
        <v/>
      </c>
      <c r="BX33" s="300" t="str">
        <f ca="true">+IF(OFFSET('Water Data'!$E$29,0,10*ROW('Water Data'!E27))="","",OFFSET('Water Data'!$E$29,0,10*ROW('Water Data'!E27)))</f>
        <v/>
      </c>
      <c r="BY33" s="300" t="str">
        <f ca="true">+IF(OFFSET('Water Data'!$F$27,0,10*ROW('Water Data'!F27))="","",OFFSET('Water Data'!$F$27,0,10*ROW('Water Data'!F27)))</f>
        <v/>
      </c>
      <c r="BZ33" s="300" t="str">
        <f ca="true">+IF(OFFSET('Water Data'!$F$28,0,10*ROW('Water Data'!F27))="","",OFFSET('Water Data'!$F$28,0,10*ROW('Water Data'!F27)))</f>
        <v/>
      </c>
      <c r="CA33" s="300" t="str">
        <f ca="true">+IF(OFFSET('Water Data'!$F$29,0,10*ROW('Water Data'!F27))="","",OFFSET('Water Data'!$F$29,0,10*ROW('Water Data'!F27)))</f>
        <v/>
      </c>
      <c r="CB33" s="300" t="str">
        <f ca="true">+IF(OFFSET('Water Data'!$G$27,0,10*ROW('Water Data'!G27))="","",OFFSET('Water Data'!$G$27,0,10*ROW('Water Data'!G27)))</f>
        <v/>
      </c>
      <c r="CC33" s="300" t="str">
        <f ca="true">+IF(OFFSET('Water Data'!$G$28,0,10*ROW('Water Data'!G27))="","",OFFSET('Water Data'!$G$28,0,10*ROW('Water Data'!G27)))</f>
        <v/>
      </c>
      <c r="CD33" s="300" t="str">
        <f ca="true">+IF(OFFSET('Water Data'!$G$29,0,10*ROW('Water Data'!G27))="","",OFFSET('Water Data'!$G$29,0,10*ROW('Water Data'!G27)))</f>
        <v/>
      </c>
      <c r="CE33" s="300" t="str">
        <f ca="true">+IF(OFFSET('Water Data'!$H$27,0,10*ROW('Water Data'!H27))="","",OFFSET('Water Data'!$H$27,0,10*ROW('Water Data'!H27)))</f>
        <v/>
      </c>
      <c r="CF33" s="300" t="str">
        <f ca="true">+IF(OFFSET('Water Data'!$H$28,0,10*ROW('Water Data'!H27))="","",OFFSET('Water Data'!$H$28,0,10*ROW('Water Data'!H27)))</f>
        <v/>
      </c>
      <c r="CG33" s="300" t="str">
        <f ca="true">+IF(OFFSET('Water Data'!$H$29,0,10*ROW('Water Data'!H27))="","",OFFSET('Water Data'!$H$29,0,10*ROW('Water Data'!H27)))</f>
        <v/>
      </c>
      <c r="CH33" s="300" t="str">
        <f ca="true">+IF(OFFSET('Water Data'!$I$27,0,10*ROW('Water Data'!I27))="","",OFFSET('Water Data'!$I$27,0,10*ROW('Water Data'!I27)))</f>
        <v/>
      </c>
      <c r="CI33" s="300" t="str">
        <f ca="true">+IF(OFFSET('Water Data'!$I$28,0,10*ROW('Water Data'!I27))="","",OFFSET('Water Data'!$I$28,0,10*ROW('Water Data'!I27)))</f>
        <v/>
      </c>
      <c r="CJ33" s="300" t="str">
        <f ca="true">+IF(OFFSET('Water Data'!$I$29,0,10*ROW('Water Data'!I27))="","",OFFSET('Water Data'!$I$29,0,10*ROW('Water Data'!I27)))</f>
        <v/>
      </c>
      <c r="CK33" s="300" t="str">
        <f ca="true">+IF(OFFSET('Sanitation Data'!$D$28,0,10*ROW('Sanitation Data'!D27))="","",OFFSET('Sanitation Data'!$D$28,0,10*ROW('Sanitation Data'!D27)))</f>
        <v/>
      </c>
      <c r="CL33" s="300" t="str">
        <f ca="true">+IF(OFFSET('Sanitation Data'!$D$29,0,10*ROW('Sanitation Data'!D27))="","",OFFSET('Sanitation Data'!$D$29,0,10*ROW('Sanitation Data'!D27)))</f>
        <v/>
      </c>
      <c r="CM33" s="300" t="str">
        <f ca="true">+IF(OFFSET('Sanitation Data'!$D$30,0,10*ROW('Sanitation Data'!D27))="","",OFFSET('Sanitation Data'!$D$30,0,10*ROW('Sanitation Data'!D27)))</f>
        <v/>
      </c>
      <c r="CN33" s="300" t="str">
        <f ca="true">+IF(OFFSET('Sanitation Data'!$D$31,0,10*ROW('Sanitation Data'!D27))="","",OFFSET('Sanitation Data'!$D$31,0,10*ROW('Sanitation Data'!D27)))</f>
        <v/>
      </c>
      <c r="CO33" s="300" t="str">
        <f ca="true">+IF(OFFSET('Sanitation Data'!$D$32,0,10*ROW('Sanitation Data'!D27))="","",OFFSET('Sanitation Data'!$D$32,0,10*ROW('Sanitation Data'!D27)))</f>
        <v/>
      </c>
      <c r="CP33" s="300" t="str">
        <f ca="true">+IF(OFFSET('Sanitation Data'!$E$28,0,10*ROW('Sanitation Data'!E27))="","",OFFSET('Sanitation Data'!$E$28,0,10*ROW('Sanitation Data'!E27)))</f>
        <v/>
      </c>
      <c r="CQ33" s="300" t="str">
        <f ca="true">+IF(OFFSET('Sanitation Data'!$E$29,0,10*ROW('Sanitation Data'!E27))="","",OFFSET('Sanitation Data'!$E$29,0,10*ROW('Sanitation Data'!E27)))</f>
        <v/>
      </c>
      <c r="CR33" s="300" t="str">
        <f ca="true">+IF(OFFSET('Sanitation Data'!$E$30,0,10*ROW('Sanitation Data'!E27))="","",OFFSET('Sanitation Data'!$E$30,0,10*ROW('Sanitation Data'!E27)))</f>
        <v/>
      </c>
      <c r="CS33" s="300" t="str">
        <f ca="true">+IF(OFFSET('Sanitation Data'!$E$31,0,10*ROW('Sanitation Data'!E27))="","",OFFSET('Sanitation Data'!$E$31,0,10*ROW('Sanitation Data'!E27)))</f>
        <v/>
      </c>
      <c r="CT33" s="300" t="str">
        <f ca="true">+IF(OFFSET('Sanitation Data'!$E$32,0,10*ROW('Sanitation Data'!E27))="","",OFFSET('Sanitation Data'!$E$32,0,10*ROW('Sanitation Data'!E27)))</f>
        <v/>
      </c>
      <c r="CU33" s="300" t="str">
        <f ca="true">+IF(OFFSET('Sanitation Data'!$F$28,0,10*ROW('Sanitation Data'!F27))="","",OFFSET('Sanitation Data'!$F$28,0,10*ROW('Sanitation Data'!F27)))</f>
        <v/>
      </c>
      <c r="CV33" s="300" t="str">
        <f ca="true">+IF(OFFSET('Sanitation Data'!$F$29,0,10*ROW('Sanitation Data'!F27))="","",OFFSET('Sanitation Data'!$F$29,0,10*ROW('Sanitation Data'!F27)))</f>
        <v/>
      </c>
      <c r="CW33" s="300" t="str">
        <f ca="true">+IF(OFFSET('Sanitation Data'!$F$30,0,10*ROW('Sanitation Data'!F27))="","",OFFSET('Sanitation Data'!$F$30,0,10*ROW('Sanitation Data'!F27)))</f>
        <v/>
      </c>
      <c r="CX33" s="300" t="str">
        <f ca="true">+IF(OFFSET('Sanitation Data'!$F$31,0,10*ROW('Sanitation Data'!F27))="","",OFFSET('Sanitation Data'!$F$31,0,10*ROW('Sanitation Data'!F27)))</f>
        <v/>
      </c>
      <c r="CY33" s="300" t="str">
        <f ca="true">+IF(OFFSET('Sanitation Data'!$F$32,0,10*ROW('Sanitation Data'!F27))="","",OFFSET('Sanitation Data'!$F$32,0,10*ROW('Sanitation Data'!F27)))</f>
        <v/>
      </c>
      <c r="CZ33" s="300" t="str">
        <f ca="true">+IF(OFFSET('Sanitation Data'!$G$28,0,10*ROW('Sanitation Data'!G27))="","",OFFSET('Sanitation Data'!$G$28,0,10*ROW('Sanitation Data'!G27)))</f>
        <v/>
      </c>
      <c r="DA33" s="300" t="str">
        <f ca="true">+IF(OFFSET('Sanitation Data'!$G$29,0,10*ROW('Sanitation Data'!G27))="","",OFFSET('Sanitation Data'!$G$29,0,10*ROW('Sanitation Data'!G27)))</f>
        <v/>
      </c>
      <c r="DB33" s="300" t="str">
        <f ca="true">+IF(OFFSET('Sanitation Data'!$G$30,0,10*ROW('Sanitation Data'!G27))="","",OFFSET('Sanitation Data'!$G$30,0,10*ROW('Sanitation Data'!G27)))</f>
        <v/>
      </c>
      <c r="DC33" s="300" t="str">
        <f ca="true">+IF(OFFSET('Sanitation Data'!$G$31,0,10*ROW('Sanitation Data'!G27))="","",OFFSET('Sanitation Data'!$G$31,0,10*ROW('Sanitation Data'!G27)))</f>
        <v/>
      </c>
      <c r="DD33" s="300" t="str">
        <f ca="true">+IF(OFFSET('Sanitation Data'!$G$32,0,10*ROW('Sanitation Data'!G27))="","",OFFSET('Sanitation Data'!$G$32,0,10*ROW('Sanitation Data'!G27)))</f>
        <v/>
      </c>
      <c r="DE33" s="300" t="str">
        <f ca="true">+IF(OFFSET('Sanitation Data'!$H$28,0,10*ROW('Sanitation Data'!H27))="","",OFFSET('Sanitation Data'!$H$28,0,10*ROW('Sanitation Data'!H27)))</f>
        <v/>
      </c>
      <c r="DF33" s="300" t="str">
        <f ca="true">+IF(OFFSET('Sanitation Data'!$H$29,0,10*ROW('Sanitation Data'!H27))="","",OFFSET('Sanitation Data'!$H$29,0,10*ROW('Sanitation Data'!H27)))</f>
        <v/>
      </c>
      <c r="DG33" s="300" t="str">
        <f ca="true">+IF(OFFSET('Sanitation Data'!$H$30,0,10*ROW('Sanitation Data'!H27))="","",OFFSET('Sanitation Data'!$H$30,0,10*ROW('Sanitation Data'!H27)))</f>
        <v/>
      </c>
      <c r="DH33" s="300" t="str">
        <f ca="true">+IF(OFFSET('Sanitation Data'!$H$31,0,10*ROW('Sanitation Data'!H27))="","",OFFSET('Sanitation Data'!$H$31,0,10*ROW('Sanitation Data'!H27)))</f>
        <v/>
      </c>
      <c r="DI33" s="300" t="str">
        <f ca="true">+IF(OFFSET('Sanitation Data'!$H$32,0,10*ROW('Sanitation Data'!H27))="","",OFFSET('Sanitation Data'!$H$32,0,10*ROW('Sanitation Data'!H27)))</f>
        <v/>
      </c>
      <c r="DJ33" s="300" t="str">
        <f ca="true">+IF(OFFSET('Sanitation Data'!$I$28,0,10*ROW('Sanitation Data'!I27))="","",OFFSET('Sanitation Data'!$I$28,0,10*ROW('Sanitation Data'!I27)))</f>
        <v/>
      </c>
      <c r="DK33" s="300" t="str">
        <f ca="true">+IF(OFFSET('Sanitation Data'!$I$29,0,10*ROW('Sanitation Data'!I27))="","",OFFSET('Sanitation Data'!$I$29,0,10*ROW('Sanitation Data'!I27)))</f>
        <v/>
      </c>
      <c r="DL33" s="300" t="str">
        <f ca="true">+IF(OFFSET('Sanitation Data'!$I$30,0,10*ROW('Sanitation Data'!I27))="","",OFFSET('Sanitation Data'!$I$30,0,10*ROW('Sanitation Data'!I27)))</f>
        <v/>
      </c>
      <c r="DM33" s="300" t="str">
        <f ca="true">+IF(OFFSET('Sanitation Data'!$I$31,0,10*ROW('Sanitation Data'!I27))="","",OFFSET('Sanitation Data'!$I$31,0,10*ROW('Sanitation Data'!I27)))</f>
        <v/>
      </c>
      <c r="DN33" s="300" t="str">
        <f ca="true">+IF(OFFSET('Sanitation Data'!$I$32,0,10*ROW('Sanitation Data'!I27))="","",OFFSET('Sanitation Data'!$I$32,0,10*ROW('Sanitation Data'!I27)))</f>
        <v/>
      </c>
      <c r="DO33" s="300" t="str">
        <f ca="true">+IF(OFFSET('Hygiene Data'!$D$11,0,10*ROW('Hygiene Data'!D27))="","",OFFSET('Hygiene Data'!$D$11,0,10*ROW('Hygiene Data'!D27)))</f>
        <v/>
      </c>
      <c r="DP33" s="300" t="str">
        <f ca="true">+IF(OFFSET('Hygiene Data'!$D$12,0,10*ROW('Hygiene Data'!D27))="","",OFFSET('Hygiene Data'!$D$12,0,10*ROW('Hygiene Data'!D27)))</f>
        <v/>
      </c>
      <c r="DQ33" s="300" t="str">
        <f ca="true">+IF(OFFSET('Hygiene Data'!$D$13,0,10*ROW('Hygiene Data'!D27))="","",OFFSET('Hygiene Data'!$D$13,0,10*ROW('Hygiene Data'!D27)))</f>
        <v/>
      </c>
      <c r="DR33" s="300" t="str">
        <f ca="true">+IF(OFFSET('Hygiene Data'!$E$11,0,10*ROW('Hygiene Data'!E27))="","",OFFSET('Hygiene Data'!$E$11,0,10*ROW('Hygiene Data'!E27)))</f>
        <v/>
      </c>
      <c r="DS33" s="300" t="str">
        <f ca="true">+IF(OFFSET('Hygiene Data'!$E$12,0,10*ROW('Hygiene Data'!E27))="","",OFFSET('Hygiene Data'!$E$12,0,10*ROW('Hygiene Data'!E27)))</f>
        <v/>
      </c>
      <c r="DT33" s="300" t="str">
        <f ca="true">+IF(OFFSET('Hygiene Data'!$E$13,0,10*ROW('Hygiene Data'!E27))="","",OFFSET('Hygiene Data'!$E$13,0,10*ROW('Hygiene Data'!E27)))</f>
        <v/>
      </c>
      <c r="DU33" s="300" t="str">
        <f ca="true">+IF(OFFSET('Hygiene Data'!$F$11,0,10*ROW('Hygiene Data'!F27))="","",OFFSET('Hygiene Data'!$F$11,0,10*ROW('Hygiene Data'!F27)))</f>
        <v/>
      </c>
      <c r="DV33" s="300" t="str">
        <f ca="true">+IF(OFFSET('Hygiene Data'!$F$12,0,10*ROW('Hygiene Data'!F27))="","",OFFSET('Hygiene Data'!$F$12,0,10*ROW('Hygiene Data'!F27)))</f>
        <v/>
      </c>
      <c r="DW33" s="300" t="str">
        <f ca="true">+IF(OFFSET('Hygiene Data'!$F$13,0,10*ROW('Hygiene Data'!F27))="","",OFFSET('Hygiene Data'!$F$13,0,10*ROW('Hygiene Data'!F27)))</f>
        <v/>
      </c>
      <c r="DX33" s="300" t="str">
        <f ca="true">+IF(OFFSET('Hygiene Data'!$G$11,0,10*ROW('Hygiene Data'!G27))="","",OFFSET('Hygiene Data'!$G$11,0,10*ROW('Hygiene Data'!G27)))</f>
        <v/>
      </c>
      <c r="DY33" s="300" t="str">
        <f ca="true">+IF(OFFSET('Hygiene Data'!$G$12,0,10*ROW('Hygiene Data'!G27))="","",OFFSET('Hygiene Data'!$G$12,0,10*ROW('Hygiene Data'!G27)))</f>
        <v/>
      </c>
      <c r="DZ33" s="300" t="str">
        <f ca="true">+IF(OFFSET('Hygiene Data'!$G$13,0,10*ROW('Hygiene Data'!G27))="","",OFFSET('Hygiene Data'!$G$13,0,10*ROW('Hygiene Data'!G27)))</f>
        <v/>
      </c>
      <c r="EA33" s="300" t="str">
        <f ca="true">+IF(OFFSET('Hygiene Data'!$H$11,0,10*ROW('Hygiene Data'!H27))="","",OFFSET('Hygiene Data'!$H$11,0,10*ROW('Hygiene Data'!H27)))</f>
        <v/>
      </c>
      <c r="EB33" s="300" t="str">
        <f ca="true">+IF(OFFSET('Hygiene Data'!$H$12,0,10*ROW('Hygiene Data'!H27))="","",OFFSET('Hygiene Data'!$H$12,0,10*ROW('Hygiene Data'!H27)))</f>
        <v/>
      </c>
      <c r="EC33" s="300" t="str">
        <f ca="true">+IF(OFFSET('Hygiene Data'!$H$13,0,10*ROW('Hygiene Data'!H27))="","",OFFSET('Hygiene Data'!$H$13,0,10*ROW('Hygiene Data'!H27)))</f>
        <v/>
      </c>
      <c r="ED33" s="300" t="str">
        <f ca="true">+IF(OFFSET('Hygiene Data'!$I$11,0,10*ROW('Hygiene Data'!I27))="","",OFFSET('Hygiene Data'!$I$11,0,10*ROW('Hygiene Data'!I27)))</f>
        <v/>
      </c>
      <c r="EE33" s="300" t="str">
        <f ca="true">+IF(OFFSET('Hygiene Data'!$I$12,0,10*ROW('Hygiene Data'!I27))="","",OFFSET('Hygiene Data'!$I$12,0,10*ROW('Hygiene Data'!I27)))</f>
        <v/>
      </c>
      <c r="EF33" s="30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7"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0"/>
      <c r="BS34" s="300" t="str">
        <f ca="true">+IF(OFFSET('Water Data'!$D$27,0,10*ROW('Water Data'!D28))="","",OFFSET('Water Data'!$D$27,0,10*ROW('Water Data'!D28)))</f>
        <v/>
      </c>
      <c r="BT34" s="300" t="str">
        <f ca="true">+IF(OFFSET('Water Data'!$D$28,0,10*ROW('Water Data'!D28))="","",OFFSET('Water Data'!$D$28,0,10*ROW('Water Data'!D28)))</f>
        <v/>
      </c>
      <c r="BU34" s="300" t="str">
        <f ca="true">+IF(OFFSET('Water Data'!$D$29,0,10*ROW('Water Data'!D28))="","",OFFSET('Water Data'!$D$29,0,10*ROW('Water Data'!D28)))</f>
        <v/>
      </c>
      <c r="BV34" s="300" t="str">
        <f ca="true">+IF(OFFSET('Water Data'!$E$27,0,10*ROW('Water Data'!E28))="","",OFFSET('Water Data'!$E$27,0,10*ROW('Water Data'!E28)))</f>
        <v/>
      </c>
      <c r="BW34" s="300" t="str">
        <f ca="true">+IF(OFFSET('Water Data'!$E$28,0,10*ROW('Water Data'!E28))="","",OFFSET('Water Data'!$E$28,0,10*ROW('Water Data'!E28)))</f>
        <v/>
      </c>
      <c r="BX34" s="300" t="str">
        <f ca="true">+IF(OFFSET('Water Data'!$E$29,0,10*ROW('Water Data'!E28))="","",OFFSET('Water Data'!$E$29,0,10*ROW('Water Data'!E28)))</f>
        <v/>
      </c>
      <c r="BY34" s="300" t="str">
        <f ca="true">+IF(OFFSET('Water Data'!$F$27,0,10*ROW('Water Data'!F28))="","",OFFSET('Water Data'!$F$27,0,10*ROW('Water Data'!F28)))</f>
        <v/>
      </c>
      <c r="BZ34" s="300" t="str">
        <f ca="true">+IF(OFFSET('Water Data'!$F$28,0,10*ROW('Water Data'!F28))="","",OFFSET('Water Data'!$F$28,0,10*ROW('Water Data'!F28)))</f>
        <v/>
      </c>
      <c r="CA34" s="300" t="str">
        <f ca="true">+IF(OFFSET('Water Data'!$F$29,0,10*ROW('Water Data'!F28))="","",OFFSET('Water Data'!$F$29,0,10*ROW('Water Data'!F28)))</f>
        <v/>
      </c>
      <c r="CB34" s="300" t="str">
        <f ca="true">+IF(OFFSET('Water Data'!$G$27,0,10*ROW('Water Data'!G28))="","",OFFSET('Water Data'!$G$27,0,10*ROW('Water Data'!G28)))</f>
        <v/>
      </c>
      <c r="CC34" s="300" t="str">
        <f ca="true">+IF(OFFSET('Water Data'!$G$28,0,10*ROW('Water Data'!G28))="","",OFFSET('Water Data'!$G$28,0,10*ROW('Water Data'!G28)))</f>
        <v/>
      </c>
      <c r="CD34" s="300" t="str">
        <f ca="true">+IF(OFFSET('Water Data'!$G$29,0,10*ROW('Water Data'!G28))="","",OFFSET('Water Data'!$G$29,0,10*ROW('Water Data'!G28)))</f>
        <v/>
      </c>
      <c r="CE34" s="300" t="str">
        <f ca="true">+IF(OFFSET('Water Data'!$H$27,0,10*ROW('Water Data'!H28))="","",OFFSET('Water Data'!$H$27,0,10*ROW('Water Data'!H28)))</f>
        <v/>
      </c>
      <c r="CF34" s="300" t="str">
        <f ca="true">+IF(OFFSET('Water Data'!$H$28,0,10*ROW('Water Data'!H28))="","",OFFSET('Water Data'!$H$28,0,10*ROW('Water Data'!H28)))</f>
        <v/>
      </c>
      <c r="CG34" s="300" t="str">
        <f ca="true">+IF(OFFSET('Water Data'!$H$29,0,10*ROW('Water Data'!H28))="","",OFFSET('Water Data'!$H$29,0,10*ROW('Water Data'!H28)))</f>
        <v/>
      </c>
      <c r="CH34" s="300" t="str">
        <f ca="true">+IF(OFFSET('Water Data'!$I$27,0,10*ROW('Water Data'!I28))="","",OFFSET('Water Data'!$I$27,0,10*ROW('Water Data'!I28)))</f>
        <v/>
      </c>
      <c r="CI34" s="300" t="str">
        <f ca="true">+IF(OFFSET('Water Data'!$I$28,0,10*ROW('Water Data'!I28))="","",OFFSET('Water Data'!$I$28,0,10*ROW('Water Data'!I28)))</f>
        <v/>
      </c>
      <c r="CJ34" s="300" t="str">
        <f ca="true">+IF(OFFSET('Water Data'!$I$29,0,10*ROW('Water Data'!I28))="","",OFFSET('Water Data'!$I$29,0,10*ROW('Water Data'!I28)))</f>
        <v/>
      </c>
      <c r="CK34" s="300" t="str">
        <f ca="true">+IF(OFFSET('Sanitation Data'!$D$28,0,10*ROW('Sanitation Data'!D28))="","",OFFSET('Sanitation Data'!$D$28,0,10*ROW('Sanitation Data'!D28)))</f>
        <v/>
      </c>
      <c r="CL34" s="300" t="str">
        <f ca="true">+IF(OFFSET('Sanitation Data'!$D$29,0,10*ROW('Sanitation Data'!D28))="","",OFFSET('Sanitation Data'!$D$29,0,10*ROW('Sanitation Data'!D28)))</f>
        <v/>
      </c>
      <c r="CM34" s="300" t="str">
        <f ca="true">+IF(OFFSET('Sanitation Data'!$D$30,0,10*ROW('Sanitation Data'!D28))="","",OFFSET('Sanitation Data'!$D$30,0,10*ROW('Sanitation Data'!D28)))</f>
        <v/>
      </c>
      <c r="CN34" s="300" t="str">
        <f ca="true">+IF(OFFSET('Sanitation Data'!$D$31,0,10*ROW('Sanitation Data'!D28))="","",OFFSET('Sanitation Data'!$D$31,0,10*ROW('Sanitation Data'!D28)))</f>
        <v/>
      </c>
      <c r="CO34" s="300" t="str">
        <f ca="true">+IF(OFFSET('Sanitation Data'!$D$32,0,10*ROW('Sanitation Data'!D28))="","",OFFSET('Sanitation Data'!$D$32,0,10*ROW('Sanitation Data'!D28)))</f>
        <v/>
      </c>
      <c r="CP34" s="300" t="str">
        <f ca="true">+IF(OFFSET('Sanitation Data'!$E$28,0,10*ROW('Sanitation Data'!E28))="","",OFFSET('Sanitation Data'!$E$28,0,10*ROW('Sanitation Data'!E28)))</f>
        <v/>
      </c>
      <c r="CQ34" s="300" t="str">
        <f ca="true">+IF(OFFSET('Sanitation Data'!$E$29,0,10*ROW('Sanitation Data'!E28))="","",OFFSET('Sanitation Data'!$E$29,0,10*ROW('Sanitation Data'!E28)))</f>
        <v/>
      </c>
      <c r="CR34" s="300" t="str">
        <f ca="true">+IF(OFFSET('Sanitation Data'!$E$30,0,10*ROW('Sanitation Data'!E28))="","",OFFSET('Sanitation Data'!$E$30,0,10*ROW('Sanitation Data'!E28)))</f>
        <v/>
      </c>
      <c r="CS34" s="300" t="str">
        <f ca="true">+IF(OFFSET('Sanitation Data'!$E$31,0,10*ROW('Sanitation Data'!E28))="","",OFFSET('Sanitation Data'!$E$31,0,10*ROW('Sanitation Data'!E28)))</f>
        <v/>
      </c>
      <c r="CT34" s="300" t="str">
        <f ca="true">+IF(OFFSET('Sanitation Data'!$E$32,0,10*ROW('Sanitation Data'!E28))="","",OFFSET('Sanitation Data'!$E$32,0,10*ROW('Sanitation Data'!E28)))</f>
        <v/>
      </c>
      <c r="CU34" s="300" t="str">
        <f ca="true">+IF(OFFSET('Sanitation Data'!$F$28,0,10*ROW('Sanitation Data'!F28))="","",OFFSET('Sanitation Data'!$F$28,0,10*ROW('Sanitation Data'!F28)))</f>
        <v/>
      </c>
      <c r="CV34" s="300" t="str">
        <f ca="true">+IF(OFFSET('Sanitation Data'!$F$29,0,10*ROW('Sanitation Data'!F28))="","",OFFSET('Sanitation Data'!$F$29,0,10*ROW('Sanitation Data'!F28)))</f>
        <v/>
      </c>
      <c r="CW34" s="300" t="str">
        <f ca="true">+IF(OFFSET('Sanitation Data'!$F$30,0,10*ROW('Sanitation Data'!F28))="","",OFFSET('Sanitation Data'!$F$30,0,10*ROW('Sanitation Data'!F28)))</f>
        <v/>
      </c>
      <c r="CX34" s="300" t="str">
        <f ca="true">+IF(OFFSET('Sanitation Data'!$F$31,0,10*ROW('Sanitation Data'!F28))="","",OFFSET('Sanitation Data'!$F$31,0,10*ROW('Sanitation Data'!F28)))</f>
        <v/>
      </c>
      <c r="CY34" s="300" t="str">
        <f ca="true">+IF(OFFSET('Sanitation Data'!$F$32,0,10*ROW('Sanitation Data'!F28))="","",OFFSET('Sanitation Data'!$F$32,0,10*ROW('Sanitation Data'!F28)))</f>
        <v/>
      </c>
      <c r="CZ34" s="300" t="str">
        <f ca="true">+IF(OFFSET('Sanitation Data'!$G$28,0,10*ROW('Sanitation Data'!G28))="","",OFFSET('Sanitation Data'!$G$28,0,10*ROW('Sanitation Data'!G28)))</f>
        <v/>
      </c>
      <c r="DA34" s="300" t="str">
        <f ca="true">+IF(OFFSET('Sanitation Data'!$G$29,0,10*ROW('Sanitation Data'!G28))="","",OFFSET('Sanitation Data'!$G$29,0,10*ROW('Sanitation Data'!G28)))</f>
        <v/>
      </c>
      <c r="DB34" s="300" t="str">
        <f ca="true">+IF(OFFSET('Sanitation Data'!$G$30,0,10*ROW('Sanitation Data'!G28))="","",OFFSET('Sanitation Data'!$G$30,0,10*ROW('Sanitation Data'!G28)))</f>
        <v/>
      </c>
      <c r="DC34" s="300" t="str">
        <f ca="true">+IF(OFFSET('Sanitation Data'!$G$31,0,10*ROW('Sanitation Data'!G28))="","",OFFSET('Sanitation Data'!$G$31,0,10*ROW('Sanitation Data'!G28)))</f>
        <v/>
      </c>
      <c r="DD34" s="300" t="str">
        <f ca="true">+IF(OFFSET('Sanitation Data'!$G$32,0,10*ROW('Sanitation Data'!G28))="","",OFFSET('Sanitation Data'!$G$32,0,10*ROW('Sanitation Data'!G28)))</f>
        <v/>
      </c>
      <c r="DE34" s="300" t="str">
        <f ca="true">+IF(OFFSET('Sanitation Data'!$H$28,0,10*ROW('Sanitation Data'!H28))="","",OFFSET('Sanitation Data'!$H$28,0,10*ROW('Sanitation Data'!H28)))</f>
        <v/>
      </c>
      <c r="DF34" s="300" t="str">
        <f ca="true">+IF(OFFSET('Sanitation Data'!$H$29,0,10*ROW('Sanitation Data'!H28))="","",OFFSET('Sanitation Data'!$H$29,0,10*ROW('Sanitation Data'!H28)))</f>
        <v/>
      </c>
      <c r="DG34" s="300" t="str">
        <f ca="true">+IF(OFFSET('Sanitation Data'!$H$30,0,10*ROW('Sanitation Data'!H28))="","",OFFSET('Sanitation Data'!$H$30,0,10*ROW('Sanitation Data'!H28)))</f>
        <v/>
      </c>
      <c r="DH34" s="300" t="str">
        <f ca="true">+IF(OFFSET('Sanitation Data'!$H$31,0,10*ROW('Sanitation Data'!H28))="","",OFFSET('Sanitation Data'!$H$31,0,10*ROW('Sanitation Data'!H28)))</f>
        <v/>
      </c>
      <c r="DI34" s="300" t="str">
        <f ca="true">+IF(OFFSET('Sanitation Data'!$H$32,0,10*ROW('Sanitation Data'!H28))="","",OFFSET('Sanitation Data'!$H$32,0,10*ROW('Sanitation Data'!H28)))</f>
        <v/>
      </c>
      <c r="DJ34" s="300" t="str">
        <f ca="true">+IF(OFFSET('Sanitation Data'!$I$28,0,10*ROW('Sanitation Data'!I28))="","",OFFSET('Sanitation Data'!$I$28,0,10*ROW('Sanitation Data'!I28)))</f>
        <v/>
      </c>
      <c r="DK34" s="300" t="str">
        <f ca="true">+IF(OFFSET('Sanitation Data'!$I$29,0,10*ROW('Sanitation Data'!I28))="","",OFFSET('Sanitation Data'!$I$29,0,10*ROW('Sanitation Data'!I28)))</f>
        <v/>
      </c>
      <c r="DL34" s="300" t="str">
        <f ca="true">+IF(OFFSET('Sanitation Data'!$I$30,0,10*ROW('Sanitation Data'!I28))="","",OFFSET('Sanitation Data'!$I$30,0,10*ROW('Sanitation Data'!I28)))</f>
        <v/>
      </c>
      <c r="DM34" s="300" t="str">
        <f ca="true">+IF(OFFSET('Sanitation Data'!$I$31,0,10*ROW('Sanitation Data'!I28))="","",OFFSET('Sanitation Data'!$I$31,0,10*ROW('Sanitation Data'!I28)))</f>
        <v/>
      </c>
      <c r="DN34" s="300" t="str">
        <f ca="true">+IF(OFFSET('Sanitation Data'!$I$32,0,10*ROW('Sanitation Data'!I28))="","",OFFSET('Sanitation Data'!$I$32,0,10*ROW('Sanitation Data'!I28)))</f>
        <v/>
      </c>
      <c r="DO34" s="300" t="str">
        <f ca="true">+IF(OFFSET('Hygiene Data'!$D$11,0,10*ROW('Hygiene Data'!D28))="","",OFFSET('Hygiene Data'!$D$11,0,10*ROW('Hygiene Data'!D28)))</f>
        <v/>
      </c>
      <c r="DP34" s="300" t="str">
        <f ca="true">+IF(OFFSET('Hygiene Data'!$D$12,0,10*ROW('Hygiene Data'!D28))="","",OFFSET('Hygiene Data'!$D$12,0,10*ROW('Hygiene Data'!D28)))</f>
        <v/>
      </c>
      <c r="DQ34" s="300" t="str">
        <f ca="true">+IF(OFFSET('Hygiene Data'!$D$13,0,10*ROW('Hygiene Data'!D28))="","",OFFSET('Hygiene Data'!$D$13,0,10*ROW('Hygiene Data'!D28)))</f>
        <v/>
      </c>
      <c r="DR34" s="300" t="str">
        <f ca="true">+IF(OFFSET('Hygiene Data'!$E$11,0,10*ROW('Hygiene Data'!E28))="","",OFFSET('Hygiene Data'!$E$11,0,10*ROW('Hygiene Data'!E28)))</f>
        <v/>
      </c>
      <c r="DS34" s="300" t="str">
        <f ca="true">+IF(OFFSET('Hygiene Data'!$E$12,0,10*ROW('Hygiene Data'!E28))="","",OFFSET('Hygiene Data'!$E$12,0,10*ROW('Hygiene Data'!E28)))</f>
        <v/>
      </c>
      <c r="DT34" s="300" t="str">
        <f ca="true">+IF(OFFSET('Hygiene Data'!$E$13,0,10*ROW('Hygiene Data'!E28))="","",OFFSET('Hygiene Data'!$E$13,0,10*ROW('Hygiene Data'!E28)))</f>
        <v/>
      </c>
      <c r="DU34" s="300" t="str">
        <f ca="true">+IF(OFFSET('Hygiene Data'!$F$11,0,10*ROW('Hygiene Data'!F28))="","",OFFSET('Hygiene Data'!$F$11,0,10*ROW('Hygiene Data'!F28)))</f>
        <v/>
      </c>
      <c r="DV34" s="300" t="str">
        <f ca="true">+IF(OFFSET('Hygiene Data'!$F$12,0,10*ROW('Hygiene Data'!F28))="","",OFFSET('Hygiene Data'!$F$12,0,10*ROW('Hygiene Data'!F28)))</f>
        <v/>
      </c>
      <c r="DW34" s="300" t="str">
        <f ca="true">+IF(OFFSET('Hygiene Data'!$F$13,0,10*ROW('Hygiene Data'!F28))="","",OFFSET('Hygiene Data'!$F$13,0,10*ROW('Hygiene Data'!F28)))</f>
        <v/>
      </c>
      <c r="DX34" s="300" t="str">
        <f ca="true">+IF(OFFSET('Hygiene Data'!$G$11,0,10*ROW('Hygiene Data'!G28))="","",OFFSET('Hygiene Data'!$G$11,0,10*ROW('Hygiene Data'!G28)))</f>
        <v/>
      </c>
      <c r="DY34" s="300" t="str">
        <f ca="true">+IF(OFFSET('Hygiene Data'!$G$12,0,10*ROW('Hygiene Data'!G28))="","",OFFSET('Hygiene Data'!$G$12,0,10*ROW('Hygiene Data'!G28)))</f>
        <v/>
      </c>
      <c r="DZ34" s="300" t="str">
        <f ca="true">+IF(OFFSET('Hygiene Data'!$G$13,0,10*ROW('Hygiene Data'!G28))="","",OFFSET('Hygiene Data'!$G$13,0,10*ROW('Hygiene Data'!G28)))</f>
        <v/>
      </c>
      <c r="EA34" s="300" t="str">
        <f ca="true">+IF(OFFSET('Hygiene Data'!$H$11,0,10*ROW('Hygiene Data'!H28))="","",OFFSET('Hygiene Data'!$H$11,0,10*ROW('Hygiene Data'!H28)))</f>
        <v/>
      </c>
      <c r="EB34" s="300" t="str">
        <f ca="true">+IF(OFFSET('Hygiene Data'!$H$12,0,10*ROW('Hygiene Data'!H28))="","",OFFSET('Hygiene Data'!$H$12,0,10*ROW('Hygiene Data'!H28)))</f>
        <v/>
      </c>
      <c r="EC34" s="300" t="str">
        <f ca="true">+IF(OFFSET('Hygiene Data'!$H$13,0,10*ROW('Hygiene Data'!H28))="","",OFFSET('Hygiene Data'!$H$13,0,10*ROW('Hygiene Data'!H28)))</f>
        <v/>
      </c>
      <c r="ED34" s="300" t="str">
        <f ca="true">+IF(OFFSET('Hygiene Data'!$I$11,0,10*ROW('Hygiene Data'!I28))="","",OFFSET('Hygiene Data'!$I$11,0,10*ROW('Hygiene Data'!I28)))</f>
        <v/>
      </c>
      <c r="EE34" s="300" t="str">
        <f ca="true">+IF(OFFSET('Hygiene Data'!$I$12,0,10*ROW('Hygiene Data'!I28))="","",OFFSET('Hygiene Data'!$I$12,0,10*ROW('Hygiene Data'!I28)))</f>
        <v/>
      </c>
      <c r="EF34" s="30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7"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0"/>
      <c r="BS35" s="300" t="str">
        <f ca="true">+IF(OFFSET('Water Data'!$D$27,0,10*ROW('Water Data'!D29))="","",OFFSET('Water Data'!$D$27,0,10*ROW('Water Data'!D29)))</f>
        <v/>
      </c>
      <c r="BT35" s="300" t="str">
        <f ca="true">+IF(OFFSET('Water Data'!$D$28,0,10*ROW('Water Data'!D29))="","",OFFSET('Water Data'!$D$28,0,10*ROW('Water Data'!D29)))</f>
        <v/>
      </c>
      <c r="BU35" s="300" t="str">
        <f ca="true">+IF(OFFSET('Water Data'!$D$29,0,10*ROW('Water Data'!D29))="","",OFFSET('Water Data'!$D$29,0,10*ROW('Water Data'!D29)))</f>
        <v/>
      </c>
      <c r="BV35" s="300" t="str">
        <f ca="true">+IF(OFFSET('Water Data'!$E$27,0,10*ROW('Water Data'!E29))="","",OFFSET('Water Data'!$E$27,0,10*ROW('Water Data'!E29)))</f>
        <v/>
      </c>
      <c r="BW35" s="300" t="str">
        <f ca="true">+IF(OFFSET('Water Data'!$E$28,0,10*ROW('Water Data'!E29))="","",OFFSET('Water Data'!$E$28,0,10*ROW('Water Data'!E29)))</f>
        <v/>
      </c>
      <c r="BX35" s="300" t="str">
        <f ca="true">+IF(OFFSET('Water Data'!$E$29,0,10*ROW('Water Data'!E29))="","",OFFSET('Water Data'!$E$29,0,10*ROW('Water Data'!E29)))</f>
        <v/>
      </c>
      <c r="BY35" s="300" t="str">
        <f ca="true">+IF(OFFSET('Water Data'!$F$27,0,10*ROW('Water Data'!F29))="","",OFFSET('Water Data'!$F$27,0,10*ROW('Water Data'!F29)))</f>
        <v/>
      </c>
      <c r="BZ35" s="300" t="str">
        <f ca="true">+IF(OFFSET('Water Data'!$F$28,0,10*ROW('Water Data'!F29))="","",OFFSET('Water Data'!$F$28,0,10*ROW('Water Data'!F29)))</f>
        <v/>
      </c>
      <c r="CA35" s="300" t="str">
        <f ca="true">+IF(OFFSET('Water Data'!$F$29,0,10*ROW('Water Data'!F29))="","",OFFSET('Water Data'!$F$29,0,10*ROW('Water Data'!F29)))</f>
        <v/>
      </c>
      <c r="CB35" s="300" t="str">
        <f ca="true">+IF(OFFSET('Water Data'!$G$27,0,10*ROW('Water Data'!G29))="","",OFFSET('Water Data'!$G$27,0,10*ROW('Water Data'!G29)))</f>
        <v/>
      </c>
      <c r="CC35" s="300" t="str">
        <f ca="true">+IF(OFFSET('Water Data'!$G$28,0,10*ROW('Water Data'!G29))="","",OFFSET('Water Data'!$G$28,0,10*ROW('Water Data'!G29)))</f>
        <v/>
      </c>
      <c r="CD35" s="300" t="str">
        <f ca="true">+IF(OFFSET('Water Data'!$G$29,0,10*ROW('Water Data'!G29))="","",OFFSET('Water Data'!$G$29,0,10*ROW('Water Data'!G29)))</f>
        <v/>
      </c>
      <c r="CE35" s="300" t="str">
        <f ca="true">+IF(OFFSET('Water Data'!$H$27,0,10*ROW('Water Data'!H29))="","",OFFSET('Water Data'!$H$27,0,10*ROW('Water Data'!H29)))</f>
        <v/>
      </c>
      <c r="CF35" s="300" t="str">
        <f ca="true">+IF(OFFSET('Water Data'!$H$28,0,10*ROW('Water Data'!H29))="","",OFFSET('Water Data'!$H$28,0,10*ROW('Water Data'!H29)))</f>
        <v/>
      </c>
      <c r="CG35" s="300" t="str">
        <f ca="true">+IF(OFFSET('Water Data'!$H$29,0,10*ROW('Water Data'!H29))="","",OFFSET('Water Data'!$H$29,0,10*ROW('Water Data'!H29)))</f>
        <v/>
      </c>
      <c r="CH35" s="300" t="str">
        <f ca="true">+IF(OFFSET('Water Data'!$I$27,0,10*ROW('Water Data'!I29))="","",OFFSET('Water Data'!$I$27,0,10*ROW('Water Data'!I29)))</f>
        <v/>
      </c>
      <c r="CI35" s="300" t="str">
        <f ca="true">+IF(OFFSET('Water Data'!$I$28,0,10*ROW('Water Data'!I29))="","",OFFSET('Water Data'!$I$28,0,10*ROW('Water Data'!I29)))</f>
        <v/>
      </c>
      <c r="CJ35" s="300" t="str">
        <f ca="true">+IF(OFFSET('Water Data'!$I$29,0,10*ROW('Water Data'!I29))="","",OFFSET('Water Data'!$I$29,0,10*ROW('Water Data'!I29)))</f>
        <v/>
      </c>
      <c r="CK35" s="300" t="str">
        <f ca="true">+IF(OFFSET('Sanitation Data'!$D$28,0,10*ROW('Sanitation Data'!D29))="","",OFFSET('Sanitation Data'!$D$28,0,10*ROW('Sanitation Data'!D29)))</f>
        <v/>
      </c>
      <c r="CL35" s="300" t="str">
        <f ca="true">+IF(OFFSET('Sanitation Data'!$D$29,0,10*ROW('Sanitation Data'!D29))="","",OFFSET('Sanitation Data'!$D$29,0,10*ROW('Sanitation Data'!D29)))</f>
        <v/>
      </c>
      <c r="CM35" s="300" t="str">
        <f ca="true">+IF(OFFSET('Sanitation Data'!$D$30,0,10*ROW('Sanitation Data'!D29))="","",OFFSET('Sanitation Data'!$D$30,0,10*ROW('Sanitation Data'!D29)))</f>
        <v/>
      </c>
      <c r="CN35" s="300" t="str">
        <f ca="true">+IF(OFFSET('Sanitation Data'!$D$31,0,10*ROW('Sanitation Data'!D29))="","",OFFSET('Sanitation Data'!$D$31,0,10*ROW('Sanitation Data'!D29)))</f>
        <v/>
      </c>
      <c r="CO35" s="300" t="str">
        <f ca="true">+IF(OFFSET('Sanitation Data'!$D$32,0,10*ROW('Sanitation Data'!D29))="","",OFFSET('Sanitation Data'!$D$32,0,10*ROW('Sanitation Data'!D29)))</f>
        <v/>
      </c>
      <c r="CP35" s="300" t="str">
        <f ca="true">+IF(OFFSET('Sanitation Data'!$E$28,0,10*ROW('Sanitation Data'!E29))="","",OFFSET('Sanitation Data'!$E$28,0,10*ROW('Sanitation Data'!E29)))</f>
        <v/>
      </c>
      <c r="CQ35" s="300" t="str">
        <f ca="true">+IF(OFFSET('Sanitation Data'!$E$29,0,10*ROW('Sanitation Data'!E29))="","",OFFSET('Sanitation Data'!$E$29,0,10*ROW('Sanitation Data'!E29)))</f>
        <v/>
      </c>
      <c r="CR35" s="300" t="str">
        <f ca="true">+IF(OFFSET('Sanitation Data'!$E$30,0,10*ROW('Sanitation Data'!E29))="","",OFFSET('Sanitation Data'!$E$30,0,10*ROW('Sanitation Data'!E29)))</f>
        <v/>
      </c>
      <c r="CS35" s="300" t="str">
        <f ca="true">+IF(OFFSET('Sanitation Data'!$E$31,0,10*ROW('Sanitation Data'!E29))="","",OFFSET('Sanitation Data'!$E$31,0,10*ROW('Sanitation Data'!E29)))</f>
        <v/>
      </c>
      <c r="CT35" s="300" t="str">
        <f ca="true">+IF(OFFSET('Sanitation Data'!$E$32,0,10*ROW('Sanitation Data'!E29))="","",OFFSET('Sanitation Data'!$E$32,0,10*ROW('Sanitation Data'!E29)))</f>
        <v/>
      </c>
      <c r="CU35" s="300" t="str">
        <f ca="true">+IF(OFFSET('Sanitation Data'!$F$28,0,10*ROW('Sanitation Data'!F29))="","",OFFSET('Sanitation Data'!$F$28,0,10*ROW('Sanitation Data'!F29)))</f>
        <v/>
      </c>
      <c r="CV35" s="300" t="str">
        <f ca="true">+IF(OFFSET('Sanitation Data'!$F$29,0,10*ROW('Sanitation Data'!F29))="","",OFFSET('Sanitation Data'!$F$29,0,10*ROW('Sanitation Data'!F29)))</f>
        <v/>
      </c>
      <c r="CW35" s="300" t="str">
        <f ca="true">+IF(OFFSET('Sanitation Data'!$F$30,0,10*ROW('Sanitation Data'!F29))="","",OFFSET('Sanitation Data'!$F$30,0,10*ROW('Sanitation Data'!F29)))</f>
        <v/>
      </c>
      <c r="CX35" s="300" t="str">
        <f ca="true">+IF(OFFSET('Sanitation Data'!$F$31,0,10*ROW('Sanitation Data'!F29))="","",OFFSET('Sanitation Data'!$F$31,0,10*ROW('Sanitation Data'!F29)))</f>
        <v/>
      </c>
      <c r="CY35" s="300" t="str">
        <f ca="true">+IF(OFFSET('Sanitation Data'!$F$32,0,10*ROW('Sanitation Data'!F29))="","",OFFSET('Sanitation Data'!$F$32,0,10*ROW('Sanitation Data'!F29)))</f>
        <v/>
      </c>
      <c r="CZ35" s="300" t="str">
        <f ca="true">+IF(OFFSET('Sanitation Data'!$G$28,0,10*ROW('Sanitation Data'!G29))="","",OFFSET('Sanitation Data'!$G$28,0,10*ROW('Sanitation Data'!G29)))</f>
        <v/>
      </c>
      <c r="DA35" s="300" t="str">
        <f ca="true">+IF(OFFSET('Sanitation Data'!$G$29,0,10*ROW('Sanitation Data'!G29))="","",OFFSET('Sanitation Data'!$G$29,0,10*ROW('Sanitation Data'!G29)))</f>
        <v/>
      </c>
      <c r="DB35" s="300" t="str">
        <f ca="true">+IF(OFFSET('Sanitation Data'!$G$30,0,10*ROW('Sanitation Data'!G29))="","",OFFSET('Sanitation Data'!$G$30,0,10*ROW('Sanitation Data'!G29)))</f>
        <v/>
      </c>
      <c r="DC35" s="300" t="str">
        <f ca="true">+IF(OFFSET('Sanitation Data'!$G$31,0,10*ROW('Sanitation Data'!G29))="","",OFFSET('Sanitation Data'!$G$31,0,10*ROW('Sanitation Data'!G29)))</f>
        <v/>
      </c>
      <c r="DD35" s="300" t="str">
        <f ca="true">+IF(OFFSET('Sanitation Data'!$G$32,0,10*ROW('Sanitation Data'!G29))="","",OFFSET('Sanitation Data'!$G$32,0,10*ROW('Sanitation Data'!G29)))</f>
        <v/>
      </c>
      <c r="DE35" s="300" t="str">
        <f ca="true">+IF(OFFSET('Sanitation Data'!$H$28,0,10*ROW('Sanitation Data'!H29))="","",OFFSET('Sanitation Data'!$H$28,0,10*ROW('Sanitation Data'!H29)))</f>
        <v/>
      </c>
      <c r="DF35" s="300" t="str">
        <f ca="true">+IF(OFFSET('Sanitation Data'!$H$29,0,10*ROW('Sanitation Data'!H29))="","",OFFSET('Sanitation Data'!$H$29,0,10*ROW('Sanitation Data'!H29)))</f>
        <v/>
      </c>
      <c r="DG35" s="300" t="str">
        <f ca="true">+IF(OFFSET('Sanitation Data'!$H$30,0,10*ROW('Sanitation Data'!H29))="","",OFFSET('Sanitation Data'!$H$30,0,10*ROW('Sanitation Data'!H29)))</f>
        <v/>
      </c>
      <c r="DH35" s="300" t="str">
        <f ca="true">+IF(OFFSET('Sanitation Data'!$H$31,0,10*ROW('Sanitation Data'!H29))="","",OFFSET('Sanitation Data'!$H$31,0,10*ROW('Sanitation Data'!H29)))</f>
        <v/>
      </c>
      <c r="DI35" s="300" t="str">
        <f ca="true">+IF(OFFSET('Sanitation Data'!$H$32,0,10*ROW('Sanitation Data'!H29))="","",OFFSET('Sanitation Data'!$H$32,0,10*ROW('Sanitation Data'!H29)))</f>
        <v/>
      </c>
      <c r="DJ35" s="300" t="str">
        <f ca="true">+IF(OFFSET('Sanitation Data'!$I$28,0,10*ROW('Sanitation Data'!I29))="","",OFFSET('Sanitation Data'!$I$28,0,10*ROW('Sanitation Data'!I29)))</f>
        <v/>
      </c>
      <c r="DK35" s="300" t="str">
        <f ca="true">+IF(OFFSET('Sanitation Data'!$I$29,0,10*ROW('Sanitation Data'!I29))="","",OFFSET('Sanitation Data'!$I$29,0,10*ROW('Sanitation Data'!I29)))</f>
        <v/>
      </c>
      <c r="DL35" s="300" t="str">
        <f ca="true">+IF(OFFSET('Sanitation Data'!$I$30,0,10*ROW('Sanitation Data'!I29))="","",OFFSET('Sanitation Data'!$I$30,0,10*ROW('Sanitation Data'!I29)))</f>
        <v/>
      </c>
      <c r="DM35" s="300" t="str">
        <f ca="true">+IF(OFFSET('Sanitation Data'!$I$31,0,10*ROW('Sanitation Data'!I29))="","",OFFSET('Sanitation Data'!$I$31,0,10*ROW('Sanitation Data'!I29)))</f>
        <v/>
      </c>
      <c r="DN35" s="300" t="str">
        <f ca="true">+IF(OFFSET('Sanitation Data'!$I$32,0,10*ROW('Sanitation Data'!I29))="","",OFFSET('Sanitation Data'!$I$32,0,10*ROW('Sanitation Data'!I29)))</f>
        <v/>
      </c>
      <c r="DO35" s="300" t="str">
        <f ca="true">+IF(OFFSET('Hygiene Data'!$D$11,0,10*ROW('Hygiene Data'!D29))="","",OFFSET('Hygiene Data'!$D$11,0,10*ROW('Hygiene Data'!D29)))</f>
        <v/>
      </c>
      <c r="DP35" s="300" t="str">
        <f ca="true">+IF(OFFSET('Hygiene Data'!$D$12,0,10*ROW('Hygiene Data'!D29))="","",OFFSET('Hygiene Data'!$D$12,0,10*ROW('Hygiene Data'!D29)))</f>
        <v/>
      </c>
      <c r="DQ35" s="300" t="str">
        <f ca="true">+IF(OFFSET('Hygiene Data'!$D$13,0,10*ROW('Hygiene Data'!D29))="","",OFFSET('Hygiene Data'!$D$13,0,10*ROW('Hygiene Data'!D29)))</f>
        <v/>
      </c>
      <c r="DR35" s="300" t="str">
        <f ca="true">+IF(OFFSET('Hygiene Data'!$E$11,0,10*ROW('Hygiene Data'!E29))="","",OFFSET('Hygiene Data'!$E$11,0,10*ROW('Hygiene Data'!E29)))</f>
        <v/>
      </c>
      <c r="DS35" s="300" t="str">
        <f ca="true">+IF(OFFSET('Hygiene Data'!$E$12,0,10*ROW('Hygiene Data'!E29))="","",OFFSET('Hygiene Data'!$E$12,0,10*ROW('Hygiene Data'!E29)))</f>
        <v/>
      </c>
      <c r="DT35" s="300" t="str">
        <f ca="true">+IF(OFFSET('Hygiene Data'!$E$13,0,10*ROW('Hygiene Data'!E29))="","",OFFSET('Hygiene Data'!$E$13,0,10*ROW('Hygiene Data'!E29)))</f>
        <v/>
      </c>
      <c r="DU35" s="300" t="str">
        <f ca="true">+IF(OFFSET('Hygiene Data'!$F$11,0,10*ROW('Hygiene Data'!F29))="","",OFFSET('Hygiene Data'!$F$11,0,10*ROW('Hygiene Data'!F29)))</f>
        <v/>
      </c>
      <c r="DV35" s="300" t="str">
        <f ca="true">+IF(OFFSET('Hygiene Data'!$F$12,0,10*ROW('Hygiene Data'!F29))="","",OFFSET('Hygiene Data'!$F$12,0,10*ROW('Hygiene Data'!F29)))</f>
        <v/>
      </c>
      <c r="DW35" s="300" t="str">
        <f ca="true">+IF(OFFSET('Hygiene Data'!$F$13,0,10*ROW('Hygiene Data'!F29))="","",OFFSET('Hygiene Data'!$F$13,0,10*ROW('Hygiene Data'!F29)))</f>
        <v/>
      </c>
      <c r="DX35" s="300" t="str">
        <f ca="true">+IF(OFFSET('Hygiene Data'!$G$11,0,10*ROW('Hygiene Data'!G29))="","",OFFSET('Hygiene Data'!$G$11,0,10*ROW('Hygiene Data'!G29)))</f>
        <v/>
      </c>
      <c r="DY35" s="300" t="str">
        <f ca="true">+IF(OFFSET('Hygiene Data'!$G$12,0,10*ROW('Hygiene Data'!G29))="","",OFFSET('Hygiene Data'!$G$12,0,10*ROW('Hygiene Data'!G29)))</f>
        <v/>
      </c>
      <c r="DZ35" s="300" t="str">
        <f ca="true">+IF(OFFSET('Hygiene Data'!$G$13,0,10*ROW('Hygiene Data'!G29))="","",OFFSET('Hygiene Data'!$G$13,0,10*ROW('Hygiene Data'!G29)))</f>
        <v/>
      </c>
      <c r="EA35" s="300" t="str">
        <f ca="true">+IF(OFFSET('Hygiene Data'!$H$11,0,10*ROW('Hygiene Data'!H29))="","",OFFSET('Hygiene Data'!$H$11,0,10*ROW('Hygiene Data'!H29)))</f>
        <v/>
      </c>
      <c r="EB35" s="300" t="str">
        <f ca="true">+IF(OFFSET('Hygiene Data'!$H$12,0,10*ROW('Hygiene Data'!H29))="","",OFFSET('Hygiene Data'!$H$12,0,10*ROW('Hygiene Data'!H29)))</f>
        <v/>
      </c>
      <c r="EC35" s="300" t="str">
        <f ca="true">+IF(OFFSET('Hygiene Data'!$H$13,0,10*ROW('Hygiene Data'!H29))="","",OFFSET('Hygiene Data'!$H$13,0,10*ROW('Hygiene Data'!H29)))</f>
        <v/>
      </c>
      <c r="ED35" s="300" t="str">
        <f ca="true">+IF(OFFSET('Hygiene Data'!$I$11,0,10*ROW('Hygiene Data'!I29))="","",OFFSET('Hygiene Data'!$I$11,0,10*ROW('Hygiene Data'!I29)))</f>
        <v/>
      </c>
      <c r="EE35" s="300" t="str">
        <f ca="true">+IF(OFFSET('Hygiene Data'!$I$12,0,10*ROW('Hygiene Data'!I29))="","",OFFSET('Hygiene Data'!$I$12,0,10*ROW('Hygiene Data'!I29)))</f>
        <v/>
      </c>
      <c r="EF35" s="30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7"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0"/>
      <c r="BS36" s="300" t="str">
        <f ca="true">+IF(OFFSET('Water Data'!$D$27,0,10*ROW('Water Data'!D30))="","",OFFSET('Water Data'!$D$27,0,10*ROW('Water Data'!D30)))</f>
        <v/>
      </c>
      <c r="BT36" s="300" t="str">
        <f ca="true">+IF(OFFSET('Water Data'!$D$28,0,10*ROW('Water Data'!D30))="","",OFFSET('Water Data'!$D$28,0,10*ROW('Water Data'!D30)))</f>
        <v/>
      </c>
      <c r="BU36" s="300" t="str">
        <f ca="true">+IF(OFFSET('Water Data'!$D$29,0,10*ROW('Water Data'!D30))="","",OFFSET('Water Data'!$D$29,0,10*ROW('Water Data'!D30)))</f>
        <v/>
      </c>
      <c r="BV36" s="300" t="str">
        <f ca="true">+IF(OFFSET('Water Data'!$E$27,0,10*ROW('Water Data'!E30))="","",OFFSET('Water Data'!$E$27,0,10*ROW('Water Data'!E30)))</f>
        <v/>
      </c>
      <c r="BW36" s="300" t="str">
        <f ca="true">+IF(OFFSET('Water Data'!$E$28,0,10*ROW('Water Data'!E30))="","",OFFSET('Water Data'!$E$28,0,10*ROW('Water Data'!E30)))</f>
        <v/>
      </c>
      <c r="BX36" s="300" t="str">
        <f ca="true">+IF(OFFSET('Water Data'!$E$29,0,10*ROW('Water Data'!E30))="","",OFFSET('Water Data'!$E$29,0,10*ROW('Water Data'!E30)))</f>
        <v/>
      </c>
      <c r="BY36" s="300" t="str">
        <f ca="true">+IF(OFFSET('Water Data'!$F$27,0,10*ROW('Water Data'!F30))="","",OFFSET('Water Data'!$F$27,0,10*ROW('Water Data'!F30)))</f>
        <v/>
      </c>
      <c r="BZ36" s="300" t="str">
        <f ca="true">+IF(OFFSET('Water Data'!$F$28,0,10*ROW('Water Data'!F30))="","",OFFSET('Water Data'!$F$28,0,10*ROW('Water Data'!F30)))</f>
        <v/>
      </c>
      <c r="CA36" s="300" t="str">
        <f ca="true">+IF(OFFSET('Water Data'!$F$29,0,10*ROW('Water Data'!F30))="","",OFFSET('Water Data'!$F$29,0,10*ROW('Water Data'!F30)))</f>
        <v/>
      </c>
      <c r="CB36" s="300" t="str">
        <f ca="true">+IF(OFFSET('Water Data'!$G$27,0,10*ROW('Water Data'!G30))="","",OFFSET('Water Data'!$G$27,0,10*ROW('Water Data'!G30)))</f>
        <v/>
      </c>
      <c r="CC36" s="300" t="str">
        <f ca="true">+IF(OFFSET('Water Data'!$G$28,0,10*ROW('Water Data'!G30))="","",OFFSET('Water Data'!$G$28,0,10*ROW('Water Data'!G30)))</f>
        <v/>
      </c>
      <c r="CD36" s="300" t="str">
        <f ca="true">+IF(OFFSET('Water Data'!$G$29,0,10*ROW('Water Data'!G30))="","",OFFSET('Water Data'!$G$29,0,10*ROW('Water Data'!G30)))</f>
        <v/>
      </c>
      <c r="CE36" s="300" t="str">
        <f ca="true">+IF(OFFSET('Water Data'!$H$27,0,10*ROW('Water Data'!H30))="","",OFFSET('Water Data'!$H$27,0,10*ROW('Water Data'!H30)))</f>
        <v/>
      </c>
      <c r="CF36" s="300" t="str">
        <f ca="true">+IF(OFFSET('Water Data'!$H$28,0,10*ROW('Water Data'!H30))="","",OFFSET('Water Data'!$H$28,0,10*ROW('Water Data'!H30)))</f>
        <v/>
      </c>
      <c r="CG36" s="300" t="str">
        <f ca="true">+IF(OFFSET('Water Data'!$H$29,0,10*ROW('Water Data'!H30))="","",OFFSET('Water Data'!$H$29,0,10*ROW('Water Data'!H30)))</f>
        <v/>
      </c>
      <c r="CH36" s="300" t="str">
        <f ca="true">+IF(OFFSET('Water Data'!$I$27,0,10*ROW('Water Data'!I30))="","",OFFSET('Water Data'!$I$27,0,10*ROW('Water Data'!I30)))</f>
        <v/>
      </c>
      <c r="CI36" s="300" t="str">
        <f ca="true">+IF(OFFSET('Water Data'!$I$28,0,10*ROW('Water Data'!I30))="","",OFFSET('Water Data'!$I$28,0,10*ROW('Water Data'!I30)))</f>
        <v/>
      </c>
      <c r="CJ36" s="300" t="str">
        <f ca="true">+IF(OFFSET('Water Data'!$I$29,0,10*ROW('Water Data'!I30))="","",OFFSET('Water Data'!$I$29,0,10*ROW('Water Data'!I30)))</f>
        <v/>
      </c>
      <c r="CK36" s="300" t="str">
        <f ca="true">+IF(OFFSET('Sanitation Data'!$D$28,0,10*ROW('Sanitation Data'!D30))="","",OFFSET('Sanitation Data'!$D$28,0,10*ROW('Sanitation Data'!D30)))</f>
        <v/>
      </c>
      <c r="CL36" s="300" t="str">
        <f ca="true">+IF(OFFSET('Sanitation Data'!$D$29,0,10*ROW('Sanitation Data'!D30))="","",OFFSET('Sanitation Data'!$D$29,0,10*ROW('Sanitation Data'!D30)))</f>
        <v/>
      </c>
      <c r="CM36" s="300" t="str">
        <f ca="true">+IF(OFFSET('Sanitation Data'!$D$30,0,10*ROW('Sanitation Data'!D30))="","",OFFSET('Sanitation Data'!$D$30,0,10*ROW('Sanitation Data'!D30)))</f>
        <v/>
      </c>
      <c r="CN36" s="300" t="str">
        <f ca="true">+IF(OFFSET('Sanitation Data'!$D$31,0,10*ROW('Sanitation Data'!D30))="","",OFFSET('Sanitation Data'!$D$31,0,10*ROW('Sanitation Data'!D30)))</f>
        <v/>
      </c>
      <c r="CO36" s="300" t="str">
        <f ca="true">+IF(OFFSET('Sanitation Data'!$D$32,0,10*ROW('Sanitation Data'!D30))="","",OFFSET('Sanitation Data'!$D$32,0,10*ROW('Sanitation Data'!D30)))</f>
        <v/>
      </c>
      <c r="CP36" s="300" t="str">
        <f ca="true">+IF(OFFSET('Sanitation Data'!$E$28,0,10*ROW('Sanitation Data'!E30))="","",OFFSET('Sanitation Data'!$E$28,0,10*ROW('Sanitation Data'!E30)))</f>
        <v/>
      </c>
      <c r="CQ36" s="300" t="str">
        <f ca="true">+IF(OFFSET('Sanitation Data'!$E$29,0,10*ROW('Sanitation Data'!E30))="","",OFFSET('Sanitation Data'!$E$29,0,10*ROW('Sanitation Data'!E30)))</f>
        <v/>
      </c>
      <c r="CR36" s="300" t="str">
        <f ca="true">+IF(OFFSET('Sanitation Data'!$E$30,0,10*ROW('Sanitation Data'!E30))="","",OFFSET('Sanitation Data'!$E$30,0,10*ROW('Sanitation Data'!E30)))</f>
        <v/>
      </c>
      <c r="CS36" s="300" t="str">
        <f ca="true">+IF(OFFSET('Sanitation Data'!$E$31,0,10*ROW('Sanitation Data'!E30))="","",OFFSET('Sanitation Data'!$E$31,0,10*ROW('Sanitation Data'!E30)))</f>
        <v/>
      </c>
      <c r="CT36" s="300" t="str">
        <f ca="true">+IF(OFFSET('Sanitation Data'!$E$32,0,10*ROW('Sanitation Data'!E30))="","",OFFSET('Sanitation Data'!$E$32,0,10*ROW('Sanitation Data'!E30)))</f>
        <v/>
      </c>
      <c r="CU36" s="300" t="str">
        <f ca="true">+IF(OFFSET('Sanitation Data'!$F$28,0,10*ROW('Sanitation Data'!F30))="","",OFFSET('Sanitation Data'!$F$28,0,10*ROW('Sanitation Data'!F30)))</f>
        <v/>
      </c>
      <c r="CV36" s="300" t="str">
        <f ca="true">+IF(OFFSET('Sanitation Data'!$F$29,0,10*ROW('Sanitation Data'!F30))="","",OFFSET('Sanitation Data'!$F$29,0,10*ROW('Sanitation Data'!F30)))</f>
        <v/>
      </c>
      <c r="CW36" s="300" t="str">
        <f ca="true">+IF(OFFSET('Sanitation Data'!$F$30,0,10*ROW('Sanitation Data'!F30))="","",OFFSET('Sanitation Data'!$F$30,0,10*ROW('Sanitation Data'!F30)))</f>
        <v/>
      </c>
      <c r="CX36" s="300" t="str">
        <f ca="true">+IF(OFFSET('Sanitation Data'!$F$31,0,10*ROW('Sanitation Data'!F30))="","",OFFSET('Sanitation Data'!$F$31,0,10*ROW('Sanitation Data'!F30)))</f>
        <v/>
      </c>
      <c r="CY36" s="300" t="str">
        <f ca="true">+IF(OFFSET('Sanitation Data'!$F$32,0,10*ROW('Sanitation Data'!F30))="","",OFFSET('Sanitation Data'!$F$32,0,10*ROW('Sanitation Data'!F30)))</f>
        <v/>
      </c>
      <c r="CZ36" s="300" t="str">
        <f ca="true">+IF(OFFSET('Sanitation Data'!$G$28,0,10*ROW('Sanitation Data'!G30))="","",OFFSET('Sanitation Data'!$G$28,0,10*ROW('Sanitation Data'!G30)))</f>
        <v/>
      </c>
      <c r="DA36" s="300" t="str">
        <f ca="true">+IF(OFFSET('Sanitation Data'!$G$29,0,10*ROW('Sanitation Data'!G30))="","",OFFSET('Sanitation Data'!$G$29,0,10*ROW('Sanitation Data'!G30)))</f>
        <v/>
      </c>
      <c r="DB36" s="300" t="str">
        <f ca="true">+IF(OFFSET('Sanitation Data'!$G$30,0,10*ROW('Sanitation Data'!G30))="","",OFFSET('Sanitation Data'!$G$30,0,10*ROW('Sanitation Data'!G30)))</f>
        <v/>
      </c>
      <c r="DC36" s="300" t="str">
        <f ca="true">+IF(OFFSET('Sanitation Data'!$G$31,0,10*ROW('Sanitation Data'!G30))="","",OFFSET('Sanitation Data'!$G$31,0,10*ROW('Sanitation Data'!G30)))</f>
        <v/>
      </c>
      <c r="DD36" s="300" t="str">
        <f ca="true">+IF(OFFSET('Sanitation Data'!$G$32,0,10*ROW('Sanitation Data'!G30))="","",OFFSET('Sanitation Data'!$G$32,0,10*ROW('Sanitation Data'!G30)))</f>
        <v/>
      </c>
      <c r="DE36" s="300" t="str">
        <f ca="true">+IF(OFFSET('Sanitation Data'!$H$28,0,10*ROW('Sanitation Data'!H30))="","",OFFSET('Sanitation Data'!$H$28,0,10*ROW('Sanitation Data'!H30)))</f>
        <v/>
      </c>
      <c r="DF36" s="300" t="str">
        <f ca="true">+IF(OFFSET('Sanitation Data'!$H$29,0,10*ROW('Sanitation Data'!H30))="","",OFFSET('Sanitation Data'!$H$29,0,10*ROW('Sanitation Data'!H30)))</f>
        <v/>
      </c>
      <c r="DG36" s="300" t="str">
        <f ca="true">+IF(OFFSET('Sanitation Data'!$H$30,0,10*ROW('Sanitation Data'!H30))="","",OFFSET('Sanitation Data'!$H$30,0,10*ROW('Sanitation Data'!H30)))</f>
        <v/>
      </c>
      <c r="DH36" s="300" t="str">
        <f ca="true">+IF(OFFSET('Sanitation Data'!$H$31,0,10*ROW('Sanitation Data'!H30))="","",OFFSET('Sanitation Data'!$H$31,0,10*ROW('Sanitation Data'!H30)))</f>
        <v/>
      </c>
      <c r="DI36" s="300" t="str">
        <f ca="true">+IF(OFFSET('Sanitation Data'!$H$32,0,10*ROW('Sanitation Data'!H30))="","",OFFSET('Sanitation Data'!$H$32,0,10*ROW('Sanitation Data'!H30)))</f>
        <v/>
      </c>
      <c r="DJ36" s="300" t="str">
        <f ca="true">+IF(OFFSET('Sanitation Data'!$I$28,0,10*ROW('Sanitation Data'!I30))="","",OFFSET('Sanitation Data'!$I$28,0,10*ROW('Sanitation Data'!I30)))</f>
        <v/>
      </c>
      <c r="DK36" s="300" t="str">
        <f ca="true">+IF(OFFSET('Sanitation Data'!$I$29,0,10*ROW('Sanitation Data'!I30))="","",OFFSET('Sanitation Data'!$I$29,0,10*ROW('Sanitation Data'!I30)))</f>
        <v/>
      </c>
      <c r="DL36" s="300" t="str">
        <f ca="true">+IF(OFFSET('Sanitation Data'!$I$30,0,10*ROW('Sanitation Data'!I30))="","",OFFSET('Sanitation Data'!$I$30,0,10*ROW('Sanitation Data'!I30)))</f>
        <v/>
      </c>
      <c r="DM36" s="300" t="str">
        <f ca="true">+IF(OFFSET('Sanitation Data'!$I$31,0,10*ROW('Sanitation Data'!I30))="","",OFFSET('Sanitation Data'!$I$31,0,10*ROW('Sanitation Data'!I30)))</f>
        <v/>
      </c>
      <c r="DN36" s="300" t="str">
        <f ca="true">+IF(OFFSET('Sanitation Data'!$I$32,0,10*ROW('Sanitation Data'!I30))="","",OFFSET('Sanitation Data'!$I$32,0,10*ROW('Sanitation Data'!I30)))</f>
        <v/>
      </c>
      <c r="DO36" s="300" t="str">
        <f ca="true">+IF(OFFSET('Hygiene Data'!$D$11,0,10*ROW('Hygiene Data'!D30))="","",OFFSET('Hygiene Data'!$D$11,0,10*ROW('Hygiene Data'!D30)))</f>
        <v/>
      </c>
      <c r="DP36" s="300" t="str">
        <f ca="true">+IF(OFFSET('Hygiene Data'!$D$12,0,10*ROW('Hygiene Data'!D30))="","",OFFSET('Hygiene Data'!$D$12,0,10*ROW('Hygiene Data'!D30)))</f>
        <v/>
      </c>
      <c r="DQ36" s="300" t="str">
        <f ca="true">+IF(OFFSET('Hygiene Data'!$D$13,0,10*ROW('Hygiene Data'!D30))="","",OFFSET('Hygiene Data'!$D$13,0,10*ROW('Hygiene Data'!D30)))</f>
        <v/>
      </c>
      <c r="DR36" s="300" t="str">
        <f ca="true">+IF(OFFSET('Hygiene Data'!$E$11,0,10*ROW('Hygiene Data'!E30))="","",OFFSET('Hygiene Data'!$E$11,0,10*ROW('Hygiene Data'!E30)))</f>
        <v/>
      </c>
      <c r="DS36" s="300" t="str">
        <f ca="true">+IF(OFFSET('Hygiene Data'!$E$12,0,10*ROW('Hygiene Data'!E30))="","",OFFSET('Hygiene Data'!$E$12,0,10*ROW('Hygiene Data'!E30)))</f>
        <v/>
      </c>
      <c r="DT36" s="300" t="str">
        <f ca="true">+IF(OFFSET('Hygiene Data'!$E$13,0,10*ROW('Hygiene Data'!E30))="","",OFFSET('Hygiene Data'!$E$13,0,10*ROW('Hygiene Data'!E30)))</f>
        <v/>
      </c>
      <c r="DU36" s="300" t="str">
        <f ca="true">+IF(OFFSET('Hygiene Data'!$F$11,0,10*ROW('Hygiene Data'!F30))="","",OFFSET('Hygiene Data'!$F$11,0,10*ROW('Hygiene Data'!F30)))</f>
        <v/>
      </c>
      <c r="DV36" s="300" t="str">
        <f ca="true">+IF(OFFSET('Hygiene Data'!$F$12,0,10*ROW('Hygiene Data'!F30))="","",OFFSET('Hygiene Data'!$F$12,0,10*ROW('Hygiene Data'!F30)))</f>
        <v/>
      </c>
      <c r="DW36" s="300" t="str">
        <f ca="true">+IF(OFFSET('Hygiene Data'!$F$13,0,10*ROW('Hygiene Data'!F30))="","",OFFSET('Hygiene Data'!$F$13,0,10*ROW('Hygiene Data'!F30)))</f>
        <v/>
      </c>
      <c r="DX36" s="300" t="str">
        <f ca="true">+IF(OFFSET('Hygiene Data'!$G$11,0,10*ROW('Hygiene Data'!G30))="","",OFFSET('Hygiene Data'!$G$11,0,10*ROW('Hygiene Data'!G30)))</f>
        <v/>
      </c>
      <c r="DY36" s="300" t="str">
        <f ca="true">+IF(OFFSET('Hygiene Data'!$G$12,0,10*ROW('Hygiene Data'!G30))="","",OFFSET('Hygiene Data'!$G$12,0,10*ROW('Hygiene Data'!G30)))</f>
        <v/>
      </c>
      <c r="DZ36" s="300" t="str">
        <f ca="true">+IF(OFFSET('Hygiene Data'!$G$13,0,10*ROW('Hygiene Data'!G30))="","",OFFSET('Hygiene Data'!$G$13,0,10*ROW('Hygiene Data'!G30)))</f>
        <v/>
      </c>
      <c r="EA36" s="300" t="str">
        <f ca="true">+IF(OFFSET('Hygiene Data'!$H$11,0,10*ROW('Hygiene Data'!H30))="","",OFFSET('Hygiene Data'!$H$11,0,10*ROW('Hygiene Data'!H30)))</f>
        <v/>
      </c>
      <c r="EB36" s="300" t="str">
        <f ca="true">+IF(OFFSET('Hygiene Data'!$H$12,0,10*ROW('Hygiene Data'!H30))="","",OFFSET('Hygiene Data'!$H$12,0,10*ROW('Hygiene Data'!H30)))</f>
        <v/>
      </c>
      <c r="EC36" s="300" t="str">
        <f ca="true">+IF(OFFSET('Hygiene Data'!$H$13,0,10*ROW('Hygiene Data'!H30))="","",OFFSET('Hygiene Data'!$H$13,0,10*ROW('Hygiene Data'!H30)))</f>
        <v/>
      </c>
      <c r="ED36" s="300" t="str">
        <f ca="true">+IF(OFFSET('Hygiene Data'!$I$11,0,10*ROW('Hygiene Data'!I30))="","",OFFSET('Hygiene Data'!$I$11,0,10*ROW('Hygiene Data'!I30)))</f>
        <v/>
      </c>
      <c r="EE36" s="300" t="str">
        <f ca="true">+IF(OFFSET('Hygiene Data'!$I$12,0,10*ROW('Hygiene Data'!I30))="","",OFFSET('Hygiene Data'!$I$12,0,10*ROW('Hygiene Data'!I30)))</f>
        <v/>
      </c>
      <c r="EF36" s="30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7"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0"/>
      <c r="BS37" s="300" t="str">
        <f ca="true">+IF(OFFSET('Water Data'!$D$27,0,10*ROW('Water Data'!D31))="","",OFFSET('Water Data'!$D$27,0,10*ROW('Water Data'!D31)))</f>
        <v/>
      </c>
      <c r="BT37" s="300" t="str">
        <f ca="true">+IF(OFFSET('Water Data'!$D$28,0,10*ROW('Water Data'!D31))="","",OFFSET('Water Data'!$D$28,0,10*ROW('Water Data'!D31)))</f>
        <v/>
      </c>
      <c r="BU37" s="300" t="str">
        <f ca="true">+IF(OFFSET('Water Data'!$D$29,0,10*ROW('Water Data'!D31))="","",OFFSET('Water Data'!$D$29,0,10*ROW('Water Data'!D31)))</f>
        <v/>
      </c>
      <c r="BV37" s="300" t="str">
        <f ca="true">+IF(OFFSET('Water Data'!$E$27,0,10*ROW('Water Data'!E31))="","",OFFSET('Water Data'!$E$27,0,10*ROW('Water Data'!E31)))</f>
        <v/>
      </c>
      <c r="BW37" s="300" t="str">
        <f ca="true">+IF(OFFSET('Water Data'!$E$28,0,10*ROW('Water Data'!E31))="","",OFFSET('Water Data'!$E$28,0,10*ROW('Water Data'!E31)))</f>
        <v/>
      </c>
      <c r="BX37" s="300" t="str">
        <f ca="true">+IF(OFFSET('Water Data'!$E$29,0,10*ROW('Water Data'!E31))="","",OFFSET('Water Data'!$E$29,0,10*ROW('Water Data'!E31)))</f>
        <v/>
      </c>
      <c r="BY37" s="300" t="str">
        <f ca="true">+IF(OFFSET('Water Data'!$F$27,0,10*ROW('Water Data'!F31))="","",OFFSET('Water Data'!$F$27,0,10*ROW('Water Data'!F31)))</f>
        <v/>
      </c>
      <c r="BZ37" s="300" t="str">
        <f ca="true">+IF(OFFSET('Water Data'!$F$28,0,10*ROW('Water Data'!F31))="","",OFFSET('Water Data'!$F$28,0,10*ROW('Water Data'!F31)))</f>
        <v/>
      </c>
      <c r="CA37" s="300" t="str">
        <f ca="true">+IF(OFFSET('Water Data'!$F$29,0,10*ROW('Water Data'!F31))="","",OFFSET('Water Data'!$F$29,0,10*ROW('Water Data'!F31)))</f>
        <v/>
      </c>
      <c r="CB37" s="300" t="str">
        <f ca="true">+IF(OFFSET('Water Data'!$G$27,0,10*ROW('Water Data'!G31))="","",OFFSET('Water Data'!$G$27,0,10*ROW('Water Data'!G31)))</f>
        <v/>
      </c>
      <c r="CC37" s="300" t="str">
        <f ca="true">+IF(OFFSET('Water Data'!$G$28,0,10*ROW('Water Data'!G31))="","",OFFSET('Water Data'!$G$28,0,10*ROW('Water Data'!G31)))</f>
        <v/>
      </c>
      <c r="CD37" s="300" t="str">
        <f ca="true">+IF(OFFSET('Water Data'!$G$29,0,10*ROW('Water Data'!G31))="","",OFFSET('Water Data'!$G$29,0,10*ROW('Water Data'!G31)))</f>
        <v/>
      </c>
      <c r="CE37" s="300" t="str">
        <f ca="true">+IF(OFFSET('Water Data'!$H$27,0,10*ROW('Water Data'!H31))="","",OFFSET('Water Data'!$H$27,0,10*ROW('Water Data'!H31)))</f>
        <v/>
      </c>
      <c r="CF37" s="300" t="str">
        <f ca="true">+IF(OFFSET('Water Data'!$H$28,0,10*ROW('Water Data'!H31))="","",OFFSET('Water Data'!$H$28,0,10*ROW('Water Data'!H31)))</f>
        <v/>
      </c>
      <c r="CG37" s="300" t="str">
        <f ca="true">+IF(OFFSET('Water Data'!$H$29,0,10*ROW('Water Data'!H31))="","",OFFSET('Water Data'!$H$29,0,10*ROW('Water Data'!H31)))</f>
        <v/>
      </c>
      <c r="CH37" s="300" t="str">
        <f ca="true">+IF(OFFSET('Water Data'!$I$27,0,10*ROW('Water Data'!I31))="","",OFFSET('Water Data'!$I$27,0,10*ROW('Water Data'!I31)))</f>
        <v/>
      </c>
      <c r="CI37" s="300" t="str">
        <f ca="true">+IF(OFFSET('Water Data'!$I$28,0,10*ROW('Water Data'!I31))="","",OFFSET('Water Data'!$I$28,0,10*ROW('Water Data'!I31)))</f>
        <v/>
      </c>
      <c r="CJ37" s="300" t="str">
        <f ca="true">+IF(OFFSET('Water Data'!$I$29,0,10*ROW('Water Data'!I31))="","",OFFSET('Water Data'!$I$29,0,10*ROW('Water Data'!I31)))</f>
        <v/>
      </c>
      <c r="CK37" s="300" t="str">
        <f ca="true">+IF(OFFSET('Sanitation Data'!$D$28,0,10*ROW('Sanitation Data'!D31))="","",OFFSET('Sanitation Data'!$D$28,0,10*ROW('Sanitation Data'!D31)))</f>
        <v/>
      </c>
      <c r="CL37" s="300" t="str">
        <f ca="true">+IF(OFFSET('Sanitation Data'!$D$29,0,10*ROW('Sanitation Data'!D31))="","",OFFSET('Sanitation Data'!$D$29,0,10*ROW('Sanitation Data'!D31)))</f>
        <v/>
      </c>
      <c r="CM37" s="300" t="str">
        <f ca="true">+IF(OFFSET('Sanitation Data'!$D$30,0,10*ROW('Sanitation Data'!D31))="","",OFFSET('Sanitation Data'!$D$30,0,10*ROW('Sanitation Data'!D31)))</f>
        <v/>
      </c>
      <c r="CN37" s="300" t="str">
        <f ca="true">+IF(OFFSET('Sanitation Data'!$D$31,0,10*ROW('Sanitation Data'!D31))="","",OFFSET('Sanitation Data'!$D$31,0,10*ROW('Sanitation Data'!D31)))</f>
        <v/>
      </c>
      <c r="CO37" s="300" t="str">
        <f ca="true">+IF(OFFSET('Sanitation Data'!$D$32,0,10*ROW('Sanitation Data'!D31))="","",OFFSET('Sanitation Data'!$D$32,0,10*ROW('Sanitation Data'!D31)))</f>
        <v/>
      </c>
      <c r="CP37" s="300" t="str">
        <f ca="true">+IF(OFFSET('Sanitation Data'!$E$28,0,10*ROW('Sanitation Data'!E31))="","",OFFSET('Sanitation Data'!$E$28,0,10*ROW('Sanitation Data'!E31)))</f>
        <v/>
      </c>
      <c r="CQ37" s="300" t="str">
        <f ca="true">+IF(OFFSET('Sanitation Data'!$E$29,0,10*ROW('Sanitation Data'!E31))="","",OFFSET('Sanitation Data'!$E$29,0,10*ROW('Sanitation Data'!E31)))</f>
        <v/>
      </c>
      <c r="CR37" s="300" t="str">
        <f ca="true">+IF(OFFSET('Sanitation Data'!$E$30,0,10*ROW('Sanitation Data'!E31))="","",OFFSET('Sanitation Data'!$E$30,0,10*ROW('Sanitation Data'!E31)))</f>
        <v/>
      </c>
      <c r="CS37" s="300" t="str">
        <f ca="true">+IF(OFFSET('Sanitation Data'!$E$31,0,10*ROW('Sanitation Data'!E31))="","",OFFSET('Sanitation Data'!$E$31,0,10*ROW('Sanitation Data'!E31)))</f>
        <v/>
      </c>
      <c r="CT37" s="300" t="str">
        <f ca="true">+IF(OFFSET('Sanitation Data'!$E$32,0,10*ROW('Sanitation Data'!E31))="","",OFFSET('Sanitation Data'!$E$32,0,10*ROW('Sanitation Data'!E31)))</f>
        <v/>
      </c>
      <c r="CU37" s="300" t="str">
        <f ca="true">+IF(OFFSET('Sanitation Data'!$F$28,0,10*ROW('Sanitation Data'!F31))="","",OFFSET('Sanitation Data'!$F$28,0,10*ROW('Sanitation Data'!F31)))</f>
        <v/>
      </c>
      <c r="CV37" s="300" t="str">
        <f ca="true">+IF(OFFSET('Sanitation Data'!$F$29,0,10*ROW('Sanitation Data'!F31))="","",OFFSET('Sanitation Data'!$F$29,0,10*ROW('Sanitation Data'!F31)))</f>
        <v/>
      </c>
      <c r="CW37" s="300" t="str">
        <f ca="true">+IF(OFFSET('Sanitation Data'!$F$30,0,10*ROW('Sanitation Data'!F31))="","",OFFSET('Sanitation Data'!$F$30,0,10*ROW('Sanitation Data'!F31)))</f>
        <v/>
      </c>
      <c r="CX37" s="300" t="str">
        <f ca="true">+IF(OFFSET('Sanitation Data'!$F$31,0,10*ROW('Sanitation Data'!F31))="","",OFFSET('Sanitation Data'!$F$31,0,10*ROW('Sanitation Data'!F31)))</f>
        <v/>
      </c>
      <c r="CY37" s="300" t="str">
        <f ca="true">+IF(OFFSET('Sanitation Data'!$F$32,0,10*ROW('Sanitation Data'!F31))="","",OFFSET('Sanitation Data'!$F$32,0,10*ROW('Sanitation Data'!F31)))</f>
        <v/>
      </c>
      <c r="CZ37" s="300" t="str">
        <f ca="true">+IF(OFFSET('Sanitation Data'!$G$28,0,10*ROW('Sanitation Data'!G31))="","",OFFSET('Sanitation Data'!$G$28,0,10*ROW('Sanitation Data'!G31)))</f>
        <v/>
      </c>
      <c r="DA37" s="300" t="str">
        <f ca="true">+IF(OFFSET('Sanitation Data'!$G$29,0,10*ROW('Sanitation Data'!G31))="","",OFFSET('Sanitation Data'!$G$29,0,10*ROW('Sanitation Data'!G31)))</f>
        <v/>
      </c>
      <c r="DB37" s="300" t="str">
        <f ca="true">+IF(OFFSET('Sanitation Data'!$G$30,0,10*ROW('Sanitation Data'!G31))="","",OFFSET('Sanitation Data'!$G$30,0,10*ROW('Sanitation Data'!G31)))</f>
        <v/>
      </c>
      <c r="DC37" s="300" t="str">
        <f ca="true">+IF(OFFSET('Sanitation Data'!$G$31,0,10*ROW('Sanitation Data'!G31))="","",OFFSET('Sanitation Data'!$G$31,0,10*ROW('Sanitation Data'!G31)))</f>
        <v/>
      </c>
      <c r="DD37" s="300" t="str">
        <f ca="true">+IF(OFFSET('Sanitation Data'!$G$32,0,10*ROW('Sanitation Data'!G31))="","",OFFSET('Sanitation Data'!$G$32,0,10*ROW('Sanitation Data'!G31)))</f>
        <v/>
      </c>
      <c r="DE37" s="300" t="str">
        <f ca="true">+IF(OFFSET('Sanitation Data'!$H$28,0,10*ROW('Sanitation Data'!H31))="","",OFFSET('Sanitation Data'!$H$28,0,10*ROW('Sanitation Data'!H31)))</f>
        <v/>
      </c>
      <c r="DF37" s="300" t="str">
        <f ca="true">+IF(OFFSET('Sanitation Data'!$H$29,0,10*ROW('Sanitation Data'!H31))="","",OFFSET('Sanitation Data'!$H$29,0,10*ROW('Sanitation Data'!H31)))</f>
        <v/>
      </c>
      <c r="DG37" s="300" t="str">
        <f ca="true">+IF(OFFSET('Sanitation Data'!$H$30,0,10*ROW('Sanitation Data'!H31))="","",OFFSET('Sanitation Data'!$H$30,0,10*ROW('Sanitation Data'!H31)))</f>
        <v/>
      </c>
      <c r="DH37" s="300" t="str">
        <f ca="true">+IF(OFFSET('Sanitation Data'!$H$31,0,10*ROW('Sanitation Data'!H31))="","",OFFSET('Sanitation Data'!$H$31,0,10*ROW('Sanitation Data'!H31)))</f>
        <v/>
      </c>
      <c r="DI37" s="300" t="str">
        <f ca="true">+IF(OFFSET('Sanitation Data'!$H$32,0,10*ROW('Sanitation Data'!H31))="","",OFFSET('Sanitation Data'!$H$32,0,10*ROW('Sanitation Data'!H31)))</f>
        <v/>
      </c>
      <c r="DJ37" s="300" t="str">
        <f ca="true">+IF(OFFSET('Sanitation Data'!$I$28,0,10*ROW('Sanitation Data'!I31))="","",OFFSET('Sanitation Data'!$I$28,0,10*ROW('Sanitation Data'!I31)))</f>
        <v/>
      </c>
      <c r="DK37" s="300" t="str">
        <f ca="true">+IF(OFFSET('Sanitation Data'!$I$29,0,10*ROW('Sanitation Data'!I31))="","",OFFSET('Sanitation Data'!$I$29,0,10*ROW('Sanitation Data'!I31)))</f>
        <v/>
      </c>
      <c r="DL37" s="300" t="str">
        <f ca="true">+IF(OFFSET('Sanitation Data'!$I$30,0,10*ROW('Sanitation Data'!I31))="","",OFFSET('Sanitation Data'!$I$30,0,10*ROW('Sanitation Data'!I31)))</f>
        <v/>
      </c>
      <c r="DM37" s="300" t="str">
        <f ca="true">+IF(OFFSET('Sanitation Data'!$I$31,0,10*ROW('Sanitation Data'!I31))="","",OFFSET('Sanitation Data'!$I$31,0,10*ROW('Sanitation Data'!I31)))</f>
        <v/>
      </c>
      <c r="DN37" s="300" t="str">
        <f ca="true">+IF(OFFSET('Sanitation Data'!$I$32,0,10*ROW('Sanitation Data'!I31))="","",OFFSET('Sanitation Data'!$I$32,0,10*ROW('Sanitation Data'!I31)))</f>
        <v/>
      </c>
      <c r="DO37" s="300" t="str">
        <f ca="true">+IF(OFFSET('Hygiene Data'!$D$11,0,10*ROW('Hygiene Data'!D31))="","",OFFSET('Hygiene Data'!$D$11,0,10*ROW('Hygiene Data'!D31)))</f>
        <v/>
      </c>
      <c r="DP37" s="300" t="str">
        <f ca="true">+IF(OFFSET('Hygiene Data'!$D$12,0,10*ROW('Hygiene Data'!D31))="","",OFFSET('Hygiene Data'!$D$12,0,10*ROW('Hygiene Data'!D31)))</f>
        <v/>
      </c>
      <c r="DQ37" s="300" t="str">
        <f ca="true">+IF(OFFSET('Hygiene Data'!$D$13,0,10*ROW('Hygiene Data'!D31))="","",OFFSET('Hygiene Data'!$D$13,0,10*ROW('Hygiene Data'!D31)))</f>
        <v/>
      </c>
      <c r="DR37" s="300" t="str">
        <f ca="true">+IF(OFFSET('Hygiene Data'!$E$11,0,10*ROW('Hygiene Data'!E31))="","",OFFSET('Hygiene Data'!$E$11,0,10*ROW('Hygiene Data'!E31)))</f>
        <v/>
      </c>
      <c r="DS37" s="300" t="str">
        <f ca="true">+IF(OFFSET('Hygiene Data'!$E$12,0,10*ROW('Hygiene Data'!E31))="","",OFFSET('Hygiene Data'!$E$12,0,10*ROW('Hygiene Data'!E31)))</f>
        <v/>
      </c>
      <c r="DT37" s="300" t="str">
        <f ca="true">+IF(OFFSET('Hygiene Data'!$E$13,0,10*ROW('Hygiene Data'!E31))="","",OFFSET('Hygiene Data'!$E$13,0,10*ROW('Hygiene Data'!E31)))</f>
        <v/>
      </c>
      <c r="DU37" s="300" t="str">
        <f ca="true">+IF(OFFSET('Hygiene Data'!$F$11,0,10*ROW('Hygiene Data'!F31))="","",OFFSET('Hygiene Data'!$F$11,0,10*ROW('Hygiene Data'!F31)))</f>
        <v/>
      </c>
      <c r="DV37" s="300" t="str">
        <f ca="true">+IF(OFFSET('Hygiene Data'!$F$12,0,10*ROW('Hygiene Data'!F31))="","",OFFSET('Hygiene Data'!$F$12,0,10*ROW('Hygiene Data'!F31)))</f>
        <v/>
      </c>
      <c r="DW37" s="300" t="str">
        <f ca="true">+IF(OFFSET('Hygiene Data'!$F$13,0,10*ROW('Hygiene Data'!F31))="","",OFFSET('Hygiene Data'!$F$13,0,10*ROW('Hygiene Data'!F31)))</f>
        <v/>
      </c>
      <c r="DX37" s="300" t="str">
        <f ca="true">+IF(OFFSET('Hygiene Data'!$G$11,0,10*ROW('Hygiene Data'!G31))="","",OFFSET('Hygiene Data'!$G$11,0,10*ROW('Hygiene Data'!G31)))</f>
        <v/>
      </c>
      <c r="DY37" s="300" t="str">
        <f ca="true">+IF(OFFSET('Hygiene Data'!$G$12,0,10*ROW('Hygiene Data'!G31))="","",OFFSET('Hygiene Data'!$G$12,0,10*ROW('Hygiene Data'!G31)))</f>
        <v/>
      </c>
      <c r="DZ37" s="300" t="str">
        <f ca="true">+IF(OFFSET('Hygiene Data'!$G$13,0,10*ROW('Hygiene Data'!G31))="","",OFFSET('Hygiene Data'!$G$13,0,10*ROW('Hygiene Data'!G31)))</f>
        <v/>
      </c>
      <c r="EA37" s="300" t="str">
        <f ca="true">+IF(OFFSET('Hygiene Data'!$H$11,0,10*ROW('Hygiene Data'!H31))="","",OFFSET('Hygiene Data'!$H$11,0,10*ROW('Hygiene Data'!H31)))</f>
        <v/>
      </c>
      <c r="EB37" s="300" t="str">
        <f ca="true">+IF(OFFSET('Hygiene Data'!$H$12,0,10*ROW('Hygiene Data'!H31))="","",OFFSET('Hygiene Data'!$H$12,0,10*ROW('Hygiene Data'!H31)))</f>
        <v/>
      </c>
      <c r="EC37" s="300" t="str">
        <f ca="true">+IF(OFFSET('Hygiene Data'!$H$13,0,10*ROW('Hygiene Data'!H31))="","",OFFSET('Hygiene Data'!$H$13,0,10*ROW('Hygiene Data'!H31)))</f>
        <v/>
      </c>
      <c r="ED37" s="300" t="str">
        <f ca="true">+IF(OFFSET('Hygiene Data'!$I$11,0,10*ROW('Hygiene Data'!I31))="","",OFFSET('Hygiene Data'!$I$11,0,10*ROW('Hygiene Data'!I31)))</f>
        <v/>
      </c>
      <c r="EE37" s="300" t="str">
        <f ca="true">+IF(OFFSET('Hygiene Data'!$I$12,0,10*ROW('Hygiene Data'!I31))="","",OFFSET('Hygiene Data'!$I$12,0,10*ROW('Hygiene Data'!I31)))</f>
        <v/>
      </c>
      <c r="EF37" s="30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7"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0"/>
      <c r="BS38" s="300" t="str">
        <f ca="true">+IF(OFFSET('Water Data'!$D$27,0,10*ROW('Water Data'!D32))="","",OFFSET('Water Data'!$D$27,0,10*ROW('Water Data'!D32)))</f>
        <v/>
      </c>
      <c r="BT38" s="300" t="str">
        <f ca="true">+IF(OFFSET('Water Data'!$D$28,0,10*ROW('Water Data'!D32))="","",OFFSET('Water Data'!$D$28,0,10*ROW('Water Data'!D32)))</f>
        <v/>
      </c>
      <c r="BU38" s="300" t="str">
        <f ca="true">+IF(OFFSET('Water Data'!$D$29,0,10*ROW('Water Data'!D32))="","",OFFSET('Water Data'!$D$29,0,10*ROW('Water Data'!D32)))</f>
        <v/>
      </c>
      <c r="BV38" s="300" t="str">
        <f ca="true">+IF(OFFSET('Water Data'!$E$27,0,10*ROW('Water Data'!E32))="","",OFFSET('Water Data'!$E$27,0,10*ROW('Water Data'!E32)))</f>
        <v/>
      </c>
      <c r="BW38" s="300" t="str">
        <f ca="true">+IF(OFFSET('Water Data'!$E$28,0,10*ROW('Water Data'!E32))="","",OFFSET('Water Data'!$E$28,0,10*ROW('Water Data'!E32)))</f>
        <v/>
      </c>
      <c r="BX38" s="300" t="str">
        <f ca="true">+IF(OFFSET('Water Data'!$E$29,0,10*ROW('Water Data'!E32))="","",OFFSET('Water Data'!$E$29,0,10*ROW('Water Data'!E32)))</f>
        <v/>
      </c>
      <c r="BY38" s="300" t="str">
        <f ca="true">+IF(OFFSET('Water Data'!$F$27,0,10*ROW('Water Data'!F32))="","",OFFSET('Water Data'!$F$27,0,10*ROW('Water Data'!F32)))</f>
        <v/>
      </c>
      <c r="BZ38" s="300" t="str">
        <f ca="true">+IF(OFFSET('Water Data'!$F$28,0,10*ROW('Water Data'!F32))="","",OFFSET('Water Data'!$F$28,0,10*ROW('Water Data'!F32)))</f>
        <v/>
      </c>
      <c r="CA38" s="300" t="str">
        <f ca="true">+IF(OFFSET('Water Data'!$F$29,0,10*ROW('Water Data'!F32))="","",OFFSET('Water Data'!$F$29,0,10*ROW('Water Data'!F32)))</f>
        <v/>
      </c>
      <c r="CB38" s="300" t="str">
        <f ca="true">+IF(OFFSET('Water Data'!$G$27,0,10*ROW('Water Data'!G32))="","",OFFSET('Water Data'!$G$27,0,10*ROW('Water Data'!G32)))</f>
        <v/>
      </c>
      <c r="CC38" s="300" t="str">
        <f ca="true">+IF(OFFSET('Water Data'!$G$28,0,10*ROW('Water Data'!G32))="","",OFFSET('Water Data'!$G$28,0,10*ROW('Water Data'!G32)))</f>
        <v/>
      </c>
      <c r="CD38" s="300" t="str">
        <f ca="true">+IF(OFFSET('Water Data'!$G$29,0,10*ROW('Water Data'!G32))="","",OFFSET('Water Data'!$G$29,0,10*ROW('Water Data'!G32)))</f>
        <v/>
      </c>
      <c r="CE38" s="300" t="str">
        <f ca="true">+IF(OFFSET('Water Data'!$H$27,0,10*ROW('Water Data'!H32))="","",OFFSET('Water Data'!$H$27,0,10*ROW('Water Data'!H32)))</f>
        <v/>
      </c>
      <c r="CF38" s="300" t="str">
        <f ca="true">+IF(OFFSET('Water Data'!$H$28,0,10*ROW('Water Data'!H32))="","",OFFSET('Water Data'!$H$28,0,10*ROW('Water Data'!H32)))</f>
        <v/>
      </c>
      <c r="CG38" s="300" t="str">
        <f ca="true">+IF(OFFSET('Water Data'!$H$29,0,10*ROW('Water Data'!H32))="","",OFFSET('Water Data'!$H$29,0,10*ROW('Water Data'!H32)))</f>
        <v/>
      </c>
      <c r="CH38" s="300" t="str">
        <f ca="true">+IF(OFFSET('Water Data'!$I$27,0,10*ROW('Water Data'!I32))="","",OFFSET('Water Data'!$I$27,0,10*ROW('Water Data'!I32)))</f>
        <v/>
      </c>
      <c r="CI38" s="300" t="str">
        <f ca="true">+IF(OFFSET('Water Data'!$I$28,0,10*ROW('Water Data'!I32))="","",OFFSET('Water Data'!$I$28,0,10*ROW('Water Data'!I32)))</f>
        <v/>
      </c>
      <c r="CJ38" s="300" t="str">
        <f ca="true">+IF(OFFSET('Water Data'!$I$29,0,10*ROW('Water Data'!I32))="","",OFFSET('Water Data'!$I$29,0,10*ROW('Water Data'!I32)))</f>
        <v/>
      </c>
      <c r="CK38" s="300" t="str">
        <f ca="true">+IF(OFFSET('Sanitation Data'!$D$28,0,10*ROW('Sanitation Data'!D32))="","",OFFSET('Sanitation Data'!$D$28,0,10*ROW('Sanitation Data'!D32)))</f>
        <v/>
      </c>
      <c r="CL38" s="300" t="str">
        <f ca="true">+IF(OFFSET('Sanitation Data'!$D$29,0,10*ROW('Sanitation Data'!D32))="","",OFFSET('Sanitation Data'!$D$29,0,10*ROW('Sanitation Data'!D32)))</f>
        <v/>
      </c>
      <c r="CM38" s="300" t="str">
        <f ca="true">+IF(OFFSET('Sanitation Data'!$D$30,0,10*ROW('Sanitation Data'!D32))="","",OFFSET('Sanitation Data'!$D$30,0,10*ROW('Sanitation Data'!D32)))</f>
        <v/>
      </c>
      <c r="CN38" s="300" t="str">
        <f ca="true">+IF(OFFSET('Sanitation Data'!$D$31,0,10*ROW('Sanitation Data'!D32))="","",OFFSET('Sanitation Data'!$D$31,0,10*ROW('Sanitation Data'!D32)))</f>
        <v/>
      </c>
      <c r="CO38" s="300" t="str">
        <f ca="true">+IF(OFFSET('Sanitation Data'!$D$32,0,10*ROW('Sanitation Data'!D32))="","",OFFSET('Sanitation Data'!$D$32,0,10*ROW('Sanitation Data'!D32)))</f>
        <v/>
      </c>
      <c r="CP38" s="300" t="str">
        <f ca="true">+IF(OFFSET('Sanitation Data'!$E$28,0,10*ROW('Sanitation Data'!E32))="","",OFFSET('Sanitation Data'!$E$28,0,10*ROW('Sanitation Data'!E32)))</f>
        <v/>
      </c>
      <c r="CQ38" s="300" t="str">
        <f ca="true">+IF(OFFSET('Sanitation Data'!$E$29,0,10*ROW('Sanitation Data'!E32))="","",OFFSET('Sanitation Data'!$E$29,0,10*ROW('Sanitation Data'!E32)))</f>
        <v/>
      </c>
      <c r="CR38" s="300" t="str">
        <f ca="true">+IF(OFFSET('Sanitation Data'!$E$30,0,10*ROW('Sanitation Data'!E32))="","",OFFSET('Sanitation Data'!$E$30,0,10*ROW('Sanitation Data'!E32)))</f>
        <v/>
      </c>
      <c r="CS38" s="300" t="str">
        <f ca="true">+IF(OFFSET('Sanitation Data'!$E$31,0,10*ROW('Sanitation Data'!E32))="","",OFFSET('Sanitation Data'!$E$31,0,10*ROW('Sanitation Data'!E32)))</f>
        <v/>
      </c>
      <c r="CT38" s="300" t="str">
        <f ca="true">+IF(OFFSET('Sanitation Data'!$E$32,0,10*ROW('Sanitation Data'!E32))="","",OFFSET('Sanitation Data'!$E$32,0,10*ROW('Sanitation Data'!E32)))</f>
        <v/>
      </c>
      <c r="CU38" s="300" t="str">
        <f ca="true">+IF(OFFSET('Sanitation Data'!$F$28,0,10*ROW('Sanitation Data'!F32))="","",OFFSET('Sanitation Data'!$F$28,0,10*ROW('Sanitation Data'!F32)))</f>
        <v/>
      </c>
      <c r="CV38" s="300" t="str">
        <f ca="true">+IF(OFFSET('Sanitation Data'!$F$29,0,10*ROW('Sanitation Data'!F32))="","",OFFSET('Sanitation Data'!$F$29,0,10*ROW('Sanitation Data'!F32)))</f>
        <v/>
      </c>
      <c r="CW38" s="300" t="str">
        <f ca="true">+IF(OFFSET('Sanitation Data'!$F$30,0,10*ROW('Sanitation Data'!F32))="","",OFFSET('Sanitation Data'!$F$30,0,10*ROW('Sanitation Data'!F32)))</f>
        <v/>
      </c>
      <c r="CX38" s="300" t="str">
        <f ca="true">+IF(OFFSET('Sanitation Data'!$F$31,0,10*ROW('Sanitation Data'!F32))="","",OFFSET('Sanitation Data'!$F$31,0,10*ROW('Sanitation Data'!F32)))</f>
        <v/>
      </c>
      <c r="CY38" s="300" t="str">
        <f ca="true">+IF(OFFSET('Sanitation Data'!$F$32,0,10*ROW('Sanitation Data'!F32))="","",OFFSET('Sanitation Data'!$F$32,0,10*ROW('Sanitation Data'!F32)))</f>
        <v/>
      </c>
      <c r="CZ38" s="300" t="str">
        <f ca="true">+IF(OFFSET('Sanitation Data'!$G$28,0,10*ROW('Sanitation Data'!G32))="","",OFFSET('Sanitation Data'!$G$28,0,10*ROW('Sanitation Data'!G32)))</f>
        <v/>
      </c>
      <c r="DA38" s="300" t="str">
        <f ca="true">+IF(OFFSET('Sanitation Data'!$G$29,0,10*ROW('Sanitation Data'!G32))="","",OFFSET('Sanitation Data'!$G$29,0,10*ROW('Sanitation Data'!G32)))</f>
        <v/>
      </c>
      <c r="DB38" s="300" t="str">
        <f ca="true">+IF(OFFSET('Sanitation Data'!$G$30,0,10*ROW('Sanitation Data'!G32))="","",OFFSET('Sanitation Data'!$G$30,0,10*ROW('Sanitation Data'!G32)))</f>
        <v/>
      </c>
      <c r="DC38" s="300" t="str">
        <f ca="true">+IF(OFFSET('Sanitation Data'!$G$31,0,10*ROW('Sanitation Data'!G32))="","",OFFSET('Sanitation Data'!$G$31,0,10*ROW('Sanitation Data'!G32)))</f>
        <v/>
      </c>
      <c r="DD38" s="300" t="str">
        <f ca="true">+IF(OFFSET('Sanitation Data'!$G$32,0,10*ROW('Sanitation Data'!G32))="","",OFFSET('Sanitation Data'!$G$32,0,10*ROW('Sanitation Data'!G32)))</f>
        <v/>
      </c>
      <c r="DE38" s="300" t="str">
        <f ca="true">+IF(OFFSET('Sanitation Data'!$H$28,0,10*ROW('Sanitation Data'!H32))="","",OFFSET('Sanitation Data'!$H$28,0,10*ROW('Sanitation Data'!H32)))</f>
        <v/>
      </c>
      <c r="DF38" s="300" t="str">
        <f ca="true">+IF(OFFSET('Sanitation Data'!$H$29,0,10*ROW('Sanitation Data'!H32))="","",OFFSET('Sanitation Data'!$H$29,0,10*ROW('Sanitation Data'!H32)))</f>
        <v/>
      </c>
      <c r="DG38" s="300" t="str">
        <f ca="true">+IF(OFFSET('Sanitation Data'!$H$30,0,10*ROW('Sanitation Data'!H32))="","",OFFSET('Sanitation Data'!$H$30,0,10*ROW('Sanitation Data'!H32)))</f>
        <v/>
      </c>
      <c r="DH38" s="300" t="str">
        <f ca="true">+IF(OFFSET('Sanitation Data'!$H$31,0,10*ROW('Sanitation Data'!H32))="","",OFFSET('Sanitation Data'!$H$31,0,10*ROW('Sanitation Data'!H32)))</f>
        <v/>
      </c>
      <c r="DI38" s="300" t="str">
        <f ca="true">+IF(OFFSET('Sanitation Data'!$H$32,0,10*ROW('Sanitation Data'!H32))="","",OFFSET('Sanitation Data'!$H$32,0,10*ROW('Sanitation Data'!H32)))</f>
        <v/>
      </c>
      <c r="DJ38" s="300" t="str">
        <f ca="true">+IF(OFFSET('Sanitation Data'!$I$28,0,10*ROW('Sanitation Data'!I32))="","",OFFSET('Sanitation Data'!$I$28,0,10*ROW('Sanitation Data'!I32)))</f>
        <v/>
      </c>
      <c r="DK38" s="300" t="str">
        <f ca="true">+IF(OFFSET('Sanitation Data'!$I$29,0,10*ROW('Sanitation Data'!I32))="","",OFFSET('Sanitation Data'!$I$29,0,10*ROW('Sanitation Data'!I32)))</f>
        <v/>
      </c>
      <c r="DL38" s="300" t="str">
        <f ca="true">+IF(OFFSET('Sanitation Data'!$I$30,0,10*ROW('Sanitation Data'!I32))="","",OFFSET('Sanitation Data'!$I$30,0,10*ROW('Sanitation Data'!I32)))</f>
        <v/>
      </c>
      <c r="DM38" s="300" t="str">
        <f ca="true">+IF(OFFSET('Sanitation Data'!$I$31,0,10*ROW('Sanitation Data'!I32))="","",OFFSET('Sanitation Data'!$I$31,0,10*ROW('Sanitation Data'!I32)))</f>
        <v/>
      </c>
      <c r="DN38" s="300" t="str">
        <f ca="true">+IF(OFFSET('Sanitation Data'!$I$32,0,10*ROW('Sanitation Data'!I32))="","",OFFSET('Sanitation Data'!$I$32,0,10*ROW('Sanitation Data'!I32)))</f>
        <v/>
      </c>
      <c r="DO38" s="300" t="str">
        <f ca="true">+IF(OFFSET('Hygiene Data'!$D$11,0,10*ROW('Hygiene Data'!D32))="","",OFFSET('Hygiene Data'!$D$11,0,10*ROW('Hygiene Data'!D32)))</f>
        <v/>
      </c>
      <c r="DP38" s="300" t="str">
        <f ca="true">+IF(OFFSET('Hygiene Data'!$D$12,0,10*ROW('Hygiene Data'!D32))="","",OFFSET('Hygiene Data'!$D$12,0,10*ROW('Hygiene Data'!D32)))</f>
        <v/>
      </c>
      <c r="DQ38" s="300" t="str">
        <f ca="true">+IF(OFFSET('Hygiene Data'!$D$13,0,10*ROW('Hygiene Data'!D32))="","",OFFSET('Hygiene Data'!$D$13,0,10*ROW('Hygiene Data'!D32)))</f>
        <v/>
      </c>
      <c r="DR38" s="300" t="str">
        <f ca="true">+IF(OFFSET('Hygiene Data'!$E$11,0,10*ROW('Hygiene Data'!E32))="","",OFFSET('Hygiene Data'!$E$11,0,10*ROW('Hygiene Data'!E32)))</f>
        <v/>
      </c>
      <c r="DS38" s="300" t="str">
        <f ca="true">+IF(OFFSET('Hygiene Data'!$E$12,0,10*ROW('Hygiene Data'!E32))="","",OFFSET('Hygiene Data'!$E$12,0,10*ROW('Hygiene Data'!E32)))</f>
        <v/>
      </c>
      <c r="DT38" s="300" t="str">
        <f ca="true">+IF(OFFSET('Hygiene Data'!$E$13,0,10*ROW('Hygiene Data'!E32))="","",OFFSET('Hygiene Data'!$E$13,0,10*ROW('Hygiene Data'!E32)))</f>
        <v/>
      </c>
      <c r="DU38" s="300" t="str">
        <f ca="true">+IF(OFFSET('Hygiene Data'!$F$11,0,10*ROW('Hygiene Data'!F32))="","",OFFSET('Hygiene Data'!$F$11,0,10*ROW('Hygiene Data'!F32)))</f>
        <v/>
      </c>
      <c r="DV38" s="300" t="str">
        <f ca="true">+IF(OFFSET('Hygiene Data'!$F$12,0,10*ROW('Hygiene Data'!F32))="","",OFFSET('Hygiene Data'!$F$12,0,10*ROW('Hygiene Data'!F32)))</f>
        <v/>
      </c>
      <c r="DW38" s="300" t="str">
        <f ca="true">+IF(OFFSET('Hygiene Data'!$F$13,0,10*ROW('Hygiene Data'!F32))="","",OFFSET('Hygiene Data'!$F$13,0,10*ROW('Hygiene Data'!F32)))</f>
        <v/>
      </c>
      <c r="DX38" s="300" t="str">
        <f ca="true">+IF(OFFSET('Hygiene Data'!$G$11,0,10*ROW('Hygiene Data'!G32))="","",OFFSET('Hygiene Data'!$G$11,0,10*ROW('Hygiene Data'!G32)))</f>
        <v/>
      </c>
      <c r="DY38" s="300" t="str">
        <f ca="true">+IF(OFFSET('Hygiene Data'!$G$12,0,10*ROW('Hygiene Data'!G32))="","",OFFSET('Hygiene Data'!$G$12,0,10*ROW('Hygiene Data'!G32)))</f>
        <v/>
      </c>
      <c r="DZ38" s="300" t="str">
        <f ca="true">+IF(OFFSET('Hygiene Data'!$G$13,0,10*ROW('Hygiene Data'!G32))="","",OFFSET('Hygiene Data'!$G$13,0,10*ROW('Hygiene Data'!G32)))</f>
        <v/>
      </c>
      <c r="EA38" s="300" t="str">
        <f ca="true">+IF(OFFSET('Hygiene Data'!$H$11,0,10*ROW('Hygiene Data'!H32))="","",OFFSET('Hygiene Data'!$H$11,0,10*ROW('Hygiene Data'!H32)))</f>
        <v/>
      </c>
      <c r="EB38" s="300" t="str">
        <f ca="true">+IF(OFFSET('Hygiene Data'!$H$12,0,10*ROW('Hygiene Data'!H32))="","",OFFSET('Hygiene Data'!$H$12,0,10*ROW('Hygiene Data'!H32)))</f>
        <v/>
      </c>
      <c r="EC38" s="300" t="str">
        <f ca="true">+IF(OFFSET('Hygiene Data'!$H$13,0,10*ROW('Hygiene Data'!H32))="","",OFFSET('Hygiene Data'!$H$13,0,10*ROW('Hygiene Data'!H32)))</f>
        <v/>
      </c>
      <c r="ED38" s="300" t="str">
        <f ca="true">+IF(OFFSET('Hygiene Data'!$I$11,0,10*ROW('Hygiene Data'!I32))="","",OFFSET('Hygiene Data'!$I$11,0,10*ROW('Hygiene Data'!I32)))</f>
        <v/>
      </c>
      <c r="EE38" s="300" t="str">
        <f ca="true">+IF(OFFSET('Hygiene Data'!$I$12,0,10*ROW('Hygiene Data'!I32))="","",OFFSET('Hygiene Data'!$I$12,0,10*ROW('Hygiene Data'!I32)))</f>
        <v/>
      </c>
      <c r="EF38" s="30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7"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0"/>
      <c r="BS39" s="300" t="str">
        <f ca="true">+IF(OFFSET('Water Data'!$D$27,0,10*ROW('Water Data'!D33))="","",OFFSET('Water Data'!$D$27,0,10*ROW('Water Data'!D33)))</f>
        <v/>
      </c>
      <c r="BT39" s="300" t="str">
        <f ca="true">+IF(OFFSET('Water Data'!$D$28,0,10*ROW('Water Data'!D33))="","",OFFSET('Water Data'!$D$28,0,10*ROW('Water Data'!D33)))</f>
        <v/>
      </c>
      <c r="BU39" s="300" t="str">
        <f ca="true">+IF(OFFSET('Water Data'!$D$29,0,10*ROW('Water Data'!D33))="","",OFFSET('Water Data'!$D$29,0,10*ROW('Water Data'!D33)))</f>
        <v/>
      </c>
      <c r="BV39" s="300" t="str">
        <f ca="true">+IF(OFFSET('Water Data'!$E$27,0,10*ROW('Water Data'!E33))="","",OFFSET('Water Data'!$E$27,0,10*ROW('Water Data'!E33)))</f>
        <v/>
      </c>
      <c r="BW39" s="300" t="str">
        <f ca="true">+IF(OFFSET('Water Data'!$E$28,0,10*ROW('Water Data'!E33))="","",OFFSET('Water Data'!$E$28,0,10*ROW('Water Data'!E33)))</f>
        <v/>
      </c>
      <c r="BX39" s="300" t="str">
        <f ca="true">+IF(OFFSET('Water Data'!$E$29,0,10*ROW('Water Data'!E33))="","",OFFSET('Water Data'!$E$29,0,10*ROW('Water Data'!E33)))</f>
        <v/>
      </c>
      <c r="BY39" s="300" t="str">
        <f ca="true">+IF(OFFSET('Water Data'!$F$27,0,10*ROW('Water Data'!F33))="","",OFFSET('Water Data'!$F$27,0,10*ROW('Water Data'!F33)))</f>
        <v/>
      </c>
      <c r="BZ39" s="300" t="str">
        <f ca="true">+IF(OFFSET('Water Data'!$F$28,0,10*ROW('Water Data'!F33))="","",OFFSET('Water Data'!$F$28,0,10*ROW('Water Data'!F33)))</f>
        <v/>
      </c>
      <c r="CA39" s="300" t="str">
        <f ca="true">+IF(OFFSET('Water Data'!$F$29,0,10*ROW('Water Data'!F33))="","",OFFSET('Water Data'!$F$29,0,10*ROW('Water Data'!F33)))</f>
        <v/>
      </c>
      <c r="CB39" s="300" t="str">
        <f ca="true">+IF(OFFSET('Water Data'!$G$27,0,10*ROW('Water Data'!G33))="","",OFFSET('Water Data'!$G$27,0,10*ROW('Water Data'!G33)))</f>
        <v/>
      </c>
      <c r="CC39" s="300" t="str">
        <f ca="true">+IF(OFFSET('Water Data'!$G$28,0,10*ROW('Water Data'!G33))="","",OFFSET('Water Data'!$G$28,0,10*ROW('Water Data'!G33)))</f>
        <v/>
      </c>
      <c r="CD39" s="300" t="str">
        <f ca="true">+IF(OFFSET('Water Data'!$G$29,0,10*ROW('Water Data'!G33))="","",OFFSET('Water Data'!$G$29,0,10*ROW('Water Data'!G33)))</f>
        <v/>
      </c>
      <c r="CE39" s="300" t="str">
        <f ca="true">+IF(OFFSET('Water Data'!$H$27,0,10*ROW('Water Data'!H33))="","",OFFSET('Water Data'!$H$27,0,10*ROW('Water Data'!H33)))</f>
        <v/>
      </c>
      <c r="CF39" s="300" t="str">
        <f ca="true">+IF(OFFSET('Water Data'!$H$28,0,10*ROW('Water Data'!H33))="","",OFFSET('Water Data'!$H$28,0,10*ROW('Water Data'!H33)))</f>
        <v/>
      </c>
      <c r="CG39" s="300" t="str">
        <f ca="true">+IF(OFFSET('Water Data'!$H$29,0,10*ROW('Water Data'!H33))="","",OFFSET('Water Data'!$H$29,0,10*ROW('Water Data'!H33)))</f>
        <v/>
      </c>
      <c r="CH39" s="300" t="str">
        <f ca="true">+IF(OFFSET('Water Data'!$I$27,0,10*ROW('Water Data'!I33))="","",OFFSET('Water Data'!$I$27,0,10*ROW('Water Data'!I33)))</f>
        <v/>
      </c>
      <c r="CI39" s="300" t="str">
        <f ca="true">+IF(OFFSET('Water Data'!$I$28,0,10*ROW('Water Data'!I33))="","",OFFSET('Water Data'!$I$28,0,10*ROW('Water Data'!I33)))</f>
        <v/>
      </c>
      <c r="CJ39" s="300" t="str">
        <f ca="true">+IF(OFFSET('Water Data'!$I$29,0,10*ROW('Water Data'!I33))="","",OFFSET('Water Data'!$I$29,0,10*ROW('Water Data'!I33)))</f>
        <v/>
      </c>
      <c r="CK39" s="300" t="str">
        <f ca="true">+IF(OFFSET('Sanitation Data'!$D$28,0,10*ROW('Sanitation Data'!D33))="","",OFFSET('Sanitation Data'!$D$28,0,10*ROW('Sanitation Data'!D33)))</f>
        <v/>
      </c>
      <c r="CL39" s="300" t="str">
        <f ca="true">+IF(OFFSET('Sanitation Data'!$D$29,0,10*ROW('Sanitation Data'!D33))="","",OFFSET('Sanitation Data'!$D$29,0,10*ROW('Sanitation Data'!D33)))</f>
        <v/>
      </c>
      <c r="CM39" s="300" t="str">
        <f ca="true">+IF(OFFSET('Sanitation Data'!$D$30,0,10*ROW('Sanitation Data'!D33))="","",OFFSET('Sanitation Data'!$D$30,0,10*ROW('Sanitation Data'!D33)))</f>
        <v/>
      </c>
      <c r="CN39" s="300" t="str">
        <f ca="true">+IF(OFFSET('Sanitation Data'!$D$31,0,10*ROW('Sanitation Data'!D33))="","",OFFSET('Sanitation Data'!$D$31,0,10*ROW('Sanitation Data'!D33)))</f>
        <v/>
      </c>
      <c r="CO39" s="300" t="str">
        <f ca="true">+IF(OFFSET('Sanitation Data'!$D$32,0,10*ROW('Sanitation Data'!D33))="","",OFFSET('Sanitation Data'!$D$32,0,10*ROW('Sanitation Data'!D33)))</f>
        <v/>
      </c>
      <c r="CP39" s="300" t="str">
        <f ca="true">+IF(OFFSET('Sanitation Data'!$E$28,0,10*ROW('Sanitation Data'!E33))="","",OFFSET('Sanitation Data'!$E$28,0,10*ROW('Sanitation Data'!E33)))</f>
        <v/>
      </c>
      <c r="CQ39" s="300" t="str">
        <f ca="true">+IF(OFFSET('Sanitation Data'!$E$29,0,10*ROW('Sanitation Data'!E33))="","",OFFSET('Sanitation Data'!$E$29,0,10*ROW('Sanitation Data'!E33)))</f>
        <v/>
      </c>
      <c r="CR39" s="300" t="str">
        <f ca="true">+IF(OFFSET('Sanitation Data'!$E$30,0,10*ROW('Sanitation Data'!E33))="","",OFFSET('Sanitation Data'!$E$30,0,10*ROW('Sanitation Data'!E33)))</f>
        <v/>
      </c>
      <c r="CS39" s="300" t="str">
        <f ca="true">+IF(OFFSET('Sanitation Data'!$E$31,0,10*ROW('Sanitation Data'!E33))="","",OFFSET('Sanitation Data'!$E$31,0,10*ROW('Sanitation Data'!E33)))</f>
        <v/>
      </c>
      <c r="CT39" s="300" t="str">
        <f ca="true">+IF(OFFSET('Sanitation Data'!$E$32,0,10*ROW('Sanitation Data'!E33))="","",OFFSET('Sanitation Data'!$E$32,0,10*ROW('Sanitation Data'!E33)))</f>
        <v/>
      </c>
      <c r="CU39" s="300" t="str">
        <f ca="true">+IF(OFFSET('Sanitation Data'!$F$28,0,10*ROW('Sanitation Data'!F33))="","",OFFSET('Sanitation Data'!$F$28,0,10*ROW('Sanitation Data'!F33)))</f>
        <v/>
      </c>
      <c r="CV39" s="300" t="str">
        <f ca="true">+IF(OFFSET('Sanitation Data'!$F$29,0,10*ROW('Sanitation Data'!F33))="","",OFFSET('Sanitation Data'!$F$29,0,10*ROW('Sanitation Data'!F33)))</f>
        <v/>
      </c>
      <c r="CW39" s="300" t="str">
        <f ca="true">+IF(OFFSET('Sanitation Data'!$F$30,0,10*ROW('Sanitation Data'!F33))="","",OFFSET('Sanitation Data'!$F$30,0,10*ROW('Sanitation Data'!F33)))</f>
        <v/>
      </c>
      <c r="CX39" s="300" t="str">
        <f ca="true">+IF(OFFSET('Sanitation Data'!$F$31,0,10*ROW('Sanitation Data'!F33))="","",OFFSET('Sanitation Data'!$F$31,0,10*ROW('Sanitation Data'!F33)))</f>
        <v/>
      </c>
      <c r="CY39" s="300" t="str">
        <f ca="true">+IF(OFFSET('Sanitation Data'!$F$32,0,10*ROW('Sanitation Data'!F33))="","",OFFSET('Sanitation Data'!$F$32,0,10*ROW('Sanitation Data'!F33)))</f>
        <v/>
      </c>
      <c r="CZ39" s="300" t="str">
        <f ca="true">+IF(OFFSET('Sanitation Data'!$G$28,0,10*ROW('Sanitation Data'!G33))="","",OFFSET('Sanitation Data'!$G$28,0,10*ROW('Sanitation Data'!G33)))</f>
        <v/>
      </c>
      <c r="DA39" s="300" t="str">
        <f ca="true">+IF(OFFSET('Sanitation Data'!$G$29,0,10*ROW('Sanitation Data'!G33))="","",OFFSET('Sanitation Data'!$G$29,0,10*ROW('Sanitation Data'!G33)))</f>
        <v/>
      </c>
      <c r="DB39" s="300" t="str">
        <f ca="true">+IF(OFFSET('Sanitation Data'!$G$30,0,10*ROW('Sanitation Data'!G33))="","",OFFSET('Sanitation Data'!$G$30,0,10*ROW('Sanitation Data'!G33)))</f>
        <v/>
      </c>
      <c r="DC39" s="300" t="str">
        <f ca="true">+IF(OFFSET('Sanitation Data'!$G$31,0,10*ROW('Sanitation Data'!G33))="","",OFFSET('Sanitation Data'!$G$31,0,10*ROW('Sanitation Data'!G33)))</f>
        <v/>
      </c>
      <c r="DD39" s="300" t="str">
        <f ca="true">+IF(OFFSET('Sanitation Data'!$G$32,0,10*ROW('Sanitation Data'!G33))="","",OFFSET('Sanitation Data'!$G$32,0,10*ROW('Sanitation Data'!G33)))</f>
        <v/>
      </c>
      <c r="DE39" s="300" t="str">
        <f ca="true">+IF(OFFSET('Sanitation Data'!$H$28,0,10*ROW('Sanitation Data'!H33))="","",OFFSET('Sanitation Data'!$H$28,0,10*ROW('Sanitation Data'!H33)))</f>
        <v/>
      </c>
      <c r="DF39" s="300" t="str">
        <f ca="true">+IF(OFFSET('Sanitation Data'!$H$29,0,10*ROW('Sanitation Data'!H33))="","",OFFSET('Sanitation Data'!$H$29,0,10*ROW('Sanitation Data'!H33)))</f>
        <v/>
      </c>
      <c r="DG39" s="300" t="str">
        <f ca="true">+IF(OFFSET('Sanitation Data'!$H$30,0,10*ROW('Sanitation Data'!H33))="","",OFFSET('Sanitation Data'!$H$30,0,10*ROW('Sanitation Data'!H33)))</f>
        <v/>
      </c>
      <c r="DH39" s="300" t="str">
        <f ca="true">+IF(OFFSET('Sanitation Data'!$H$31,0,10*ROW('Sanitation Data'!H33))="","",OFFSET('Sanitation Data'!$H$31,0,10*ROW('Sanitation Data'!H33)))</f>
        <v/>
      </c>
      <c r="DI39" s="300" t="str">
        <f ca="true">+IF(OFFSET('Sanitation Data'!$H$32,0,10*ROW('Sanitation Data'!H33))="","",OFFSET('Sanitation Data'!$H$32,0,10*ROW('Sanitation Data'!H33)))</f>
        <v/>
      </c>
      <c r="DJ39" s="300" t="str">
        <f ca="true">+IF(OFFSET('Sanitation Data'!$I$28,0,10*ROW('Sanitation Data'!I33))="","",OFFSET('Sanitation Data'!$I$28,0,10*ROW('Sanitation Data'!I33)))</f>
        <v/>
      </c>
      <c r="DK39" s="300" t="str">
        <f ca="true">+IF(OFFSET('Sanitation Data'!$I$29,0,10*ROW('Sanitation Data'!I33))="","",OFFSET('Sanitation Data'!$I$29,0,10*ROW('Sanitation Data'!I33)))</f>
        <v/>
      </c>
      <c r="DL39" s="300" t="str">
        <f ca="true">+IF(OFFSET('Sanitation Data'!$I$30,0,10*ROW('Sanitation Data'!I33))="","",OFFSET('Sanitation Data'!$I$30,0,10*ROW('Sanitation Data'!I33)))</f>
        <v/>
      </c>
      <c r="DM39" s="300" t="str">
        <f ca="true">+IF(OFFSET('Sanitation Data'!$I$31,0,10*ROW('Sanitation Data'!I33))="","",OFFSET('Sanitation Data'!$I$31,0,10*ROW('Sanitation Data'!I33)))</f>
        <v/>
      </c>
      <c r="DN39" s="300" t="str">
        <f ca="true">+IF(OFFSET('Sanitation Data'!$I$32,0,10*ROW('Sanitation Data'!I33))="","",OFFSET('Sanitation Data'!$I$32,0,10*ROW('Sanitation Data'!I33)))</f>
        <v/>
      </c>
      <c r="DO39" s="300" t="str">
        <f ca="true">+IF(OFFSET('Hygiene Data'!$D$11,0,10*ROW('Hygiene Data'!D33))="","",OFFSET('Hygiene Data'!$D$11,0,10*ROW('Hygiene Data'!D33)))</f>
        <v/>
      </c>
      <c r="DP39" s="300" t="str">
        <f ca="true">+IF(OFFSET('Hygiene Data'!$D$12,0,10*ROW('Hygiene Data'!D33))="","",OFFSET('Hygiene Data'!$D$12,0,10*ROW('Hygiene Data'!D33)))</f>
        <v/>
      </c>
      <c r="DQ39" s="300" t="str">
        <f ca="true">+IF(OFFSET('Hygiene Data'!$D$13,0,10*ROW('Hygiene Data'!D33))="","",OFFSET('Hygiene Data'!$D$13,0,10*ROW('Hygiene Data'!D33)))</f>
        <v/>
      </c>
      <c r="DR39" s="300" t="str">
        <f ca="true">+IF(OFFSET('Hygiene Data'!$E$11,0,10*ROW('Hygiene Data'!E33))="","",OFFSET('Hygiene Data'!$E$11,0,10*ROW('Hygiene Data'!E33)))</f>
        <v/>
      </c>
      <c r="DS39" s="300" t="str">
        <f ca="true">+IF(OFFSET('Hygiene Data'!$E$12,0,10*ROW('Hygiene Data'!E33))="","",OFFSET('Hygiene Data'!$E$12,0,10*ROW('Hygiene Data'!E33)))</f>
        <v/>
      </c>
      <c r="DT39" s="300" t="str">
        <f ca="true">+IF(OFFSET('Hygiene Data'!$E$13,0,10*ROW('Hygiene Data'!E33))="","",OFFSET('Hygiene Data'!$E$13,0,10*ROW('Hygiene Data'!E33)))</f>
        <v/>
      </c>
      <c r="DU39" s="300" t="str">
        <f ca="true">+IF(OFFSET('Hygiene Data'!$F$11,0,10*ROW('Hygiene Data'!F33))="","",OFFSET('Hygiene Data'!$F$11,0,10*ROW('Hygiene Data'!F33)))</f>
        <v/>
      </c>
      <c r="DV39" s="300" t="str">
        <f ca="true">+IF(OFFSET('Hygiene Data'!$F$12,0,10*ROW('Hygiene Data'!F33))="","",OFFSET('Hygiene Data'!$F$12,0,10*ROW('Hygiene Data'!F33)))</f>
        <v/>
      </c>
      <c r="DW39" s="300" t="str">
        <f ca="true">+IF(OFFSET('Hygiene Data'!$F$13,0,10*ROW('Hygiene Data'!F33))="","",OFFSET('Hygiene Data'!$F$13,0,10*ROW('Hygiene Data'!F33)))</f>
        <v/>
      </c>
      <c r="DX39" s="300" t="str">
        <f ca="true">+IF(OFFSET('Hygiene Data'!$G$11,0,10*ROW('Hygiene Data'!G33))="","",OFFSET('Hygiene Data'!$G$11,0,10*ROW('Hygiene Data'!G33)))</f>
        <v/>
      </c>
      <c r="DY39" s="300" t="str">
        <f ca="true">+IF(OFFSET('Hygiene Data'!$G$12,0,10*ROW('Hygiene Data'!G33))="","",OFFSET('Hygiene Data'!$G$12,0,10*ROW('Hygiene Data'!G33)))</f>
        <v/>
      </c>
      <c r="DZ39" s="300" t="str">
        <f ca="true">+IF(OFFSET('Hygiene Data'!$G$13,0,10*ROW('Hygiene Data'!G33))="","",OFFSET('Hygiene Data'!$G$13,0,10*ROW('Hygiene Data'!G33)))</f>
        <v/>
      </c>
      <c r="EA39" s="300" t="str">
        <f ca="true">+IF(OFFSET('Hygiene Data'!$H$11,0,10*ROW('Hygiene Data'!H33))="","",OFFSET('Hygiene Data'!$H$11,0,10*ROW('Hygiene Data'!H33)))</f>
        <v/>
      </c>
      <c r="EB39" s="300" t="str">
        <f ca="true">+IF(OFFSET('Hygiene Data'!$H$12,0,10*ROW('Hygiene Data'!H33))="","",OFFSET('Hygiene Data'!$H$12,0,10*ROW('Hygiene Data'!H33)))</f>
        <v/>
      </c>
      <c r="EC39" s="300" t="str">
        <f ca="true">+IF(OFFSET('Hygiene Data'!$H$13,0,10*ROW('Hygiene Data'!H33))="","",OFFSET('Hygiene Data'!$H$13,0,10*ROW('Hygiene Data'!H33)))</f>
        <v/>
      </c>
      <c r="ED39" s="300" t="str">
        <f ca="true">+IF(OFFSET('Hygiene Data'!$I$11,0,10*ROW('Hygiene Data'!I33))="","",OFFSET('Hygiene Data'!$I$11,0,10*ROW('Hygiene Data'!I33)))</f>
        <v/>
      </c>
      <c r="EE39" s="300" t="str">
        <f ca="true">+IF(OFFSET('Hygiene Data'!$I$12,0,10*ROW('Hygiene Data'!I33))="","",OFFSET('Hygiene Data'!$I$12,0,10*ROW('Hygiene Data'!I33)))</f>
        <v/>
      </c>
      <c r="EF39" s="30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7"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0"/>
      <c r="BS40" s="300" t="str">
        <f ca="true">+IF(OFFSET('Water Data'!$D$27,0,10*ROW('Water Data'!D34))="","",OFFSET('Water Data'!$D$27,0,10*ROW('Water Data'!D34)))</f>
        <v/>
      </c>
      <c r="BT40" s="300" t="str">
        <f ca="true">+IF(OFFSET('Water Data'!$D$28,0,10*ROW('Water Data'!D34))="","",OFFSET('Water Data'!$D$28,0,10*ROW('Water Data'!D34)))</f>
        <v/>
      </c>
      <c r="BU40" s="300" t="str">
        <f ca="true">+IF(OFFSET('Water Data'!$D$29,0,10*ROW('Water Data'!D34))="","",OFFSET('Water Data'!$D$29,0,10*ROW('Water Data'!D34)))</f>
        <v/>
      </c>
      <c r="BV40" s="300" t="str">
        <f ca="true">+IF(OFFSET('Water Data'!$E$27,0,10*ROW('Water Data'!E34))="","",OFFSET('Water Data'!$E$27,0,10*ROW('Water Data'!E34)))</f>
        <v/>
      </c>
      <c r="BW40" s="300" t="str">
        <f ca="true">+IF(OFFSET('Water Data'!$E$28,0,10*ROW('Water Data'!E34))="","",OFFSET('Water Data'!$E$28,0,10*ROW('Water Data'!E34)))</f>
        <v/>
      </c>
      <c r="BX40" s="300" t="str">
        <f ca="true">+IF(OFFSET('Water Data'!$E$29,0,10*ROW('Water Data'!E34))="","",OFFSET('Water Data'!$E$29,0,10*ROW('Water Data'!E34)))</f>
        <v/>
      </c>
      <c r="BY40" s="300" t="str">
        <f ca="true">+IF(OFFSET('Water Data'!$F$27,0,10*ROW('Water Data'!F34))="","",OFFSET('Water Data'!$F$27,0,10*ROW('Water Data'!F34)))</f>
        <v/>
      </c>
      <c r="BZ40" s="300" t="str">
        <f ca="true">+IF(OFFSET('Water Data'!$F$28,0,10*ROW('Water Data'!F34))="","",OFFSET('Water Data'!$F$28,0,10*ROW('Water Data'!F34)))</f>
        <v/>
      </c>
      <c r="CA40" s="300" t="str">
        <f ca="true">+IF(OFFSET('Water Data'!$F$29,0,10*ROW('Water Data'!F34))="","",OFFSET('Water Data'!$F$29,0,10*ROW('Water Data'!F34)))</f>
        <v/>
      </c>
      <c r="CB40" s="300" t="str">
        <f ca="true">+IF(OFFSET('Water Data'!$G$27,0,10*ROW('Water Data'!G34))="","",OFFSET('Water Data'!$G$27,0,10*ROW('Water Data'!G34)))</f>
        <v/>
      </c>
      <c r="CC40" s="300" t="str">
        <f ca="true">+IF(OFFSET('Water Data'!$G$28,0,10*ROW('Water Data'!G34))="","",OFFSET('Water Data'!$G$28,0,10*ROW('Water Data'!G34)))</f>
        <v/>
      </c>
      <c r="CD40" s="300" t="str">
        <f ca="true">+IF(OFFSET('Water Data'!$G$29,0,10*ROW('Water Data'!G34))="","",OFFSET('Water Data'!$G$29,0,10*ROW('Water Data'!G34)))</f>
        <v/>
      </c>
      <c r="CE40" s="300" t="str">
        <f ca="true">+IF(OFFSET('Water Data'!$H$27,0,10*ROW('Water Data'!H34))="","",OFFSET('Water Data'!$H$27,0,10*ROW('Water Data'!H34)))</f>
        <v/>
      </c>
      <c r="CF40" s="300" t="str">
        <f ca="true">+IF(OFFSET('Water Data'!$H$28,0,10*ROW('Water Data'!H34))="","",OFFSET('Water Data'!$H$28,0,10*ROW('Water Data'!H34)))</f>
        <v/>
      </c>
      <c r="CG40" s="300" t="str">
        <f ca="true">+IF(OFFSET('Water Data'!$H$29,0,10*ROW('Water Data'!H34))="","",OFFSET('Water Data'!$H$29,0,10*ROW('Water Data'!H34)))</f>
        <v/>
      </c>
      <c r="CH40" s="300" t="str">
        <f ca="true">+IF(OFFSET('Water Data'!$I$27,0,10*ROW('Water Data'!I34))="","",OFFSET('Water Data'!$I$27,0,10*ROW('Water Data'!I34)))</f>
        <v/>
      </c>
      <c r="CI40" s="300" t="str">
        <f ca="true">+IF(OFFSET('Water Data'!$I$28,0,10*ROW('Water Data'!I34))="","",OFFSET('Water Data'!$I$28,0,10*ROW('Water Data'!I34)))</f>
        <v/>
      </c>
      <c r="CJ40" s="300" t="str">
        <f ca="true">+IF(OFFSET('Water Data'!$I$29,0,10*ROW('Water Data'!I34))="","",OFFSET('Water Data'!$I$29,0,10*ROW('Water Data'!I34)))</f>
        <v/>
      </c>
      <c r="CK40" s="300" t="str">
        <f ca="true">+IF(OFFSET('Sanitation Data'!$D$28,0,10*ROW('Sanitation Data'!D34))="","",OFFSET('Sanitation Data'!$D$28,0,10*ROW('Sanitation Data'!D34)))</f>
        <v/>
      </c>
      <c r="CL40" s="300" t="str">
        <f ca="true">+IF(OFFSET('Sanitation Data'!$D$29,0,10*ROW('Sanitation Data'!D34))="","",OFFSET('Sanitation Data'!$D$29,0,10*ROW('Sanitation Data'!D34)))</f>
        <v/>
      </c>
      <c r="CM40" s="300" t="str">
        <f ca="true">+IF(OFFSET('Sanitation Data'!$D$30,0,10*ROW('Sanitation Data'!D34))="","",OFFSET('Sanitation Data'!$D$30,0,10*ROW('Sanitation Data'!D34)))</f>
        <v/>
      </c>
      <c r="CN40" s="300" t="str">
        <f ca="true">+IF(OFFSET('Sanitation Data'!$D$31,0,10*ROW('Sanitation Data'!D34))="","",OFFSET('Sanitation Data'!$D$31,0,10*ROW('Sanitation Data'!D34)))</f>
        <v/>
      </c>
      <c r="CO40" s="300" t="str">
        <f ca="true">+IF(OFFSET('Sanitation Data'!$D$32,0,10*ROW('Sanitation Data'!D34))="","",OFFSET('Sanitation Data'!$D$32,0,10*ROW('Sanitation Data'!D34)))</f>
        <v/>
      </c>
      <c r="CP40" s="300" t="str">
        <f ca="true">+IF(OFFSET('Sanitation Data'!$E$28,0,10*ROW('Sanitation Data'!E34))="","",OFFSET('Sanitation Data'!$E$28,0,10*ROW('Sanitation Data'!E34)))</f>
        <v/>
      </c>
      <c r="CQ40" s="300" t="str">
        <f ca="true">+IF(OFFSET('Sanitation Data'!$E$29,0,10*ROW('Sanitation Data'!E34))="","",OFFSET('Sanitation Data'!$E$29,0,10*ROW('Sanitation Data'!E34)))</f>
        <v/>
      </c>
      <c r="CR40" s="300" t="str">
        <f ca="true">+IF(OFFSET('Sanitation Data'!$E$30,0,10*ROW('Sanitation Data'!E34))="","",OFFSET('Sanitation Data'!$E$30,0,10*ROW('Sanitation Data'!E34)))</f>
        <v/>
      </c>
      <c r="CS40" s="300" t="str">
        <f ca="true">+IF(OFFSET('Sanitation Data'!$E$31,0,10*ROW('Sanitation Data'!E34))="","",OFFSET('Sanitation Data'!$E$31,0,10*ROW('Sanitation Data'!E34)))</f>
        <v/>
      </c>
      <c r="CT40" s="300" t="str">
        <f ca="true">+IF(OFFSET('Sanitation Data'!$E$32,0,10*ROW('Sanitation Data'!E34))="","",OFFSET('Sanitation Data'!$E$32,0,10*ROW('Sanitation Data'!E34)))</f>
        <v/>
      </c>
      <c r="CU40" s="300" t="str">
        <f ca="true">+IF(OFFSET('Sanitation Data'!$F$28,0,10*ROW('Sanitation Data'!F34))="","",OFFSET('Sanitation Data'!$F$28,0,10*ROW('Sanitation Data'!F34)))</f>
        <v/>
      </c>
      <c r="CV40" s="300" t="str">
        <f ca="true">+IF(OFFSET('Sanitation Data'!$F$29,0,10*ROW('Sanitation Data'!F34))="","",OFFSET('Sanitation Data'!$F$29,0,10*ROW('Sanitation Data'!F34)))</f>
        <v/>
      </c>
      <c r="CW40" s="300" t="str">
        <f ca="true">+IF(OFFSET('Sanitation Data'!$F$30,0,10*ROW('Sanitation Data'!F34))="","",OFFSET('Sanitation Data'!$F$30,0,10*ROW('Sanitation Data'!F34)))</f>
        <v/>
      </c>
      <c r="CX40" s="300" t="str">
        <f ca="true">+IF(OFFSET('Sanitation Data'!$F$31,0,10*ROW('Sanitation Data'!F34))="","",OFFSET('Sanitation Data'!$F$31,0,10*ROW('Sanitation Data'!F34)))</f>
        <v/>
      </c>
      <c r="CY40" s="300" t="str">
        <f ca="true">+IF(OFFSET('Sanitation Data'!$F$32,0,10*ROW('Sanitation Data'!F34))="","",OFFSET('Sanitation Data'!$F$32,0,10*ROW('Sanitation Data'!F34)))</f>
        <v/>
      </c>
      <c r="CZ40" s="300" t="str">
        <f ca="true">+IF(OFFSET('Sanitation Data'!$G$28,0,10*ROW('Sanitation Data'!G34))="","",OFFSET('Sanitation Data'!$G$28,0,10*ROW('Sanitation Data'!G34)))</f>
        <v/>
      </c>
      <c r="DA40" s="300" t="str">
        <f ca="true">+IF(OFFSET('Sanitation Data'!$G$29,0,10*ROW('Sanitation Data'!G34))="","",OFFSET('Sanitation Data'!$G$29,0,10*ROW('Sanitation Data'!G34)))</f>
        <v/>
      </c>
      <c r="DB40" s="300" t="str">
        <f ca="true">+IF(OFFSET('Sanitation Data'!$G$30,0,10*ROW('Sanitation Data'!G34))="","",OFFSET('Sanitation Data'!$G$30,0,10*ROW('Sanitation Data'!G34)))</f>
        <v/>
      </c>
      <c r="DC40" s="300" t="str">
        <f ca="true">+IF(OFFSET('Sanitation Data'!$G$31,0,10*ROW('Sanitation Data'!G34))="","",OFFSET('Sanitation Data'!$G$31,0,10*ROW('Sanitation Data'!G34)))</f>
        <v/>
      </c>
      <c r="DD40" s="300" t="str">
        <f ca="true">+IF(OFFSET('Sanitation Data'!$G$32,0,10*ROW('Sanitation Data'!G34))="","",OFFSET('Sanitation Data'!$G$32,0,10*ROW('Sanitation Data'!G34)))</f>
        <v/>
      </c>
      <c r="DE40" s="300" t="str">
        <f ca="true">+IF(OFFSET('Sanitation Data'!$H$28,0,10*ROW('Sanitation Data'!H34))="","",OFFSET('Sanitation Data'!$H$28,0,10*ROW('Sanitation Data'!H34)))</f>
        <v/>
      </c>
      <c r="DF40" s="300" t="str">
        <f ca="true">+IF(OFFSET('Sanitation Data'!$H$29,0,10*ROW('Sanitation Data'!H34))="","",OFFSET('Sanitation Data'!$H$29,0,10*ROW('Sanitation Data'!H34)))</f>
        <v/>
      </c>
      <c r="DG40" s="300" t="str">
        <f ca="true">+IF(OFFSET('Sanitation Data'!$H$30,0,10*ROW('Sanitation Data'!H34))="","",OFFSET('Sanitation Data'!$H$30,0,10*ROW('Sanitation Data'!H34)))</f>
        <v/>
      </c>
      <c r="DH40" s="300" t="str">
        <f ca="true">+IF(OFFSET('Sanitation Data'!$H$31,0,10*ROW('Sanitation Data'!H34))="","",OFFSET('Sanitation Data'!$H$31,0,10*ROW('Sanitation Data'!H34)))</f>
        <v/>
      </c>
      <c r="DI40" s="300" t="str">
        <f ca="true">+IF(OFFSET('Sanitation Data'!$H$32,0,10*ROW('Sanitation Data'!H34))="","",OFFSET('Sanitation Data'!$H$32,0,10*ROW('Sanitation Data'!H34)))</f>
        <v/>
      </c>
      <c r="DJ40" s="300" t="str">
        <f ca="true">+IF(OFFSET('Sanitation Data'!$I$28,0,10*ROW('Sanitation Data'!I34))="","",OFFSET('Sanitation Data'!$I$28,0,10*ROW('Sanitation Data'!I34)))</f>
        <v/>
      </c>
      <c r="DK40" s="300" t="str">
        <f ca="true">+IF(OFFSET('Sanitation Data'!$I$29,0,10*ROW('Sanitation Data'!I34))="","",OFFSET('Sanitation Data'!$I$29,0,10*ROW('Sanitation Data'!I34)))</f>
        <v/>
      </c>
      <c r="DL40" s="300" t="str">
        <f ca="true">+IF(OFFSET('Sanitation Data'!$I$30,0,10*ROW('Sanitation Data'!I34))="","",OFFSET('Sanitation Data'!$I$30,0,10*ROW('Sanitation Data'!I34)))</f>
        <v/>
      </c>
      <c r="DM40" s="300" t="str">
        <f ca="true">+IF(OFFSET('Sanitation Data'!$I$31,0,10*ROW('Sanitation Data'!I34))="","",OFFSET('Sanitation Data'!$I$31,0,10*ROW('Sanitation Data'!I34)))</f>
        <v/>
      </c>
      <c r="DN40" s="300" t="str">
        <f ca="true">+IF(OFFSET('Sanitation Data'!$I$32,0,10*ROW('Sanitation Data'!I34))="","",OFFSET('Sanitation Data'!$I$32,0,10*ROW('Sanitation Data'!I34)))</f>
        <v/>
      </c>
      <c r="DO40" s="300" t="str">
        <f ca="true">+IF(OFFSET('Hygiene Data'!$D$11,0,10*ROW('Hygiene Data'!D34))="","",OFFSET('Hygiene Data'!$D$11,0,10*ROW('Hygiene Data'!D34)))</f>
        <v/>
      </c>
      <c r="DP40" s="300" t="str">
        <f ca="true">+IF(OFFSET('Hygiene Data'!$D$12,0,10*ROW('Hygiene Data'!D34))="","",OFFSET('Hygiene Data'!$D$12,0,10*ROW('Hygiene Data'!D34)))</f>
        <v/>
      </c>
      <c r="DQ40" s="300" t="str">
        <f ca="true">+IF(OFFSET('Hygiene Data'!$D$13,0,10*ROW('Hygiene Data'!D34))="","",OFFSET('Hygiene Data'!$D$13,0,10*ROW('Hygiene Data'!D34)))</f>
        <v/>
      </c>
      <c r="DR40" s="300" t="str">
        <f ca="true">+IF(OFFSET('Hygiene Data'!$E$11,0,10*ROW('Hygiene Data'!E34))="","",OFFSET('Hygiene Data'!$E$11,0,10*ROW('Hygiene Data'!E34)))</f>
        <v/>
      </c>
      <c r="DS40" s="300" t="str">
        <f ca="true">+IF(OFFSET('Hygiene Data'!$E$12,0,10*ROW('Hygiene Data'!E34))="","",OFFSET('Hygiene Data'!$E$12,0,10*ROW('Hygiene Data'!E34)))</f>
        <v/>
      </c>
      <c r="DT40" s="300" t="str">
        <f ca="true">+IF(OFFSET('Hygiene Data'!$E$13,0,10*ROW('Hygiene Data'!E34))="","",OFFSET('Hygiene Data'!$E$13,0,10*ROW('Hygiene Data'!E34)))</f>
        <v/>
      </c>
      <c r="DU40" s="300" t="str">
        <f ca="true">+IF(OFFSET('Hygiene Data'!$F$11,0,10*ROW('Hygiene Data'!F34))="","",OFFSET('Hygiene Data'!$F$11,0,10*ROW('Hygiene Data'!F34)))</f>
        <v/>
      </c>
      <c r="DV40" s="300" t="str">
        <f ca="true">+IF(OFFSET('Hygiene Data'!$F$12,0,10*ROW('Hygiene Data'!F34))="","",OFFSET('Hygiene Data'!$F$12,0,10*ROW('Hygiene Data'!F34)))</f>
        <v/>
      </c>
      <c r="DW40" s="300" t="str">
        <f ca="true">+IF(OFFSET('Hygiene Data'!$F$13,0,10*ROW('Hygiene Data'!F34))="","",OFFSET('Hygiene Data'!$F$13,0,10*ROW('Hygiene Data'!F34)))</f>
        <v/>
      </c>
      <c r="DX40" s="300" t="str">
        <f ca="true">+IF(OFFSET('Hygiene Data'!$G$11,0,10*ROW('Hygiene Data'!G34))="","",OFFSET('Hygiene Data'!$G$11,0,10*ROW('Hygiene Data'!G34)))</f>
        <v/>
      </c>
      <c r="DY40" s="300" t="str">
        <f ca="true">+IF(OFFSET('Hygiene Data'!$G$12,0,10*ROW('Hygiene Data'!G34))="","",OFFSET('Hygiene Data'!$G$12,0,10*ROW('Hygiene Data'!G34)))</f>
        <v/>
      </c>
      <c r="DZ40" s="300" t="str">
        <f ca="true">+IF(OFFSET('Hygiene Data'!$G$13,0,10*ROW('Hygiene Data'!G34))="","",OFFSET('Hygiene Data'!$G$13,0,10*ROW('Hygiene Data'!G34)))</f>
        <v/>
      </c>
      <c r="EA40" s="300" t="str">
        <f ca="true">+IF(OFFSET('Hygiene Data'!$H$11,0,10*ROW('Hygiene Data'!H34))="","",OFFSET('Hygiene Data'!$H$11,0,10*ROW('Hygiene Data'!H34)))</f>
        <v/>
      </c>
      <c r="EB40" s="300" t="str">
        <f ca="true">+IF(OFFSET('Hygiene Data'!$H$12,0,10*ROW('Hygiene Data'!H34))="","",OFFSET('Hygiene Data'!$H$12,0,10*ROW('Hygiene Data'!H34)))</f>
        <v/>
      </c>
      <c r="EC40" s="300" t="str">
        <f ca="true">+IF(OFFSET('Hygiene Data'!$H$13,0,10*ROW('Hygiene Data'!H34))="","",OFFSET('Hygiene Data'!$H$13,0,10*ROW('Hygiene Data'!H34)))</f>
        <v/>
      </c>
      <c r="ED40" s="300" t="str">
        <f ca="true">+IF(OFFSET('Hygiene Data'!$I$11,0,10*ROW('Hygiene Data'!I34))="","",OFFSET('Hygiene Data'!$I$11,0,10*ROW('Hygiene Data'!I34)))</f>
        <v/>
      </c>
      <c r="EE40" s="300" t="str">
        <f ca="true">+IF(OFFSET('Hygiene Data'!$I$12,0,10*ROW('Hygiene Data'!I34))="","",OFFSET('Hygiene Data'!$I$12,0,10*ROW('Hygiene Data'!I34)))</f>
        <v/>
      </c>
      <c r="EF40" s="30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7"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0"/>
      <c r="BS41" s="300" t="str">
        <f ca="true">+IF(OFFSET('Water Data'!$D$27,0,10*ROW('Water Data'!D35))="","",OFFSET('Water Data'!$D$27,0,10*ROW('Water Data'!D35)))</f>
        <v/>
      </c>
      <c r="BT41" s="300" t="str">
        <f ca="true">+IF(OFFSET('Water Data'!$D$28,0,10*ROW('Water Data'!D35))="","",OFFSET('Water Data'!$D$28,0,10*ROW('Water Data'!D35)))</f>
        <v/>
      </c>
      <c r="BU41" s="300" t="str">
        <f ca="true">+IF(OFFSET('Water Data'!$D$29,0,10*ROW('Water Data'!D35))="","",OFFSET('Water Data'!$D$29,0,10*ROW('Water Data'!D35)))</f>
        <v/>
      </c>
      <c r="BV41" s="300" t="str">
        <f ca="true">+IF(OFFSET('Water Data'!$E$27,0,10*ROW('Water Data'!E35))="","",OFFSET('Water Data'!$E$27,0,10*ROW('Water Data'!E35)))</f>
        <v/>
      </c>
      <c r="BW41" s="300" t="str">
        <f ca="true">+IF(OFFSET('Water Data'!$E$28,0,10*ROW('Water Data'!E35))="","",OFFSET('Water Data'!$E$28,0,10*ROW('Water Data'!E35)))</f>
        <v/>
      </c>
      <c r="BX41" s="300" t="str">
        <f ca="true">+IF(OFFSET('Water Data'!$E$29,0,10*ROW('Water Data'!E35))="","",OFFSET('Water Data'!$E$29,0,10*ROW('Water Data'!E35)))</f>
        <v/>
      </c>
      <c r="BY41" s="300" t="str">
        <f ca="true">+IF(OFFSET('Water Data'!$F$27,0,10*ROW('Water Data'!F35))="","",OFFSET('Water Data'!$F$27,0,10*ROW('Water Data'!F35)))</f>
        <v/>
      </c>
      <c r="BZ41" s="300" t="str">
        <f ca="true">+IF(OFFSET('Water Data'!$F$28,0,10*ROW('Water Data'!F35))="","",OFFSET('Water Data'!$F$28,0,10*ROW('Water Data'!F35)))</f>
        <v/>
      </c>
      <c r="CA41" s="300" t="str">
        <f ca="true">+IF(OFFSET('Water Data'!$F$29,0,10*ROW('Water Data'!F35))="","",OFFSET('Water Data'!$F$29,0,10*ROW('Water Data'!F35)))</f>
        <v/>
      </c>
      <c r="CB41" s="300" t="str">
        <f ca="true">+IF(OFFSET('Water Data'!$G$27,0,10*ROW('Water Data'!G35))="","",OFFSET('Water Data'!$G$27,0,10*ROW('Water Data'!G35)))</f>
        <v/>
      </c>
      <c r="CC41" s="300" t="str">
        <f ca="true">+IF(OFFSET('Water Data'!$G$28,0,10*ROW('Water Data'!G35))="","",OFFSET('Water Data'!$G$28,0,10*ROW('Water Data'!G35)))</f>
        <v/>
      </c>
      <c r="CD41" s="300" t="str">
        <f ca="true">+IF(OFFSET('Water Data'!$G$29,0,10*ROW('Water Data'!G35))="","",OFFSET('Water Data'!$G$29,0,10*ROW('Water Data'!G35)))</f>
        <v/>
      </c>
      <c r="CE41" s="300" t="str">
        <f ca="true">+IF(OFFSET('Water Data'!$H$27,0,10*ROW('Water Data'!H35))="","",OFFSET('Water Data'!$H$27,0,10*ROW('Water Data'!H35)))</f>
        <v/>
      </c>
      <c r="CF41" s="300" t="str">
        <f ca="true">+IF(OFFSET('Water Data'!$H$28,0,10*ROW('Water Data'!H35))="","",OFFSET('Water Data'!$H$28,0,10*ROW('Water Data'!H35)))</f>
        <v/>
      </c>
      <c r="CG41" s="300" t="str">
        <f ca="true">+IF(OFFSET('Water Data'!$H$29,0,10*ROW('Water Data'!H35))="","",OFFSET('Water Data'!$H$29,0,10*ROW('Water Data'!H35)))</f>
        <v/>
      </c>
      <c r="CH41" s="300" t="str">
        <f ca="true">+IF(OFFSET('Water Data'!$I$27,0,10*ROW('Water Data'!I35))="","",OFFSET('Water Data'!$I$27,0,10*ROW('Water Data'!I35)))</f>
        <v/>
      </c>
      <c r="CI41" s="300" t="str">
        <f ca="true">+IF(OFFSET('Water Data'!$I$28,0,10*ROW('Water Data'!I35))="","",OFFSET('Water Data'!$I$28,0,10*ROW('Water Data'!I35)))</f>
        <v/>
      </c>
      <c r="CJ41" s="300" t="str">
        <f ca="true">+IF(OFFSET('Water Data'!$I$29,0,10*ROW('Water Data'!I35))="","",OFFSET('Water Data'!$I$29,0,10*ROW('Water Data'!I35)))</f>
        <v/>
      </c>
      <c r="CK41" s="300" t="str">
        <f ca="true">+IF(OFFSET('Sanitation Data'!$D$28,0,10*ROW('Sanitation Data'!D35))="","",OFFSET('Sanitation Data'!$D$28,0,10*ROW('Sanitation Data'!D35)))</f>
        <v/>
      </c>
      <c r="CL41" s="300" t="str">
        <f ca="true">+IF(OFFSET('Sanitation Data'!$D$29,0,10*ROW('Sanitation Data'!D35))="","",OFFSET('Sanitation Data'!$D$29,0,10*ROW('Sanitation Data'!D35)))</f>
        <v/>
      </c>
      <c r="CM41" s="300" t="str">
        <f ca="true">+IF(OFFSET('Sanitation Data'!$D$30,0,10*ROW('Sanitation Data'!D35))="","",OFFSET('Sanitation Data'!$D$30,0,10*ROW('Sanitation Data'!D35)))</f>
        <v/>
      </c>
      <c r="CN41" s="300" t="str">
        <f ca="true">+IF(OFFSET('Sanitation Data'!$D$31,0,10*ROW('Sanitation Data'!D35))="","",OFFSET('Sanitation Data'!$D$31,0,10*ROW('Sanitation Data'!D35)))</f>
        <v/>
      </c>
      <c r="CO41" s="300" t="str">
        <f ca="true">+IF(OFFSET('Sanitation Data'!$D$32,0,10*ROW('Sanitation Data'!D35))="","",OFFSET('Sanitation Data'!$D$32,0,10*ROW('Sanitation Data'!D35)))</f>
        <v/>
      </c>
      <c r="CP41" s="300" t="str">
        <f ca="true">+IF(OFFSET('Sanitation Data'!$E$28,0,10*ROW('Sanitation Data'!E35))="","",OFFSET('Sanitation Data'!$E$28,0,10*ROW('Sanitation Data'!E35)))</f>
        <v/>
      </c>
      <c r="CQ41" s="300" t="str">
        <f ca="true">+IF(OFFSET('Sanitation Data'!$E$29,0,10*ROW('Sanitation Data'!E35))="","",OFFSET('Sanitation Data'!$E$29,0,10*ROW('Sanitation Data'!E35)))</f>
        <v/>
      </c>
      <c r="CR41" s="300" t="str">
        <f ca="true">+IF(OFFSET('Sanitation Data'!$E$30,0,10*ROW('Sanitation Data'!E35))="","",OFFSET('Sanitation Data'!$E$30,0,10*ROW('Sanitation Data'!E35)))</f>
        <v/>
      </c>
      <c r="CS41" s="300" t="str">
        <f ca="true">+IF(OFFSET('Sanitation Data'!$E$31,0,10*ROW('Sanitation Data'!E35))="","",OFFSET('Sanitation Data'!$E$31,0,10*ROW('Sanitation Data'!E35)))</f>
        <v/>
      </c>
      <c r="CT41" s="300" t="str">
        <f ca="true">+IF(OFFSET('Sanitation Data'!$E$32,0,10*ROW('Sanitation Data'!E35))="","",OFFSET('Sanitation Data'!$E$32,0,10*ROW('Sanitation Data'!E35)))</f>
        <v/>
      </c>
      <c r="CU41" s="300" t="str">
        <f ca="true">+IF(OFFSET('Sanitation Data'!$F$28,0,10*ROW('Sanitation Data'!F35))="","",OFFSET('Sanitation Data'!$F$28,0,10*ROW('Sanitation Data'!F35)))</f>
        <v/>
      </c>
      <c r="CV41" s="300" t="str">
        <f ca="true">+IF(OFFSET('Sanitation Data'!$F$29,0,10*ROW('Sanitation Data'!F35))="","",OFFSET('Sanitation Data'!$F$29,0,10*ROW('Sanitation Data'!F35)))</f>
        <v/>
      </c>
      <c r="CW41" s="300" t="str">
        <f ca="true">+IF(OFFSET('Sanitation Data'!$F$30,0,10*ROW('Sanitation Data'!F35))="","",OFFSET('Sanitation Data'!$F$30,0,10*ROW('Sanitation Data'!F35)))</f>
        <v/>
      </c>
      <c r="CX41" s="300" t="str">
        <f ca="true">+IF(OFFSET('Sanitation Data'!$F$31,0,10*ROW('Sanitation Data'!F35))="","",OFFSET('Sanitation Data'!$F$31,0,10*ROW('Sanitation Data'!F35)))</f>
        <v/>
      </c>
      <c r="CY41" s="300" t="str">
        <f ca="true">+IF(OFFSET('Sanitation Data'!$F$32,0,10*ROW('Sanitation Data'!F35))="","",OFFSET('Sanitation Data'!$F$32,0,10*ROW('Sanitation Data'!F35)))</f>
        <v/>
      </c>
      <c r="CZ41" s="300" t="str">
        <f ca="true">+IF(OFFSET('Sanitation Data'!$G$28,0,10*ROW('Sanitation Data'!G35))="","",OFFSET('Sanitation Data'!$G$28,0,10*ROW('Sanitation Data'!G35)))</f>
        <v/>
      </c>
      <c r="DA41" s="300" t="str">
        <f ca="true">+IF(OFFSET('Sanitation Data'!$G$29,0,10*ROW('Sanitation Data'!G35))="","",OFFSET('Sanitation Data'!$G$29,0,10*ROW('Sanitation Data'!G35)))</f>
        <v/>
      </c>
      <c r="DB41" s="300" t="str">
        <f ca="true">+IF(OFFSET('Sanitation Data'!$G$30,0,10*ROW('Sanitation Data'!G35))="","",OFFSET('Sanitation Data'!$G$30,0,10*ROW('Sanitation Data'!G35)))</f>
        <v/>
      </c>
      <c r="DC41" s="300" t="str">
        <f ca="true">+IF(OFFSET('Sanitation Data'!$G$31,0,10*ROW('Sanitation Data'!G35))="","",OFFSET('Sanitation Data'!$G$31,0,10*ROW('Sanitation Data'!G35)))</f>
        <v/>
      </c>
      <c r="DD41" s="300" t="str">
        <f ca="true">+IF(OFFSET('Sanitation Data'!$G$32,0,10*ROW('Sanitation Data'!G35))="","",OFFSET('Sanitation Data'!$G$32,0,10*ROW('Sanitation Data'!G35)))</f>
        <v/>
      </c>
      <c r="DE41" s="300" t="str">
        <f ca="true">+IF(OFFSET('Sanitation Data'!$H$28,0,10*ROW('Sanitation Data'!H35))="","",OFFSET('Sanitation Data'!$H$28,0,10*ROW('Sanitation Data'!H35)))</f>
        <v/>
      </c>
      <c r="DF41" s="300" t="str">
        <f ca="true">+IF(OFFSET('Sanitation Data'!$H$29,0,10*ROW('Sanitation Data'!H35))="","",OFFSET('Sanitation Data'!$H$29,0,10*ROW('Sanitation Data'!H35)))</f>
        <v/>
      </c>
      <c r="DG41" s="300" t="str">
        <f ca="true">+IF(OFFSET('Sanitation Data'!$H$30,0,10*ROW('Sanitation Data'!H35))="","",OFFSET('Sanitation Data'!$H$30,0,10*ROW('Sanitation Data'!H35)))</f>
        <v/>
      </c>
      <c r="DH41" s="300" t="str">
        <f ca="true">+IF(OFFSET('Sanitation Data'!$H$31,0,10*ROW('Sanitation Data'!H35))="","",OFFSET('Sanitation Data'!$H$31,0,10*ROW('Sanitation Data'!H35)))</f>
        <v/>
      </c>
      <c r="DI41" s="300" t="str">
        <f ca="true">+IF(OFFSET('Sanitation Data'!$H$32,0,10*ROW('Sanitation Data'!H35))="","",OFFSET('Sanitation Data'!$H$32,0,10*ROW('Sanitation Data'!H35)))</f>
        <v/>
      </c>
      <c r="DJ41" s="300" t="str">
        <f ca="true">+IF(OFFSET('Sanitation Data'!$I$28,0,10*ROW('Sanitation Data'!I35))="","",OFFSET('Sanitation Data'!$I$28,0,10*ROW('Sanitation Data'!I35)))</f>
        <v/>
      </c>
      <c r="DK41" s="300" t="str">
        <f ca="true">+IF(OFFSET('Sanitation Data'!$I$29,0,10*ROW('Sanitation Data'!I35))="","",OFFSET('Sanitation Data'!$I$29,0,10*ROW('Sanitation Data'!I35)))</f>
        <v/>
      </c>
      <c r="DL41" s="300" t="str">
        <f ca="true">+IF(OFFSET('Sanitation Data'!$I$30,0,10*ROW('Sanitation Data'!I35))="","",OFFSET('Sanitation Data'!$I$30,0,10*ROW('Sanitation Data'!I35)))</f>
        <v/>
      </c>
      <c r="DM41" s="300" t="str">
        <f ca="true">+IF(OFFSET('Sanitation Data'!$I$31,0,10*ROW('Sanitation Data'!I35))="","",OFFSET('Sanitation Data'!$I$31,0,10*ROW('Sanitation Data'!I35)))</f>
        <v/>
      </c>
      <c r="DN41" s="300" t="str">
        <f ca="true">+IF(OFFSET('Sanitation Data'!$I$32,0,10*ROW('Sanitation Data'!I35))="","",OFFSET('Sanitation Data'!$I$32,0,10*ROW('Sanitation Data'!I35)))</f>
        <v/>
      </c>
      <c r="DO41" s="300" t="str">
        <f ca="true">+IF(OFFSET('Hygiene Data'!$D$11,0,10*ROW('Hygiene Data'!D35))="","",OFFSET('Hygiene Data'!$D$11,0,10*ROW('Hygiene Data'!D35)))</f>
        <v/>
      </c>
      <c r="DP41" s="300" t="str">
        <f ca="true">+IF(OFFSET('Hygiene Data'!$D$12,0,10*ROW('Hygiene Data'!D35))="","",OFFSET('Hygiene Data'!$D$12,0,10*ROW('Hygiene Data'!D35)))</f>
        <v/>
      </c>
      <c r="DQ41" s="300" t="str">
        <f ca="true">+IF(OFFSET('Hygiene Data'!$D$13,0,10*ROW('Hygiene Data'!D35))="","",OFFSET('Hygiene Data'!$D$13,0,10*ROW('Hygiene Data'!D35)))</f>
        <v/>
      </c>
      <c r="DR41" s="300" t="str">
        <f ca="true">+IF(OFFSET('Hygiene Data'!$E$11,0,10*ROW('Hygiene Data'!E35))="","",OFFSET('Hygiene Data'!$E$11,0,10*ROW('Hygiene Data'!E35)))</f>
        <v/>
      </c>
      <c r="DS41" s="300" t="str">
        <f ca="true">+IF(OFFSET('Hygiene Data'!$E$12,0,10*ROW('Hygiene Data'!E35))="","",OFFSET('Hygiene Data'!$E$12,0,10*ROW('Hygiene Data'!E35)))</f>
        <v/>
      </c>
      <c r="DT41" s="300" t="str">
        <f ca="true">+IF(OFFSET('Hygiene Data'!$E$13,0,10*ROW('Hygiene Data'!E35))="","",OFFSET('Hygiene Data'!$E$13,0,10*ROW('Hygiene Data'!E35)))</f>
        <v/>
      </c>
      <c r="DU41" s="300" t="str">
        <f ca="true">+IF(OFFSET('Hygiene Data'!$F$11,0,10*ROW('Hygiene Data'!F35))="","",OFFSET('Hygiene Data'!$F$11,0,10*ROW('Hygiene Data'!F35)))</f>
        <v/>
      </c>
      <c r="DV41" s="300" t="str">
        <f ca="true">+IF(OFFSET('Hygiene Data'!$F$12,0,10*ROW('Hygiene Data'!F35))="","",OFFSET('Hygiene Data'!$F$12,0,10*ROW('Hygiene Data'!F35)))</f>
        <v/>
      </c>
      <c r="DW41" s="300" t="str">
        <f ca="true">+IF(OFFSET('Hygiene Data'!$F$13,0,10*ROW('Hygiene Data'!F35))="","",OFFSET('Hygiene Data'!$F$13,0,10*ROW('Hygiene Data'!F35)))</f>
        <v/>
      </c>
      <c r="DX41" s="300" t="str">
        <f ca="true">+IF(OFFSET('Hygiene Data'!$G$11,0,10*ROW('Hygiene Data'!G35))="","",OFFSET('Hygiene Data'!$G$11,0,10*ROW('Hygiene Data'!G35)))</f>
        <v/>
      </c>
      <c r="DY41" s="300" t="str">
        <f ca="true">+IF(OFFSET('Hygiene Data'!$G$12,0,10*ROW('Hygiene Data'!G35))="","",OFFSET('Hygiene Data'!$G$12,0,10*ROW('Hygiene Data'!G35)))</f>
        <v/>
      </c>
      <c r="DZ41" s="300" t="str">
        <f ca="true">+IF(OFFSET('Hygiene Data'!$G$13,0,10*ROW('Hygiene Data'!G35))="","",OFFSET('Hygiene Data'!$G$13,0,10*ROW('Hygiene Data'!G35)))</f>
        <v/>
      </c>
      <c r="EA41" s="300" t="str">
        <f ca="true">+IF(OFFSET('Hygiene Data'!$H$11,0,10*ROW('Hygiene Data'!H35))="","",OFFSET('Hygiene Data'!$H$11,0,10*ROW('Hygiene Data'!H35)))</f>
        <v/>
      </c>
      <c r="EB41" s="300" t="str">
        <f ca="true">+IF(OFFSET('Hygiene Data'!$H$12,0,10*ROW('Hygiene Data'!H35))="","",OFFSET('Hygiene Data'!$H$12,0,10*ROW('Hygiene Data'!H35)))</f>
        <v/>
      </c>
      <c r="EC41" s="300" t="str">
        <f ca="true">+IF(OFFSET('Hygiene Data'!$H$13,0,10*ROW('Hygiene Data'!H35))="","",OFFSET('Hygiene Data'!$H$13,0,10*ROW('Hygiene Data'!H35)))</f>
        <v/>
      </c>
      <c r="ED41" s="300" t="str">
        <f ca="true">+IF(OFFSET('Hygiene Data'!$I$11,0,10*ROW('Hygiene Data'!I35))="","",OFFSET('Hygiene Data'!$I$11,0,10*ROW('Hygiene Data'!I35)))</f>
        <v/>
      </c>
      <c r="EE41" s="300" t="str">
        <f ca="true">+IF(OFFSET('Hygiene Data'!$I$12,0,10*ROW('Hygiene Data'!I35))="","",OFFSET('Hygiene Data'!$I$12,0,10*ROW('Hygiene Data'!I35)))</f>
        <v/>
      </c>
      <c r="EF41" s="30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7"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0"/>
      <c r="BS42" s="300" t="str">
        <f ca="true">+IF(OFFSET('Water Data'!$D$27,0,10*ROW('Water Data'!D36))="","",OFFSET('Water Data'!$D$27,0,10*ROW('Water Data'!D36)))</f>
        <v/>
      </c>
      <c r="BT42" s="300" t="str">
        <f ca="true">+IF(OFFSET('Water Data'!$D$28,0,10*ROW('Water Data'!D36))="","",OFFSET('Water Data'!$D$28,0,10*ROW('Water Data'!D36)))</f>
        <v/>
      </c>
      <c r="BU42" s="300" t="str">
        <f ca="true">+IF(OFFSET('Water Data'!$D$29,0,10*ROW('Water Data'!D36))="","",OFFSET('Water Data'!$D$29,0,10*ROW('Water Data'!D36)))</f>
        <v/>
      </c>
      <c r="BV42" s="300" t="str">
        <f ca="true">+IF(OFFSET('Water Data'!$E$27,0,10*ROW('Water Data'!E36))="","",OFFSET('Water Data'!$E$27,0,10*ROW('Water Data'!E36)))</f>
        <v/>
      </c>
      <c r="BW42" s="300" t="str">
        <f ca="true">+IF(OFFSET('Water Data'!$E$28,0,10*ROW('Water Data'!E36))="","",OFFSET('Water Data'!$E$28,0,10*ROW('Water Data'!E36)))</f>
        <v/>
      </c>
      <c r="BX42" s="300" t="str">
        <f ca="true">+IF(OFFSET('Water Data'!$E$29,0,10*ROW('Water Data'!E36))="","",OFFSET('Water Data'!$E$29,0,10*ROW('Water Data'!E36)))</f>
        <v/>
      </c>
      <c r="BY42" s="300" t="str">
        <f ca="true">+IF(OFFSET('Water Data'!$F$27,0,10*ROW('Water Data'!F36))="","",OFFSET('Water Data'!$F$27,0,10*ROW('Water Data'!F36)))</f>
        <v/>
      </c>
      <c r="BZ42" s="300" t="str">
        <f ca="true">+IF(OFFSET('Water Data'!$F$28,0,10*ROW('Water Data'!F36))="","",OFFSET('Water Data'!$F$28,0,10*ROW('Water Data'!F36)))</f>
        <v/>
      </c>
      <c r="CA42" s="300" t="str">
        <f ca="true">+IF(OFFSET('Water Data'!$F$29,0,10*ROW('Water Data'!F36))="","",OFFSET('Water Data'!$F$29,0,10*ROW('Water Data'!F36)))</f>
        <v/>
      </c>
      <c r="CB42" s="300" t="str">
        <f ca="true">+IF(OFFSET('Water Data'!$G$27,0,10*ROW('Water Data'!G36))="","",OFFSET('Water Data'!$G$27,0,10*ROW('Water Data'!G36)))</f>
        <v/>
      </c>
      <c r="CC42" s="300" t="str">
        <f ca="true">+IF(OFFSET('Water Data'!$G$28,0,10*ROW('Water Data'!G36))="","",OFFSET('Water Data'!$G$28,0,10*ROW('Water Data'!G36)))</f>
        <v/>
      </c>
      <c r="CD42" s="300" t="str">
        <f ca="true">+IF(OFFSET('Water Data'!$G$29,0,10*ROW('Water Data'!G36))="","",OFFSET('Water Data'!$G$29,0,10*ROW('Water Data'!G36)))</f>
        <v/>
      </c>
      <c r="CE42" s="300" t="str">
        <f ca="true">+IF(OFFSET('Water Data'!$H$27,0,10*ROW('Water Data'!H36))="","",OFFSET('Water Data'!$H$27,0,10*ROW('Water Data'!H36)))</f>
        <v/>
      </c>
      <c r="CF42" s="300" t="str">
        <f ca="true">+IF(OFFSET('Water Data'!$H$28,0,10*ROW('Water Data'!H36))="","",OFFSET('Water Data'!$H$28,0,10*ROW('Water Data'!H36)))</f>
        <v/>
      </c>
      <c r="CG42" s="300" t="str">
        <f ca="true">+IF(OFFSET('Water Data'!$H$29,0,10*ROW('Water Data'!H36))="","",OFFSET('Water Data'!$H$29,0,10*ROW('Water Data'!H36)))</f>
        <v/>
      </c>
      <c r="CH42" s="300" t="str">
        <f ca="true">+IF(OFFSET('Water Data'!$I$27,0,10*ROW('Water Data'!I36))="","",OFFSET('Water Data'!$I$27,0,10*ROW('Water Data'!I36)))</f>
        <v/>
      </c>
      <c r="CI42" s="300" t="str">
        <f ca="true">+IF(OFFSET('Water Data'!$I$28,0,10*ROW('Water Data'!I36))="","",OFFSET('Water Data'!$I$28,0,10*ROW('Water Data'!I36)))</f>
        <v/>
      </c>
      <c r="CJ42" s="300" t="str">
        <f ca="true">+IF(OFFSET('Water Data'!$I$29,0,10*ROW('Water Data'!I36))="","",OFFSET('Water Data'!$I$29,0,10*ROW('Water Data'!I36)))</f>
        <v/>
      </c>
      <c r="CK42" s="300" t="str">
        <f ca="true">+IF(OFFSET('Sanitation Data'!$D$28,0,10*ROW('Sanitation Data'!D36))="","",OFFSET('Sanitation Data'!$D$28,0,10*ROW('Sanitation Data'!D36)))</f>
        <v/>
      </c>
      <c r="CL42" s="300" t="str">
        <f ca="true">+IF(OFFSET('Sanitation Data'!$D$29,0,10*ROW('Sanitation Data'!D36))="","",OFFSET('Sanitation Data'!$D$29,0,10*ROW('Sanitation Data'!D36)))</f>
        <v/>
      </c>
      <c r="CM42" s="300" t="str">
        <f ca="true">+IF(OFFSET('Sanitation Data'!$D$30,0,10*ROW('Sanitation Data'!D36))="","",OFFSET('Sanitation Data'!$D$30,0,10*ROW('Sanitation Data'!D36)))</f>
        <v/>
      </c>
      <c r="CN42" s="300" t="str">
        <f ca="true">+IF(OFFSET('Sanitation Data'!$D$31,0,10*ROW('Sanitation Data'!D36))="","",OFFSET('Sanitation Data'!$D$31,0,10*ROW('Sanitation Data'!D36)))</f>
        <v/>
      </c>
      <c r="CO42" s="300" t="str">
        <f ca="true">+IF(OFFSET('Sanitation Data'!$D$32,0,10*ROW('Sanitation Data'!D36))="","",OFFSET('Sanitation Data'!$D$32,0,10*ROW('Sanitation Data'!D36)))</f>
        <v/>
      </c>
      <c r="CP42" s="300" t="str">
        <f ca="true">+IF(OFFSET('Sanitation Data'!$E$28,0,10*ROW('Sanitation Data'!E36))="","",OFFSET('Sanitation Data'!$E$28,0,10*ROW('Sanitation Data'!E36)))</f>
        <v/>
      </c>
      <c r="CQ42" s="300" t="str">
        <f ca="true">+IF(OFFSET('Sanitation Data'!$E$29,0,10*ROW('Sanitation Data'!E36))="","",OFFSET('Sanitation Data'!$E$29,0,10*ROW('Sanitation Data'!E36)))</f>
        <v/>
      </c>
      <c r="CR42" s="300" t="str">
        <f ca="true">+IF(OFFSET('Sanitation Data'!$E$30,0,10*ROW('Sanitation Data'!E36))="","",OFFSET('Sanitation Data'!$E$30,0,10*ROW('Sanitation Data'!E36)))</f>
        <v/>
      </c>
      <c r="CS42" s="300" t="str">
        <f ca="true">+IF(OFFSET('Sanitation Data'!$E$31,0,10*ROW('Sanitation Data'!E36))="","",OFFSET('Sanitation Data'!$E$31,0,10*ROW('Sanitation Data'!E36)))</f>
        <v/>
      </c>
      <c r="CT42" s="300" t="str">
        <f ca="true">+IF(OFFSET('Sanitation Data'!$E$32,0,10*ROW('Sanitation Data'!E36))="","",OFFSET('Sanitation Data'!$E$32,0,10*ROW('Sanitation Data'!E36)))</f>
        <v/>
      </c>
      <c r="CU42" s="300" t="str">
        <f ca="true">+IF(OFFSET('Sanitation Data'!$F$28,0,10*ROW('Sanitation Data'!F36))="","",OFFSET('Sanitation Data'!$F$28,0,10*ROW('Sanitation Data'!F36)))</f>
        <v/>
      </c>
      <c r="CV42" s="300" t="str">
        <f ca="true">+IF(OFFSET('Sanitation Data'!$F$29,0,10*ROW('Sanitation Data'!F36))="","",OFFSET('Sanitation Data'!$F$29,0,10*ROW('Sanitation Data'!F36)))</f>
        <v/>
      </c>
      <c r="CW42" s="300" t="str">
        <f ca="true">+IF(OFFSET('Sanitation Data'!$F$30,0,10*ROW('Sanitation Data'!F36))="","",OFFSET('Sanitation Data'!$F$30,0,10*ROW('Sanitation Data'!F36)))</f>
        <v/>
      </c>
      <c r="CX42" s="300" t="str">
        <f ca="true">+IF(OFFSET('Sanitation Data'!$F$31,0,10*ROW('Sanitation Data'!F36))="","",OFFSET('Sanitation Data'!$F$31,0,10*ROW('Sanitation Data'!F36)))</f>
        <v/>
      </c>
      <c r="CY42" s="300" t="str">
        <f ca="true">+IF(OFFSET('Sanitation Data'!$F$32,0,10*ROW('Sanitation Data'!F36))="","",OFFSET('Sanitation Data'!$F$32,0,10*ROW('Sanitation Data'!F36)))</f>
        <v/>
      </c>
      <c r="CZ42" s="300" t="str">
        <f ca="true">+IF(OFFSET('Sanitation Data'!$G$28,0,10*ROW('Sanitation Data'!G36))="","",OFFSET('Sanitation Data'!$G$28,0,10*ROW('Sanitation Data'!G36)))</f>
        <v/>
      </c>
      <c r="DA42" s="300" t="str">
        <f ca="true">+IF(OFFSET('Sanitation Data'!$G$29,0,10*ROW('Sanitation Data'!G36))="","",OFFSET('Sanitation Data'!$G$29,0,10*ROW('Sanitation Data'!G36)))</f>
        <v/>
      </c>
      <c r="DB42" s="300" t="str">
        <f ca="true">+IF(OFFSET('Sanitation Data'!$G$30,0,10*ROW('Sanitation Data'!G36))="","",OFFSET('Sanitation Data'!$G$30,0,10*ROW('Sanitation Data'!G36)))</f>
        <v/>
      </c>
      <c r="DC42" s="300" t="str">
        <f ca="true">+IF(OFFSET('Sanitation Data'!$G$31,0,10*ROW('Sanitation Data'!G36))="","",OFFSET('Sanitation Data'!$G$31,0,10*ROW('Sanitation Data'!G36)))</f>
        <v/>
      </c>
      <c r="DD42" s="300" t="str">
        <f ca="true">+IF(OFFSET('Sanitation Data'!$G$32,0,10*ROW('Sanitation Data'!G36))="","",OFFSET('Sanitation Data'!$G$32,0,10*ROW('Sanitation Data'!G36)))</f>
        <v/>
      </c>
      <c r="DE42" s="300" t="str">
        <f ca="true">+IF(OFFSET('Sanitation Data'!$H$28,0,10*ROW('Sanitation Data'!H36))="","",OFFSET('Sanitation Data'!$H$28,0,10*ROW('Sanitation Data'!H36)))</f>
        <v/>
      </c>
      <c r="DF42" s="300" t="str">
        <f ca="true">+IF(OFFSET('Sanitation Data'!$H$29,0,10*ROW('Sanitation Data'!H36))="","",OFFSET('Sanitation Data'!$H$29,0,10*ROW('Sanitation Data'!H36)))</f>
        <v/>
      </c>
      <c r="DG42" s="300" t="str">
        <f ca="true">+IF(OFFSET('Sanitation Data'!$H$30,0,10*ROW('Sanitation Data'!H36))="","",OFFSET('Sanitation Data'!$H$30,0,10*ROW('Sanitation Data'!H36)))</f>
        <v/>
      </c>
      <c r="DH42" s="300" t="str">
        <f ca="true">+IF(OFFSET('Sanitation Data'!$H$31,0,10*ROW('Sanitation Data'!H36))="","",OFFSET('Sanitation Data'!$H$31,0,10*ROW('Sanitation Data'!H36)))</f>
        <v/>
      </c>
      <c r="DI42" s="300" t="str">
        <f ca="true">+IF(OFFSET('Sanitation Data'!$H$32,0,10*ROW('Sanitation Data'!H36))="","",OFFSET('Sanitation Data'!$H$32,0,10*ROW('Sanitation Data'!H36)))</f>
        <v/>
      </c>
      <c r="DJ42" s="300" t="str">
        <f ca="true">+IF(OFFSET('Sanitation Data'!$I$28,0,10*ROW('Sanitation Data'!I36))="","",OFFSET('Sanitation Data'!$I$28,0,10*ROW('Sanitation Data'!I36)))</f>
        <v/>
      </c>
      <c r="DK42" s="300" t="str">
        <f ca="true">+IF(OFFSET('Sanitation Data'!$I$29,0,10*ROW('Sanitation Data'!I36))="","",OFFSET('Sanitation Data'!$I$29,0,10*ROW('Sanitation Data'!I36)))</f>
        <v/>
      </c>
      <c r="DL42" s="300" t="str">
        <f ca="true">+IF(OFFSET('Sanitation Data'!$I$30,0,10*ROW('Sanitation Data'!I36))="","",OFFSET('Sanitation Data'!$I$30,0,10*ROW('Sanitation Data'!I36)))</f>
        <v/>
      </c>
      <c r="DM42" s="300" t="str">
        <f ca="true">+IF(OFFSET('Sanitation Data'!$I$31,0,10*ROW('Sanitation Data'!I36))="","",OFFSET('Sanitation Data'!$I$31,0,10*ROW('Sanitation Data'!I36)))</f>
        <v/>
      </c>
      <c r="DN42" s="300" t="str">
        <f ca="true">+IF(OFFSET('Sanitation Data'!$I$32,0,10*ROW('Sanitation Data'!I36))="","",OFFSET('Sanitation Data'!$I$32,0,10*ROW('Sanitation Data'!I36)))</f>
        <v/>
      </c>
      <c r="DO42" s="300" t="str">
        <f ca="true">+IF(OFFSET('Hygiene Data'!$D$11,0,10*ROW('Hygiene Data'!D36))="","",OFFSET('Hygiene Data'!$D$11,0,10*ROW('Hygiene Data'!D36)))</f>
        <v/>
      </c>
      <c r="DP42" s="300" t="str">
        <f ca="true">+IF(OFFSET('Hygiene Data'!$D$12,0,10*ROW('Hygiene Data'!D36))="","",OFFSET('Hygiene Data'!$D$12,0,10*ROW('Hygiene Data'!D36)))</f>
        <v/>
      </c>
      <c r="DQ42" s="300" t="str">
        <f ca="true">+IF(OFFSET('Hygiene Data'!$D$13,0,10*ROW('Hygiene Data'!D36))="","",OFFSET('Hygiene Data'!$D$13,0,10*ROW('Hygiene Data'!D36)))</f>
        <v/>
      </c>
      <c r="DR42" s="300" t="str">
        <f ca="true">+IF(OFFSET('Hygiene Data'!$E$11,0,10*ROW('Hygiene Data'!E36))="","",OFFSET('Hygiene Data'!$E$11,0,10*ROW('Hygiene Data'!E36)))</f>
        <v/>
      </c>
      <c r="DS42" s="300" t="str">
        <f ca="true">+IF(OFFSET('Hygiene Data'!$E$12,0,10*ROW('Hygiene Data'!E36))="","",OFFSET('Hygiene Data'!$E$12,0,10*ROW('Hygiene Data'!E36)))</f>
        <v/>
      </c>
      <c r="DT42" s="300" t="str">
        <f ca="true">+IF(OFFSET('Hygiene Data'!$E$13,0,10*ROW('Hygiene Data'!E36))="","",OFFSET('Hygiene Data'!$E$13,0,10*ROW('Hygiene Data'!E36)))</f>
        <v/>
      </c>
      <c r="DU42" s="300" t="str">
        <f ca="true">+IF(OFFSET('Hygiene Data'!$F$11,0,10*ROW('Hygiene Data'!F36))="","",OFFSET('Hygiene Data'!$F$11,0,10*ROW('Hygiene Data'!F36)))</f>
        <v/>
      </c>
      <c r="DV42" s="300" t="str">
        <f ca="true">+IF(OFFSET('Hygiene Data'!$F$12,0,10*ROW('Hygiene Data'!F36))="","",OFFSET('Hygiene Data'!$F$12,0,10*ROW('Hygiene Data'!F36)))</f>
        <v/>
      </c>
      <c r="DW42" s="300" t="str">
        <f ca="true">+IF(OFFSET('Hygiene Data'!$F$13,0,10*ROW('Hygiene Data'!F36))="","",OFFSET('Hygiene Data'!$F$13,0,10*ROW('Hygiene Data'!F36)))</f>
        <v/>
      </c>
      <c r="DX42" s="300" t="str">
        <f ca="true">+IF(OFFSET('Hygiene Data'!$G$11,0,10*ROW('Hygiene Data'!G36))="","",OFFSET('Hygiene Data'!$G$11,0,10*ROW('Hygiene Data'!G36)))</f>
        <v/>
      </c>
      <c r="DY42" s="300" t="str">
        <f ca="true">+IF(OFFSET('Hygiene Data'!$G$12,0,10*ROW('Hygiene Data'!G36))="","",OFFSET('Hygiene Data'!$G$12,0,10*ROW('Hygiene Data'!G36)))</f>
        <v/>
      </c>
      <c r="DZ42" s="300" t="str">
        <f ca="true">+IF(OFFSET('Hygiene Data'!$G$13,0,10*ROW('Hygiene Data'!G36))="","",OFFSET('Hygiene Data'!$G$13,0,10*ROW('Hygiene Data'!G36)))</f>
        <v/>
      </c>
      <c r="EA42" s="300" t="str">
        <f ca="true">+IF(OFFSET('Hygiene Data'!$H$11,0,10*ROW('Hygiene Data'!H36))="","",OFFSET('Hygiene Data'!$H$11,0,10*ROW('Hygiene Data'!H36)))</f>
        <v/>
      </c>
      <c r="EB42" s="300" t="str">
        <f ca="true">+IF(OFFSET('Hygiene Data'!$H$12,0,10*ROW('Hygiene Data'!H36))="","",OFFSET('Hygiene Data'!$H$12,0,10*ROW('Hygiene Data'!H36)))</f>
        <v/>
      </c>
      <c r="EC42" s="300" t="str">
        <f ca="true">+IF(OFFSET('Hygiene Data'!$H$13,0,10*ROW('Hygiene Data'!H36))="","",OFFSET('Hygiene Data'!$H$13,0,10*ROW('Hygiene Data'!H36)))</f>
        <v/>
      </c>
      <c r="ED42" s="300" t="str">
        <f ca="true">+IF(OFFSET('Hygiene Data'!$I$11,0,10*ROW('Hygiene Data'!I36))="","",OFFSET('Hygiene Data'!$I$11,0,10*ROW('Hygiene Data'!I36)))</f>
        <v/>
      </c>
      <c r="EE42" s="300" t="str">
        <f ca="true">+IF(OFFSET('Hygiene Data'!$I$12,0,10*ROW('Hygiene Data'!I36))="","",OFFSET('Hygiene Data'!$I$12,0,10*ROW('Hygiene Data'!I36)))</f>
        <v/>
      </c>
      <c r="EF42" s="30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7"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0"/>
      <c r="BS43" s="300" t="str">
        <f ca="true">+IF(OFFSET('Water Data'!$D$27,0,10*ROW('Water Data'!D37))="","",OFFSET('Water Data'!$D$27,0,10*ROW('Water Data'!D37)))</f>
        <v/>
      </c>
      <c r="BT43" s="300" t="str">
        <f ca="true">+IF(OFFSET('Water Data'!$D$28,0,10*ROW('Water Data'!D37))="","",OFFSET('Water Data'!$D$28,0,10*ROW('Water Data'!D37)))</f>
        <v/>
      </c>
      <c r="BU43" s="300" t="str">
        <f ca="true">+IF(OFFSET('Water Data'!$D$29,0,10*ROW('Water Data'!D37))="","",OFFSET('Water Data'!$D$29,0,10*ROW('Water Data'!D37)))</f>
        <v/>
      </c>
      <c r="BV43" s="300" t="str">
        <f ca="true">+IF(OFFSET('Water Data'!$E$27,0,10*ROW('Water Data'!E37))="","",OFFSET('Water Data'!$E$27,0,10*ROW('Water Data'!E37)))</f>
        <v/>
      </c>
      <c r="BW43" s="300" t="str">
        <f ca="true">+IF(OFFSET('Water Data'!$E$28,0,10*ROW('Water Data'!E37))="","",OFFSET('Water Data'!$E$28,0,10*ROW('Water Data'!E37)))</f>
        <v/>
      </c>
      <c r="BX43" s="300" t="str">
        <f ca="true">+IF(OFFSET('Water Data'!$E$29,0,10*ROW('Water Data'!E37))="","",OFFSET('Water Data'!$E$29,0,10*ROW('Water Data'!E37)))</f>
        <v/>
      </c>
      <c r="BY43" s="300" t="str">
        <f ca="true">+IF(OFFSET('Water Data'!$F$27,0,10*ROW('Water Data'!F37))="","",OFFSET('Water Data'!$F$27,0,10*ROW('Water Data'!F37)))</f>
        <v/>
      </c>
      <c r="BZ43" s="300" t="str">
        <f ca="true">+IF(OFFSET('Water Data'!$F$28,0,10*ROW('Water Data'!F37))="","",OFFSET('Water Data'!$F$28,0,10*ROW('Water Data'!F37)))</f>
        <v/>
      </c>
      <c r="CA43" s="300" t="str">
        <f ca="true">+IF(OFFSET('Water Data'!$F$29,0,10*ROW('Water Data'!F37))="","",OFFSET('Water Data'!$F$29,0,10*ROW('Water Data'!F37)))</f>
        <v/>
      </c>
      <c r="CB43" s="300" t="str">
        <f ca="true">+IF(OFFSET('Water Data'!$G$27,0,10*ROW('Water Data'!G37))="","",OFFSET('Water Data'!$G$27,0,10*ROW('Water Data'!G37)))</f>
        <v/>
      </c>
      <c r="CC43" s="300" t="str">
        <f ca="true">+IF(OFFSET('Water Data'!$G$28,0,10*ROW('Water Data'!G37))="","",OFFSET('Water Data'!$G$28,0,10*ROW('Water Data'!G37)))</f>
        <v/>
      </c>
      <c r="CD43" s="300" t="str">
        <f ca="true">+IF(OFFSET('Water Data'!$G$29,0,10*ROW('Water Data'!G37))="","",OFFSET('Water Data'!$G$29,0,10*ROW('Water Data'!G37)))</f>
        <v/>
      </c>
      <c r="CE43" s="300" t="str">
        <f ca="true">+IF(OFFSET('Water Data'!$H$27,0,10*ROW('Water Data'!H37))="","",OFFSET('Water Data'!$H$27,0,10*ROW('Water Data'!H37)))</f>
        <v/>
      </c>
      <c r="CF43" s="300" t="str">
        <f ca="true">+IF(OFFSET('Water Data'!$H$28,0,10*ROW('Water Data'!H37))="","",OFFSET('Water Data'!$H$28,0,10*ROW('Water Data'!H37)))</f>
        <v/>
      </c>
      <c r="CG43" s="300" t="str">
        <f ca="true">+IF(OFFSET('Water Data'!$H$29,0,10*ROW('Water Data'!H37))="","",OFFSET('Water Data'!$H$29,0,10*ROW('Water Data'!H37)))</f>
        <v/>
      </c>
      <c r="CH43" s="300" t="str">
        <f ca="true">+IF(OFFSET('Water Data'!$I$27,0,10*ROW('Water Data'!I37))="","",OFFSET('Water Data'!$I$27,0,10*ROW('Water Data'!I37)))</f>
        <v/>
      </c>
      <c r="CI43" s="300" t="str">
        <f ca="true">+IF(OFFSET('Water Data'!$I$28,0,10*ROW('Water Data'!I37))="","",OFFSET('Water Data'!$I$28,0,10*ROW('Water Data'!I37)))</f>
        <v/>
      </c>
      <c r="CJ43" s="300" t="str">
        <f ca="true">+IF(OFFSET('Water Data'!$I$29,0,10*ROW('Water Data'!I37))="","",OFFSET('Water Data'!$I$29,0,10*ROW('Water Data'!I37)))</f>
        <v/>
      </c>
      <c r="CK43" s="300" t="str">
        <f ca="true">+IF(OFFSET('Sanitation Data'!$D$28,0,10*ROW('Sanitation Data'!D37))="","",OFFSET('Sanitation Data'!$D$28,0,10*ROW('Sanitation Data'!D37)))</f>
        <v/>
      </c>
      <c r="CL43" s="300" t="str">
        <f ca="true">+IF(OFFSET('Sanitation Data'!$D$29,0,10*ROW('Sanitation Data'!D37))="","",OFFSET('Sanitation Data'!$D$29,0,10*ROW('Sanitation Data'!D37)))</f>
        <v/>
      </c>
      <c r="CM43" s="300" t="str">
        <f ca="true">+IF(OFFSET('Sanitation Data'!$D$30,0,10*ROW('Sanitation Data'!D37))="","",OFFSET('Sanitation Data'!$D$30,0,10*ROW('Sanitation Data'!D37)))</f>
        <v/>
      </c>
      <c r="CN43" s="300" t="str">
        <f ca="true">+IF(OFFSET('Sanitation Data'!$D$31,0,10*ROW('Sanitation Data'!D37))="","",OFFSET('Sanitation Data'!$D$31,0,10*ROW('Sanitation Data'!D37)))</f>
        <v/>
      </c>
      <c r="CO43" s="300" t="str">
        <f ca="true">+IF(OFFSET('Sanitation Data'!$D$32,0,10*ROW('Sanitation Data'!D37))="","",OFFSET('Sanitation Data'!$D$32,0,10*ROW('Sanitation Data'!D37)))</f>
        <v/>
      </c>
      <c r="CP43" s="300" t="str">
        <f ca="true">+IF(OFFSET('Sanitation Data'!$E$28,0,10*ROW('Sanitation Data'!E37))="","",OFFSET('Sanitation Data'!$E$28,0,10*ROW('Sanitation Data'!E37)))</f>
        <v/>
      </c>
      <c r="CQ43" s="300" t="str">
        <f ca="true">+IF(OFFSET('Sanitation Data'!$E$29,0,10*ROW('Sanitation Data'!E37))="","",OFFSET('Sanitation Data'!$E$29,0,10*ROW('Sanitation Data'!E37)))</f>
        <v/>
      </c>
      <c r="CR43" s="300" t="str">
        <f ca="true">+IF(OFFSET('Sanitation Data'!$E$30,0,10*ROW('Sanitation Data'!E37))="","",OFFSET('Sanitation Data'!$E$30,0,10*ROW('Sanitation Data'!E37)))</f>
        <v/>
      </c>
      <c r="CS43" s="300" t="str">
        <f ca="true">+IF(OFFSET('Sanitation Data'!$E$31,0,10*ROW('Sanitation Data'!E37))="","",OFFSET('Sanitation Data'!$E$31,0,10*ROW('Sanitation Data'!E37)))</f>
        <v/>
      </c>
      <c r="CT43" s="300" t="str">
        <f ca="true">+IF(OFFSET('Sanitation Data'!$E$32,0,10*ROW('Sanitation Data'!E37))="","",OFFSET('Sanitation Data'!$E$32,0,10*ROW('Sanitation Data'!E37)))</f>
        <v/>
      </c>
      <c r="CU43" s="300" t="str">
        <f ca="true">+IF(OFFSET('Sanitation Data'!$F$28,0,10*ROW('Sanitation Data'!F37))="","",OFFSET('Sanitation Data'!$F$28,0,10*ROW('Sanitation Data'!F37)))</f>
        <v/>
      </c>
      <c r="CV43" s="300" t="str">
        <f ca="true">+IF(OFFSET('Sanitation Data'!$F$29,0,10*ROW('Sanitation Data'!F37))="","",OFFSET('Sanitation Data'!$F$29,0,10*ROW('Sanitation Data'!F37)))</f>
        <v/>
      </c>
      <c r="CW43" s="300" t="str">
        <f ca="true">+IF(OFFSET('Sanitation Data'!$F$30,0,10*ROW('Sanitation Data'!F37))="","",OFFSET('Sanitation Data'!$F$30,0,10*ROW('Sanitation Data'!F37)))</f>
        <v/>
      </c>
      <c r="CX43" s="300" t="str">
        <f ca="true">+IF(OFFSET('Sanitation Data'!$F$31,0,10*ROW('Sanitation Data'!F37))="","",OFFSET('Sanitation Data'!$F$31,0,10*ROW('Sanitation Data'!F37)))</f>
        <v/>
      </c>
      <c r="CY43" s="300" t="str">
        <f ca="true">+IF(OFFSET('Sanitation Data'!$F$32,0,10*ROW('Sanitation Data'!F37))="","",OFFSET('Sanitation Data'!$F$32,0,10*ROW('Sanitation Data'!F37)))</f>
        <v/>
      </c>
      <c r="CZ43" s="300" t="str">
        <f ca="true">+IF(OFFSET('Sanitation Data'!$G$28,0,10*ROW('Sanitation Data'!G37))="","",OFFSET('Sanitation Data'!$G$28,0,10*ROW('Sanitation Data'!G37)))</f>
        <v/>
      </c>
      <c r="DA43" s="300" t="str">
        <f ca="true">+IF(OFFSET('Sanitation Data'!$G$29,0,10*ROW('Sanitation Data'!G37))="","",OFFSET('Sanitation Data'!$G$29,0,10*ROW('Sanitation Data'!G37)))</f>
        <v/>
      </c>
      <c r="DB43" s="300" t="str">
        <f ca="true">+IF(OFFSET('Sanitation Data'!$G$30,0,10*ROW('Sanitation Data'!G37))="","",OFFSET('Sanitation Data'!$G$30,0,10*ROW('Sanitation Data'!G37)))</f>
        <v/>
      </c>
      <c r="DC43" s="300" t="str">
        <f ca="true">+IF(OFFSET('Sanitation Data'!$G$31,0,10*ROW('Sanitation Data'!G37))="","",OFFSET('Sanitation Data'!$G$31,0,10*ROW('Sanitation Data'!G37)))</f>
        <v/>
      </c>
      <c r="DD43" s="300" t="str">
        <f ca="true">+IF(OFFSET('Sanitation Data'!$G$32,0,10*ROW('Sanitation Data'!G37))="","",OFFSET('Sanitation Data'!$G$32,0,10*ROW('Sanitation Data'!G37)))</f>
        <v/>
      </c>
      <c r="DE43" s="300" t="str">
        <f ca="true">+IF(OFFSET('Sanitation Data'!$H$28,0,10*ROW('Sanitation Data'!H37))="","",OFFSET('Sanitation Data'!$H$28,0,10*ROW('Sanitation Data'!H37)))</f>
        <v/>
      </c>
      <c r="DF43" s="300" t="str">
        <f ca="true">+IF(OFFSET('Sanitation Data'!$H$29,0,10*ROW('Sanitation Data'!H37))="","",OFFSET('Sanitation Data'!$H$29,0,10*ROW('Sanitation Data'!H37)))</f>
        <v/>
      </c>
      <c r="DG43" s="300" t="str">
        <f ca="true">+IF(OFFSET('Sanitation Data'!$H$30,0,10*ROW('Sanitation Data'!H37))="","",OFFSET('Sanitation Data'!$H$30,0,10*ROW('Sanitation Data'!H37)))</f>
        <v/>
      </c>
      <c r="DH43" s="300" t="str">
        <f ca="true">+IF(OFFSET('Sanitation Data'!$H$31,0,10*ROW('Sanitation Data'!H37))="","",OFFSET('Sanitation Data'!$H$31,0,10*ROW('Sanitation Data'!H37)))</f>
        <v/>
      </c>
      <c r="DI43" s="300" t="str">
        <f ca="true">+IF(OFFSET('Sanitation Data'!$H$32,0,10*ROW('Sanitation Data'!H37))="","",OFFSET('Sanitation Data'!$H$32,0,10*ROW('Sanitation Data'!H37)))</f>
        <v/>
      </c>
      <c r="DJ43" s="300" t="str">
        <f ca="true">+IF(OFFSET('Sanitation Data'!$I$28,0,10*ROW('Sanitation Data'!I37))="","",OFFSET('Sanitation Data'!$I$28,0,10*ROW('Sanitation Data'!I37)))</f>
        <v/>
      </c>
      <c r="DK43" s="300" t="str">
        <f ca="true">+IF(OFFSET('Sanitation Data'!$I$29,0,10*ROW('Sanitation Data'!I37))="","",OFFSET('Sanitation Data'!$I$29,0,10*ROW('Sanitation Data'!I37)))</f>
        <v/>
      </c>
      <c r="DL43" s="300" t="str">
        <f ca="true">+IF(OFFSET('Sanitation Data'!$I$30,0,10*ROW('Sanitation Data'!I37))="","",OFFSET('Sanitation Data'!$I$30,0,10*ROW('Sanitation Data'!I37)))</f>
        <v/>
      </c>
      <c r="DM43" s="300" t="str">
        <f ca="true">+IF(OFFSET('Sanitation Data'!$I$31,0,10*ROW('Sanitation Data'!I37))="","",OFFSET('Sanitation Data'!$I$31,0,10*ROW('Sanitation Data'!I37)))</f>
        <v/>
      </c>
      <c r="DN43" s="300" t="str">
        <f ca="true">+IF(OFFSET('Sanitation Data'!$I$32,0,10*ROW('Sanitation Data'!I37))="","",OFFSET('Sanitation Data'!$I$32,0,10*ROW('Sanitation Data'!I37)))</f>
        <v/>
      </c>
      <c r="DO43" s="300" t="str">
        <f ca="true">+IF(OFFSET('Hygiene Data'!$D$11,0,10*ROW('Hygiene Data'!D37))="","",OFFSET('Hygiene Data'!$D$11,0,10*ROW('Hygiene Data'!D37)))</f>
        <v/>
      </c>
      <c r="DP43" s="300" t="str">
        <f ca="true">+IF(OFFSET('Hygiene Data'!$D$12,0,10*ROW('Hygiene Data'!D37))="","",OFFSET('Hygiene Data'!$D$12,0,10*ROW('Hygiene Data'!D37)))</f>
        <v/>
      </c>
      <c r="DQ43" s="300" t="str">
        <f ca="true">+IF(OFFSET('Hygiene Data'!$D$13,0,10*ROW('Hygiene Data'!D37))="","",OFFSET('Hygiene Data'!$D$13,0,10*ROW('Hygiene Data'!D37)))</f>
        <v/>
      </c>
      <c r="DR43" s="300" t="str">
        <f ca="true">+IF(OFFSET('Hygiene Data'!$E$11,0,10*ROW('Hygiene Data'!E37))="","",OFFSET('Hygiene Data'!$E$11,0,10*ROW('Hygiene Data'!E37)))</f>
        <v/>
      </c>
      <c r="DS43" s="300" t="str">
        <f ca="true">+IF(OFFSET('Hygiene Data'!$E$12,0,10*ROW('Hygiene Data'!E37))="","",OFFSET('Hygiene Data'!$E$12,0,10*ROW('Hygiene Data'!E37)))</f>
        <v/>
      </c>
      <c r="DT43" s="300" t="str">
        <f ca="true">+IF(OFFSET('Hygiene Data'!$E$13,0,10*ROW('Hygiene Data'!E37))="","",OFFSET('Hygiene Data'!$E$13,0,10*ROW('Hygiene Data'!E37)))</f>
        <v/>
      </c>
      <c r="DU43" s="300" t="str">
        <f ca="true">+IF(OFFSET('Hygiene Data'!$F$11,0,10*ROW('Hygiene Data'!F37))="","",OFFSET('Hygiene Data'!$F$11,0,10*ROW('Hygiene Data'!F37)))</f>
        <v/>
      </c>
      <c r="DV43" s="300" t="str">
        <f ca="true">+IF(OFFSET('Hygiene Data'!$F$12,0,10*ROW('Hygiene Data'!F37))="","",OFFSET('Hygiene Data'!$F$12,0,10*ROW('Hygiene Data'!F37)))</f>
        <v/>
      </c>
      <c r="DW43" s="300" t="str">
        <f ca="true">+IF(OFFSET('Hygiene Data'!$F$13,0,10*ROW('Hygiene Data'!F37))="","",OFFSET('Hygiene Data'!$F$13,0,10*ROW('Hygiene Data'!F37)))</f>
        <v/>
      </c>
      <c r="DX43" s="300" t="str">
        <f ca="true">+IF(OFFSET('Hygiene Data'!$G$11,0,10*ROW('Hygiene Data'!G37))="","",OFFSET('Hygiene Data'!$G$11,0,10*ROW('Hygiene Data'!G37)))</f>
        <v/>
      </c>
      <c r="DY43" s="300" t="str">
        <f ca="true">+IF(OFFSET('Hygiene Data'!$G$12,0,10*ROW('Hygiene Data'!G37))="","",OFFSET('Hygiene Data'!$G$12,0,10*ROW('Hygiene Data'!G37)))</f>
        <v/>
      </c>
      <c r="DZ43" s="300" t="str">
        <f ca="true">+IF(OFFSET('Hygiene Data'!$G$13,0,10*ROW('Hygiene Data'!G37))="","",OFFSET('Hygiene Data'!$G$13,0,10*ROW('Hygiene Data'!G37)))</f>
        <v/>
      </c>
      <c r="EA43" s="300" t="str">
        <f ca="true">+IF(OFFSET('Hygiene Data'!$H$11,0,10*ROW('Hygiene Data'!H37))="","",OFFSET('Hygiene Data'!$H$11,0,10*ROW('Hygiene Data'!H37)))</f>
        <v/>
      </c>
      <c r="EB43" s="300" t="str">
        <f ca="true">+IF(OFFSET('Hygiene Data'!$H$12,0,10*ROW('Hygiene Data'!H37))="","",OFFSET('Hygiene Data'!$H$12,0,10*ROW('Hygiene Data'!H37)))</f>
        <v/>
      </c>
      <c r="EC43" s="300" t="str">
        <f ca="true">+IF(OFFSET('Hygiene Data'!$H$13,0,10*ROW('Hygiene Data'!H37))="","",OFFSET('Hygiene Data'!$H$13,0,10*ROW('Hygiene Data'!H37)))</f>
        <v/>
      </c>
      <c r="ED43" s="300" t="str">
        <f ca="true">+IF(OFFSET('Hygiene Data'!$I$11,0,10*ROW('Hygiene Data'!I37))="","",OFFSET('Hygiene Data'!$I$11,0,10*ROW('Hygiene Data'!I37)))</f>
        <v/>
      </c>
      <c r="EE43" s="300" t="str">
        <f ca="true">+IF(OFFSET('Hygiene Data'!$I$12,0,10*ROW('Hygiene Data'!I37))="","",OFFSET('Hygiene Data'!$I$12,0,10*ROW('Hygiene Data'!I37)))</f>
        <v/>
      </c>
      <c r="EF43" s="30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7"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0"/>
      <c r="BS44" s="300" t="str">
        <f ca="true">+IF(OFFSET('Water Data'!$D$27,0,10*ROW('Water Data'!D38))="","",OFFSET('Water Data'!$D$27,0,10*ROW('Water Data'!D38)))</f>
        <v/>
      </c>
      <c r="BT44" s="300" t="str">
        <f ca="true">+IF(OFFSET('Water Data'!$D$28,0,10*ROW('Water Data'!D38))="","",OFFSET('Water Data'!$D$28,0,10*ROW('Water Data'!D38)))</f>
        <v/>
      </c>
      <c r="BU44" s="300" t="str">
        <f ca="true">+IF(OFFSET('Water Data'!$D$29,0,10*ROW('Water Data'!D38))="","",OFFSET('Water Data'!$D$29,0,10*ROW('Water Data'!D38)))</f>
        <v/>
      </c>
      <c r="BV44" s="300" t="str">
        <f ca="true">+IF(OFFSET('Water Data'!$E$27,0,10*ROW('Water Data'!E38))="","",OFFSET('Water Data'!$E$27,0,10*ROW('Water Data'!E38)))</f>
        <v/>
      </c>
      <c r="BW44" s="300" t="str">
        <f ca="true">+IF(OFFSET('Water Data'!$E$28,0,10*ROW('Water Data'!E38))="","",OFFSET('Water Data'!$E$28,0,10*ROW('Water Data'!E38)))</f>
        <v/>
      </c>
      <c r="BX44" s="300" t="str">
        <f ca="true">+IF(OFFSET('Water Data'!$E$29,0,10*ROW('Water Data'!E38))="","",OFFSET('Water Data'!$E$29,0,10*ROW('Water Data'!E38)))</f>
        <v/>
      </c>
      <c r="BY44" s="300" t="str">
        <f ca="true">+IF(OFFSET('Water Data'!$F$27,0,10*ROW('Water Data'!F38))="","",OFFSET('Water Data'!$F$27,0,10*ROW('Water Data'!F38)))</f>
        <v/>
      </c>
      <c r="BZ44" s="300" t="str">
        <f ca="true">+IF(OFFSET('Water Data'!$F$28,0,10*ROW('Water Data'!F38))="","",OFFSET('Water Data'!$F$28,0,10*ROW('Water Data'!F38)))</f>
        <v/>
      </c>
      <c r="CA44" s="300" t="str">
        <f ca="true">+IF(OFFSET('Water Data'!$F$29,0,10*ROW('Water Data'!F38))="","",OFFSET('Water Data'!$F$29,0,10*ROW('Water Data'!F38)))</f>
        <v/>
      </c>
      <c r="CB44" s="300" t="str">
        <f ca="true">+IF(OFFSET('Water Data'!$G$27,0,10*ROW('Water Data'!G38))="","",OFFSET('Water Data'!$G$27,0,10*ROW('Water Data'!G38)))</f>
        <v/>
      </c>
      <c r="CC44" s="300" t="str">
        <f ca="true">+IF(OFFSET('Water Data'!$G$28,0,10*ROW('Water Data'!G38))="","",OFFSET('Water Data'!$G$28,0,10*ROW('Water Data'!G38)))</f>
        <v/>
      </c>
      <c r="CD44" s="300" t="str">
        <f ca="true">+IF(OFFSET('Water Data'!$G$29,0,10*ROW('Water Data'!G38))="","",OFFSET('Water Data'!$G$29,0,10*ROW('Water Data'!G38)))</f>
        <v/>
      </c>
      <c r="CE44" s="300" t="str">
        <f ca="true">+IF(OFFSET('Water Data'!$H$27,0,10*ROW('Water Data'!H38))="","",OFFSET('Water Data'!$H$27,0,10*ROW('Water Data'!H38)))</f>
        <v/>
      </c>
      <c r="CF44" s="300" t="str">
        <f ca="true">+IF(OFFSET('Water Data'!$H$28,0,10*ROW('Water Data'!H38))="","",OFFSET('Water Data'!$H$28,0,10*ROW('Water Data'!H38)))</f>
        <v/>
      </c>
      <c r="CG44" s="300" t="str">
        <f ca="true">+IF(OFFSET('Water Data'!$H$29,0,10*ROW('Water Data'!H38))="","",OFFSET('Water Data'!$H$29,0,10*ROW('Water Data'!H38)))</f>
        <v/>
      </c>
      <c r="CH44" s="300" t="str">
        <f ca="true">+IF(OFFSET('Water Data'!$I$27,0,10*ROW('Water Data'!I38))="","",OFFSET('Water Data'!$I$27,0,10*ROW('Water Data'!I38)))</f>
        <v/>
      </c>
      <c r="CI44" s="300" t="str">
        <f ca="true">+IF(OFFSET('Water Data'!$I$28,0,10*ROW('Water Data'!I38))="","",OFFSET('Water Data'!$I$28,0,10*ROW('Water Data'!I38)))</f>
        <v/>
      </c>
      <c r="CJ44" s="300" t="str">
        <f ca="true">+IF(OFFSET('Water Data'!$I$29,0,10*ROW('Water Data'!I38))="","",OFFSET('Water Data'!$I$29,0,10*ROW('Water Data'!I38)))</f>
        <v/>
      </c>
      <c r="CK44" s="300" t="str">
        <f ca="true">+IF(OFFSET('Sanitation Data'!$D$28,0,10*ROW('Sanitation Data'!D38))="","",OFFSET('Sanitation Data'!$D$28,0,10*ROW('Sanitation Data'!D38)))</f>
        <v/>
      </c>
      <c r="CL44" s="300" t="str">
        <f ca="true">+IF(OFFSET('Sanitation Data'!$D$29,0,10*ROW('Sanitation Data'!D38))="","",OFFSET('Sanitation Data'!$D$29,0,10*ROW('Sanitation Data'!D38)))</f>
        <v/>
      </c>
      <c r="CM44" s="300" t="str">
        <f ca="true">+IF(OFFSET('Sanitation Data'!$D$30,0,10*ROW('Sanitation Data'!D38))="","",OFFSET('Sanitation Data'!$D$30,0,10*ROW('Sanitation Data'!D38)))</f>
        <v/>
      </c>
      <c r="CN44" s="300" t="str">
        <f ca="true">+IF(OFFSET('Sanitation Data'!$D$31,0,10*ROW('Sanitation Data'!D38))="","",OFFSET('Sanitation Data'!$D$31,0,10*ROW('Sanitation Data'!D38)))</f>
        <v/>
      </c>
      <c r="CO44" s="300" t="str">
        <f ca="true">+IF(OFFSET('Sanitation Data'!$D$32,0,10*ROW('Sanitation Data'!D38))="","",OFFSET('Sanitation Data'!$D$32,0,10*ROW('Sanitation Data'!D38)))</f>
        <v/>
      </c>
      <c r="CP44" s="300" t="str">
        <f ca="true">+IF(OFFSET('Sanitation Data'!$E$28,0,10*ROW('Sanitation Data'!E38))="","",OFFSET('Sanitation Data'!$E$28,0,10*ROW('Sanitation Data'!E38)))</f>
        <v/>
      </c>
      <c r="CQ44" s="300" t="str">
        <f ca="true">+IF(OFFSET('Sanitation Data'!$E$29,0,10*ROW('Sanitation Data'!E38))="","",OFFSET('Sanitation Data'!$E$29,0,10*ROW('Sanitation Data'!E38)))</f>
        <v/>
      </c>
      <c r="CR44" s="300" t="str">
        <f ca="true">+IF(OFFSET('Sanitation Data'!$E$30,0,10*ROW('Sanitation Data'!E38))="","",OFFSET('Sanitation Data'!$E$30,0,10*ROW('Sanitation Data'!E38)))</f>
        <v/>
      </c>
      <c r="CS44" s="300" t="str">
        <f ca="true">+IF(OFFSET('Sanitation Data'!$E$31,0,10*ROW('Sanitation Data'!E38))="","",OFFSET('Sanitation Data'!$E$31,0,10*ROW('Sanitation Data'!E38)))</f>
        <v/>
      </c>
      <c r="CT44" s="300" t="str">
        <f ca="true">+IF(OFFSET('Sanitation Data'!$E$32,0,10*ROW('Sanitation Data'!E38))="","",OFFSET('Sanitation Data'!$E$32,0,10*ROW('Sanitation Data'!E38)))</f>
        <v/>
      </c>
      <c r="CU44" s="300" t="str">
        <f ca="true">+IF(OFFSET('Sanitation Data'!$F$28,0,10*ROW('Sanitation Data'!F38))="","",OFFSET('Sanitation Data'!$F$28,0,10*ROW('Sanitation Data'!F38)))</f>
        <v/>
      </c>
      <c r="CV44" s="300" t="str">
        <f ca="true">+IF(OFFSET('Sanitation Data'!$F$29,0,10*ROW('Sanitation Data'!F38))="","",OFFSET('Sanitation Data'!$F$29,0,10*ROW('Sanitation Data'!F38)))</f>
        <v/>
      </c>
      <c r="CW44" s="300" t="str">
        <f ca="true">+IF(OFFSET('Sanitation Data'!$F$30,0,10*ROW('Sanitation Data'!F38))="","",OFFSET('Sanitation Data'!$F$30,0,10*ROW('Sanitation Data'!F38)))</f>
        <v/>
      </c>
      <c r="CX44" s="300" t="str">
        <f ca="true">+IF(OFFSET('Sanitation Data'!$F$31,0,10*ROW('Sanitation Data'!F38))="","",OFFSET('Sanitation Data'!$F$31,0,10*ROW('Sanitation Data'!F38)))</f>
        <v/>
      </c>
      <c r="CY44" s="300" t="str">
        <f ca="true">+IF(OFFSET('Sanitation Data'!$F$32,0,10*ROW('Sanitation Data'!F38))="","",OFFSET('Sanitation Data'!$F$32,0,10*ROW('Sanitation Data'!F38)))</f>
        <v/>
      </c>
      <c r="CZ44" s="300" t="str">
        <f ca="true">+IF(OFFSET('Sanitation Data'!$G$28,0,10*ROW('Sanitation Data'!G38))="","",OFFSET('Sanitation Data'!$G$28,0,10*ROW('Sanitation Data'!G38)))</f>
        <v/>
      </c>
      <c r="DA44" s="300" t="str">
        <f ca="true">+IF(OFFSET('Sanitation Data'!$G$29,0,10*ROW('Sanitation Data'!G38))="","",OFFSET('Sanitation Data'!$G$29,0,10*ROW('Sanitation Data'!G38)))</f>
        <v/>
      </c>
      <c r="DB44" s="300" t="str">
        <f ca="true">+IF(OFFSET('Sanitation Data'!$G$30,0,10*ROW('Sanitation Data'!G38))="","",OFFSET('Sanitation Data'!$G$30,0,10*ROW('Sanitation Data'!G38)))</f>
        <v/>
      </c>
      <c r="DC44" s="300" t="str">
        <f ca="true">+IF(OFFSET('Sanitation Data'!$G$31,0,10*ROW('Sanitation Data'!G38))="","",OFFSET('Sanitation Data'!$G$31,0,10*ROW('Sanitation Data'!G38)))</f>
        <v/>
      </c>
      <c r="DD44" s="300" t="str">
        <f ca="true">+IF(OFFSET('Sanitation Data'!$G$32,0,10*ROW('Sanitation Data'!G38))="","",OFFSET('Sanitation Data'!$G$32,0,10*ROW('Sanitation Data'!G38)))</f>
        <v/>
      </c>
      <c r="DE44" s="300" t="str">
        <f ca="true">+IF(OFFSET('Sanitation Data'!$H$28,0,10*ROW('Sanitation Data'!H38))="","",OFFSET('Sanitation Data'!$H$28,0,10*ROW('Sanitation Data'!H38)))</f>
        <v/>
      </c>
      <c r="DF44" s="300" t="str">
        <f ca="true">+IF(OFFSET('Sanitation Data'!$H$29,0,10*ROW('Sanitation Data'!H38))="","",OFFSET('Sanitation Data'!$H$29,0,10*ROW('Sanitation Data'!H38)))</f>
        <v/>
      </c>
      <c r="DG44" s="300" t="str">
        <f ca="true">+IF(OFFSET('Sanitation Data'!$H$30,0,10*ROW('Sanitation Data'!H38))="","",OFFSET('Sanitation Data'!$H$30,0,10*ROW('Sanitation Data'!H38)))</f>
        <v/>
      </c>
      <c r="DH44" s="300" t="str">
        <f ca="true">+IF(OFFSET('Sanitation Data'!$H$31,0,10*ROW('Sanitation Data'!H38))="","",OFFSET('Sanitation Data'!$H$31,0,10*ROW('Sanitation Data'!H38)))</f>
        <v/>
      </c>
      <c r="DI44" s="300" t="str">
        <f ca="true">+IF(OFFSET('Sanitation Data'!$H$32,0,10*ROW('Sanitation Data'!H38))="","",OFFSET('Sanitation Data'!$H$32,0,10*ROW('Sanitation Data'!H38)))</f>
        <v/>
      </c>
      <c r="DJ44" s="300" t="str">
        <f ca="true">+IF(OFFSET('Sanitation Data'!$I$28,0,10*ROW('Sanitation Data'!I38))="","",OFFSET('Sanitation Data'!$I$28,0,10*ROW('Sanitation Data'!I38)))</f>
        <v/>
      </c>
      <c r="DK44" s="300" t="str">
        <f ca="true">+IF(OFFSET('Sanitation Data'!$I$29,0,10*ROW('Sanitation Data'!I38))="","",OFFSET('Sanitation Data'!$I$29,0,10*ROW('Sanitation Data'!I38)))</f>
        <v/>
      </c>
      <c r="DL44" s="300" t="str">
        <f ca="true">+IF(OFFSET('Sanitation Data'!$I$30,0,10*ROW('Sanitation Data'!I38))="","",OFFSET('Sanitation Data'!$I$30,0,10*ROW('Sanitation Data'!I38)))</f>
        <v/>
      </c>
      <c r="DM44" s="300" t="str">
        <f ca="true">+IF(OFFSET('Sanitation Data'!$I$31,0,10*ROW('Sanitation Data'!I38))="","",OFFSET('Sanitation Data'!$I$31,0,10*ROW('Sanitation Data'!I38)))</f>
        <v/>
      </c>
      <c r="DN44" s="300" t="str">
        <f ca="true">+IF(OFFSET('Sanitation Data'!$I$32,0,10*ROW('Sanitation Data'!I38))="","",OFFSET('Sanitation Data'!$I$32,0,10*ROW('Sanitation Data'!I38)))</f>
        <v/>
      </c>
      <c r="DO44" s="300" t="str">
        <f ca="true">+IF(OFFSET('Hygiene Data'!$D$11,0,10*ROW('Hygiene Data'!D38))="","",OFFSET('Hygiene Data'!$D$11,0,10*ROW('Hygiene Data'!D38)))</f>
        <v/>
      </c>
      <c r="DP44" s="300" t="str">
        <f ca="true">+IF(OFFSET('Hygiene Data'!$D$12,0,10*ROW('Hygiene Data'!D38))="","",OFFSET('Hygiene Data'!$D$12,0,10*ROW('Hygiene Data'!D38)))</f>
        <v/>
      </c>
      <c r="DQ44" s="300" t="str">
        <f ca="true">+IF(OFFSET('Hygiene Data'!$D$13,0,10*ROW('Hygiene Data'!D38))="","",OFFSET('Hygiene Data'!$D$13,0,10*ROW('Hygiene Data'!D38)))</f>
        <v/>
      </c>
      <c r="DR44" s="300" t="str">
        <f ca="true">+IF(OFFSET('Hygiene Data'!$E$11,0,10*ROW('Hygiene Data'!E38))="","",OFFSET('Hygiene Data'!$E$11,0,10*ROW('Hygiene Data'!E38)))</f>
        <v/>
      </c>
      <c r="DS44" s="300" t="str">
        <f ca="true">+IF(OFFSET('Hygiene Data'!$E$12,0,10*ROW('Hygiene Data'!E38))="","",OFFSET('Hygiene Data'!$E$12,0,10*ROW('Hygiene Data'!E38)))</f>
        <v/>
      </c>
      <c r="DT44" s="300" t="str">
        <f ca="true">+IF(OFFSET('Hygiene Data'!$E$13,0,10*ROW('Hygiene Data'!E38))="","",OFFSET('Hygiene Data'!$E$13,0,10*ROW('Hygiene Data'!E38)))</f>
        <v/>
      </c>
      <c r="DU44" s="300" t="str">
        <f ca="true">+IF(OFFSET('Hygiene Data'!$F$11,0,10*ROW('Hygiene Data'!F38))="","",OFFSET('Hygiene Data'!$F$11,0,10*ROW('Hygiene Data'!F38)))</f>
        <v/>
      </c>
      <c r="DV44" s="300" t="str">
        <f ca="true">+IF(OFFSET('Hygiene Data'!$F$12,0,10*ROW('Hygiene Data'!F38))="","",OFFSET('Hygiene Data'!$F$12,0,10*ROW('Hygiene Data'!F38)))</f>
        <v/>
      </c>
      <c r="DW44" s="300" t="str">
        <f ca="true">+IF(OFFSET('Hygiene Data'!$F$13,0,10*ROW('Hygiene Data'!F38))="","",OFFSET('Hygiene Data'!$F$13,0,10*ROW('Hygiene Data'!F38)))</f>
        <v/>
      </c>
      <c r="DX44" s="300" t="str">
        <f ca="true">+IF(OFFSET('Hygiene Data'!$G$11,0,10*ROW('Hygiene Data'!G38))="","",OFFSET('Hygiene Data'!$G$11,0,10*ROW('Hygiene Data'!G38)))</f>
        <v/>
      </c>
      <c r="DY44" s="300" t="str">
        <f ca="true">+IF(OFFSET('Hygiene Data'!$G$12,0,10*ROW('Hygiene Data'!G38))="","",OFFSET('Hygiene Data'!$G$12,0,10*ROW('Hygiene Data'!G38)))</f>
        <v/>
      </c>
      <c r="DZ44" s="300" t="str">
        <f ca="true">+IF(OFFSET('Hygiene Data'!$G$13,0,10*ROW('Hygiene Data'!G38))="","",OFFSET('Hygiene Data'!$G$13,0,10*ROW('Hygiene Data'!G38)))</f>
        <v/>
      </c>
      <c r="EA44" s="300" t="str">
        <f ca="true">+IF(OFFSET('Hygiene Data'!$H$11,0,10*ROW('Hygiene Data'!H38))="","",OFFSET('Hygiene Data'!$H$11,0,10*ROW('Hygiene Data'!H38)))</f>
        <v/>
      </c>
      <c r="EB44" s="300" t="str">
        <f ca="true">+IF(OFFSET('Hygiene Data'!$H$12,0,10*ROW('Hygiene Data'!H38))="","",OFFSET('Hygiene Data'!$H$12,0,10*ROW('Hygiene Data'!H38)))</f>
        <v/>
      </c>
      <c r="EC44" s="300" t="str">
        <f ca="true">+IF(OFFSET('Hygiene Data'!$H$13,0,10*ROW('Hygiene Data'!H38))="","",OFFSET('Hygiene Data'!$H$13,0,10*ROW('Hygiene Data'!H38)))</f>
        <v/>
      </c>
      <c r="ED44" s="300" t="str">
        <f ca="true">+IF(OFFSET('Hygiene Data'!$I$11,0,10*ROW('Hygiene Data'!I38))="","",OFFSET('Hygiene Data'!$I$11,0,10*ROW('Hygiene Data'!I38)))</f>
        <v/>
      </c>
      <c r="EE44" s="300" t="str">
        <f ca="true">+IF(OFFSET('Hygiene Data'!$I$12,0,10*ROW('Hygiene Data'!I38))="","",OFFSET('Hygiene Data'!$I$12,0,10*ROW('Hygiene Data'!I38)))</f>
        <v/>
      </c>
      <c r="EF44" s="30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7"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0"/>
      <c r="BS45" s="300" t="str">
        <f ca="true">+IF(OFFSET('Water Data'!$D$27,0,10*ROW('Water Data'!D39))="","",OFFSET('Water Data'!$D$27,0,10*ROW('Water Data'!D39)))</f>
        <v/>
      </c>
      <c r="BT45" s="300" t="str">
        <f ca="true">+IF(OFFSET('Water Data'!$D$28,0,10*ROW('Water Data'!D39))="","",OFFSET('Water Data'!$D$28,0,10*ROW('Water Data'!D39)))</f>
        <v/>
      </c>
      <c r="BU45" s="300" t="str">
        <f ca="true">+IF(OFFSET('Water Data'!$D$29,0,10*ROW('Water Data'!D39))="","",OFFSET('Water Data'!$D$29,0,10*ROW('Water Data'!D39)))</f>
        <v/>
      </c>
      <c r="BV45" s="300" t="str">
        <f ca="true">+IF(OFFSET('Water Data'!$E$27,0,10*ROW('Water Data'!E39))="","",OFFSET('Water Data'!$E$27,0,10*ROW('Water Data'!E39)))</f>
        <v/>
      </c>
      <c r="BW45" s="300" t="str">
        <f ca="true">+IF(OFFSET('Water Data'!$E$28,0,10*ROW('Water Data'!E39))="","",OFFSET('Water Data'!$E$28,0,10*ROW('Water Data'!E39)))</f>
        <v/>
      </c>
      <c r="BX45" s="300" t="str">
        <f ca="true">+IF(OFFSET('Water Data'!$E$29,0,10*ROW('Water Data'!E39))="","",OFFSET('Water Data'!$E$29,0,10*ROW('Water Data'!E39)))</f>
        <v/>
      </c>
      <c r="BY45" s="300" t="str">
        <f ca="true">+IF(OFFSET('Water Data'!$F$27,0,10*ROW('Water Data'!F39))="","",OFFSET('Water Data'!$F$27,0,10*ROW('Water Data'!F39)))</f>
        <v/>
      </c>
      <c r="BZ45" s="300" t="str">
        <f ca="true">+IF(OFFSET('Water Data'!$F$28,0,10*ROW('Water Data'!F39))="","",OFFSET('Water Data'!$F$28,0,10*ROW('Water Data'!F39)))</f>
        <v/>
      </c>
      <c r="CA45" s="300" t="str">
        <f ca="true">+IF(OFFSET('Water Data'!$F$29,0,10*ROW('Water Data'!F39))="","",OFFSET('Water Data'!$F$29,0,10*ROW('Water Data'!F39)))</f>
        <v/>
      </c>
      <c r="CB45" s="300" t="str">
        <f ca="true">+IF(OFFSET('Water Data'!$G$27,0,10*ROW('Water Data'!G39))="","",OFFSET('Water Data'!$G$27,0,10*ROW('Water Data'!G39)))</f>
        <v/>
      </c>
      <c r="CC45" s="300" t="str">
        <f ca="true">+IF(OFFSET('Water Data'!$G$28,0,10*ROW('Water Data'!G39))="","",OFFSET('Water Data'!$G$28,0,10*ROW('Water Data'!G39)))</f>
        <v/>
      </c>
      <c r="CD45" s="300" t="str">
        <f ca="true">+IF(OFFSET('Water Data'!$G$29,0,10*ROW('Water Data'!G39))="","",OFFSET('Water Data'!$G$29,0,10*ROW('Water Data'!G39)))</f>
        <v/>
      </c>
      <c r="CE45" s="300" t="str">
        <f ca="true">+IF(OFFSET('Water Data'!$H$27,0,10*ROW('Water Data'!H39))="","",OFFSET('Water Data'!$H$27,0,10*ROW('Water Data'!H39)))</f>
        <v/>
      </c>
      <c r="CF45" s="300" t="str">
        <f ca="true">+IF(OFFSET('Water Data'!$H$28,0,10*ROW('Water Data'!H39))="","",OFFSET('Water Data'!$H$28,0,10*ROW('Water Data'!H39)))</f>
        <v/>
      </c>
      <c r="CG45" s="300" t="str">
        <f ca="true">+IF(OFFSET('Water Data'!$H$29,0,10*ROW('Water Data'!H39))="","",OFFSET('Water Data'!$H$29,0,10*ROW('Water Data'!H39)))</f>
        <v/>
      </c>
      <c r="CH45" s="300" t="str">
        <f ca="true">+IF(OFFSET('Water Data'!$I$27,0,10*ROW('Water Data'!I39))="","",OFFSET('Water Data'!$I$27,0,10*ROW('Water Data'!I39)))</f>
        <v/>
      </c>
      <c r="CI45" s="300" t="str">
        <f ca="true">+IF(OFFSET('Water Data'!$I$28,0,10*ROW('Water Data'!I39))="","",OFFSET('Water Data'!$I$28,0,10*ROW('Water Data'!I39)))</f>
        <v/>
      </c>
      <c r="CJ45" s="300" t="str">
        <f ca="true">+IF(OFFSET('Water Data'!$I$29,0,10*ROW('Water Data'!I39))="","",OFFSET('Water Data'!$I$29,0,10*ROW('Water Data'!I39)))</f>
        <v/>
      </c>
      <c r="CK45" s="300" t="str">
        <f ca="true">+IF(OFFSET('Sanitation Data'!$D$28,0,10*ROW('Sanitation Data'!D39))="","",OFFSET('Sanitation Data'!$D$28,0,10*ROW('Sanitation Data'!D39)))</f>
        <v/>
      </c>
      <c r="CL45" s="300" t="str">
        <f ca="true">+IF(OFFSET('Sanitation Data'!$D$29,0,10*ROW('Sanitation Data'!D39))="","",OFFSET('Sanitation Data'!$D$29,0,10*ROW('Sanitation Data'!D39)))</f>
        <v/>
      </c>
      <c r="CM45" s="300" t="str">
        <f ca="true">+IF(OFFSET('Sanitation Data'!$D$30,0,10*ROW('Sanitation Data'!D39))="","",OFFSET('Sanitation Data'!$D$30,0,10*ROW('Sanitation Data'!D39)))</f>
        <v/>
      </c>
      <c r="CN45" s="300" t="str">
        <f ca="true">+IF(OFFSET('Sanitation Data'!$D$31,0,10*ROW('Sanitation Data'!D39))="","",OFFSET('Sanitation Data'!$D$31,0,10*ROW('Sanitation Data'!D39)))</f>
        <v/>
      </c>
      <c r="CO45" s="300" t="str">
        <f ca="true">+IF(OFFSET('Sanitation Data'!$D$32,0,10*ROW('Sanitation Data'!D39))="","",OFFSET('Sanitation Data'!$D$32,0,10*ROW('Sanitation Data'!D39)))</f>
        <v/>
      </c>
      <c r="CP45" s="300" t="str">
        <f ca="true">+IF(OFFSET('Sanitation Data'!$E$28,0,10*ROW('Sanitation Data'!E39))="","",OFFSET('Sanitation Data'!$E$28,0,10*ROW('Sanitation Data'!E39)))</f>
        <v/>
      </c>
      <c r="CQ45" s="300" t="str">
        <f ca="true">+IF(OFFSET('Sanitation Data'!$E$29,0,10*ROW('Sanitation Data'!E39))="","",OFFSET('Sanitation Data'!$E$29,0,10*ROW('Sanitation Data'!E39)))</f>
        <v/>
      </c>
      <c r="CR45" s="300" t="str">
        <f ca="true">+IF(OFFSET('Sanitation Data'!$E$30,0,10*ROW('Sanitation Data'!E39))="","",OFFSET('Sanitation Data'!$E$30,0,10*ROW('Sanitation Data'!E39)))</f>
        <v/>
      </c>
      <c r="CS45" s="300" t="str">
        <f ca="true">+IF(OFFSET('Sanitation Data'!$E$31,0,10*ROW('Sanitation Data'!E39))="","",OFFSET('Sanitation Data'!$E$31,0,10*ROW('Sanitation Data'!E39)))</f>
        <v/>
      </c>
      <c r="CT45" s="300" t="str">
        <f ca="true">+IF(OFFSET('Sanitation Data'!$E$32,0,10*ROW('Sanitation Data'!E39))="","",OFFSET('Sanitation Data'!$E$32,0,10*ROW('Sanitation Data'!E39)))</f>
        <v/>
      </c>
      <c r="CU45" s="300" t="str">
        <f ca="true">+IF(OFFSET('Sanitation Data'!$F$28,0,10*ROW('Sanitation Data'!F39))="","",OFFSET('Sanitation Data'!$F$28,0,10*ROW('Sanitation Data'!F39)))</f>
        <v/>
      </c>
      <c r="CV45" s="300" t="str">
        <f ca="true">+IF(OFFSET('Sanitation Data'!$F$29,0,10*ROW('Sanitation Data'!F39))="","",OFFSET('Sanitation Data'!$F$29,0,10*ROW('Sanitation Data'!F39)))</f>
        <v/>
      </c>
      <c r="CW45" s="300" t="str">
        <f ca="true">+IF(OFFSET('Sanitation Data'!$F$30,0,10*ROW('Sanitation Data'!F39))="","",OFFSET('Sanitation Data'!$F$30,0,10*ROW('Sanitation Data'!F39)))</f>
        <v/>
      </c>
      <c r="CX45" s="300" t="str">
        <f ca="true">+IF(OFFSET('Sanitation Data'!$F$31,0,10*ROW('Sanitation Data'!F39))="","",OFFSET('Sanitation Data'!$F$31,0,10*ROW('Sanitation Data'!F39)))</f>
        <v/>
      </c>
      <c r="CY45" s="300" t="str">
        <f ca="true">+IF(OFFSET('Sanitation Data'!$F$32,0,10*ROW('Sanitation Data'!F39))="","",OFFSET('Sanitation Data'!$F$32,0,10*ROW('Sanitation Data'!F39)))</f>
        <v/>
      </c>
      <c r="CZ45" s="300" t="str">
        <f ca="true">+IF(OFFSET('Sanitation Data'!$G$28,0,10*ROW('Sanitation Data'!G39))="","",OFFSET('Sanitation Data'!$G$28,0,10*ROW('Sanitation Data'!G39)))</f>
        <v/>
      </c>
      <c r="DA45" s="300" t="str">
        <f ca="true">+IF(OFFSET('Sanitation Data'!$G$29,0,10*ROW('Sanitation Data'!G39))="","",OFFSET('Sanitation Data'!$G$29,0,10*ROW('Sanitation Data'!G39)))</f>
        <v/>
      </c>
      <c r="DB45" s="300" t="str">
        <f ca="true">+IF(OFFSET('Sanitation Data'!$G$30,0,10*ROW('Sanitation Data'!G39))="","",OFFSET('Sanitation Data'!$G$30,0,10*ROW('Sanitation Data'!G39)))</f>
        <v/>
      </c>
      <c r="DC45" s="300" t="str">
        <f ca="true">+IF(OFFSET('Sanitation Data'!$G$31,0,10*ROW('Sanitation Data'!G39))="","",OFFSET('Sanitation Data'!$G$31,0,10*ROW('Sanitation Data'!G39)))</f>
        <v/>
      </c>
      <c r="DD45" s="300" t="str">
        <f ca="true">+IF(OFFSET('Sanitation Data'!$G$32,0,10*ROW('Sanitation Data'!G39))="","",OFFSET('Sanitation Data'!$G$32,0,10*ROW('Sanitation Data'!G39)))</f>
        <v/>
      </c>
      <c r="DE45" s="300" t="str">
        <f ca="true">+IF(OFFSET('Sanitation Data'!$H$28,0,10*ROW('Sanitation Data'!H39))="","",OFFSET('Sanitation Data'!$H$28,0,10*ROW('Sanitation Data'!H39)))</f>
        <v/>
      </c>
      <c r="DF45" s="300" t="str">
        <f ca="true">+IF(OFFSET('Sanitation Data'!$H$29,0,10*ROW('Sanitation Data'!H39))="","",OFFSET('Sanitation Data'!$H$29,0,10*ROW('Sanitation Data'!H39)))</f>
        <v/>
      </c>
      <c r="DG45" s="300" t="str">
        <f ca="true">+IF(OFFSET('Sanitation Data'!$H$30,0,10*ROW('Sanitation Data'!H39))="","",OFFSET('Sanitation Data'!$H$30,0,10*ROW('Sanitation Data'!H39)))</f>
        <v/>
      </c>
      <c r="DH45" s="300" t="str">
        <f ca="true">+IF(OFFSET('Sanitation Data'!$H$31,0,10*ROW('Sanitation Data'!H39))="","",OFFSET('Sanitation Data'!$H$31,0,10*ROW('Sanitation Data'!H39)))</f>
        <v/>
      </c>
      <c r="DI45" s="300" t="str">
        <f ca="true">+IF(OFFSET('Sanitation Data'!$H$32,0,10*ROW('Sanitation Data'!H39))="","",OFFSET('Sanitation Data'!$H$32,0,10*ROW('Sanitation Data'!H39)))</f>
        <v/>
      </c>
      <c r="DJ45" s="300" t="str">
        <f ca="true">+IF(OFFSET('Sanitation Data'!$I$28,0,10*ROW('Sanitation Data'!I39))="","",OFFSET('Sanitation Data'!$I$28,0,10*ROW('Sanitation Data'!I39)))</f>
        <v/>
      </c>
      <c r="DK45" s="300" t="str">
        <f ca="true">+IF(OFFSET('Sanitation Data'!$I$29,0,10*ROW('Sanitation Data'!I39))="","",OFFSET('Sanitation Data'!$I$29,0,10*ROW('Sanitation Data'!I39)))</f>
        <v/>
      </c>
      <c r="DL45" s="300" t="str">
        <f ca="true">+IF(OFFSET('Sanitation Data'!$I$30,0,10*ROW('Sanitation Data'!I39))="","",OFFSET('Sanitation Data'!$I$30,0,10*ROW('Sanitation Data'!I39)))</f>
        <v/>
      </c>
      <c r="DM45" s="300" t="str">
        <f ca="true">+IF(OFFSET('Sanitation Data'!$I$31,0,10*ROW('Sanitation Data'!I39))="","",OFFSET('Sanitation Data'!$I$31,0,10*ROW('Sanitation Data'!I39)))</f>
        <v/>
      </c>
      <c r="DN45" s="300" t="str">
        <f ca="true">+IF(OFFSET('Sanitation Data'!$I$32,0,10*ROW('Sanitation Data'!I39))="","",OFFSET('Sanitation Data'!$I$32,0,10*ROW('Sanitation Data'!I39)))</f>
        <v/>
      </c>
      <c r="DO45" s="300" t="str">
        <f ca="true">+IF(OFFSET('Hygiene Data'!$D$11,0,10*ROW('Hygiene Data'!D39))="","",OFFSET('Hygiene Data'!$D$11,0,10*ROW('Hygiene Data'!D39)))</f>
        <v/>
      </c>
      <c r="DP45" s="300" t="str">
        <f ca="true">+IF(OFFSET('Hygiene Data'!$D$12,0,10*ROW('Hygiene Data'!D39))="","",OFFSET('Hygiene Data'!$D$12,0,10*ROW('Hygiene Data'!D39)))</f>
        <v/>
      </c>
      <c r="DQ45" s="300" t="str">
        <f ca="true">+IF(OFFSET('Hygiene Data'!$D$13,0,10*ROW('Hygiene Data'!D39))="","",OFFSET('Hygiene Data'!$D$13,0,10*ROW('Hygiene Data'!D39)))</f>
        <v/>
      </c>
      <c r="DR45" s="300" t="str">
        <f ca="true">+IF(OFFSET('Hygiene Data'!$E$11,0,10*ROW('Hygiene Data'!E39))="","",OFFSET('Hygiene Data'!$E$11,0,10*ROW('Hygiene Data'!E39)))</f>
        <v/>
      </c>
      <c r="DS45" s="300" t="str">
        <f ca="true">+IF(OFFSET('Hygiene Data'!$E$12,0,10*ROW('Hygiene Data'!E39))="","",OFFSET('Hygiene Data'!$E$12,0,10*ROW('Hygiene Data'!E39)))</f>
        <v/>
      </c>
      <c r="DT45" s="300" t="str">
        <f ca="true">+IF(OFFSET('Hygiene Data'!$E$13,0,10*ROW('Hygiene Data'!E39))="","",OFFSET('Hygiene Data'!$E$13,0,10*ROW('Hygiene Data'!E39)))</f>
        <v/>
      </c>
      <c r="DU45" s="300" t="str">
        <f ca="true">+IF(OFFSET('Hygiene Data'!$F$11,0,10*ROW('Hygiene Data'!F39))="","",OFFSET('Hygiene Data'!$F$11,0,10*ROW('Hygiene Data'!F39)))</f>
        <v/>
      </c>
      <c r="DV45" s="300" t="str">
        <f ca="true">+IF(OFFSET('Hygiene Data'!$F$12,0,10*ROW('Hygiene Data'!F39))="","",OFFSET('Hygiene Data'!$F$12,0,10*ROW('Hygiene Data'!F39)))</f>
        <v/>
      </c>
      <c r="DW45" s="300" t="str">
        <f ca="true">+IF(OFFSET('Hygiene Data'!$F$13,0,10*ROW('Hygiene Data'!F39))="","",OFFSET('Hygiene Data'!$F$13,0,10*ROW('Hygiene Data'!F39)))</f>
        <v/>
      </c>
      <c r="DX45" s="300" t="str">
        <f ca="true">+IF(OFFSET('Hygiene Data'!$G$11,0,10*ROW('Hygiene Data'!G39))="","",OFFSET('Hygiene Data'!$G$11,0,10*ROW('Hygiene Data'!G39)))</f>
        <v/>
      </c>
      <c r="DY45" s="300" t="str">
        <f ca="true">+IF(OFFSET('Hygiene Data'!$G$12,0,10*ROW('Hygiene Data'!G39))="","",OFFSET('Hygiene Data'!$G$12,0,10*ROW('Hygiene Data'!G39)))</f>
        <v/>
      </c>
      <c r="DZ45" s="300" t="str">
        <f ca="true">+IF(OFFSET('Hygiene Data'!$G$13,0,10*ROW('Hygiene Data'!G39))="","",OFFSET('Hygiene Data'!$G$13,0,10*ROW('Hygiene Data'!G39)))</f>
        <v/>
      </c>
      <c r="EA45" s="300" t="str">
        <f ca="true">+IF(OFFSET('Hygiene Data'!$H$11,0,10*ROW('Hygiene Data'!H39))="","",OFFSET('Hygiene Data'!$H$11,0,10*ROW('Hygiene Data'!H39)))</f>
        <v/>
      </c>
      <c r="EB45" s="300" t="str">
        <f ca="true">+IF(OFFSET('Hygiene Data'!$H$12,0,10*ROW('Hygiene Data'!H39))="","",OFFSET('Hygiene Data'!$H$12,0,10*ROW('Hygiene Data'!H39)))</f>
        <v/>
      </c>
      <c r="EC45" s="300" t="str">
        <f ca="true">+IF(OFFSET('Hygiene Data'!$H$13,0,10*ROW('Hygiene Data'!H39))="","",OFFSET('Hygiene Data'!$H$13,0,10*ROW('Hygiene Data'!H39)))</f>
        <v/>
      </c>
      <c r="ED45" s="300" t="str">
        <f ca="true">+IF(OFFSET('Hygiene Data'!$I$11,0,10*ROW('Hygiene Data'!I39))="","",OFFSET('Hygiene Data'!$I$11,0,10*ROW('Hygiene Data'!I39)))</f>
        <v/>
      </c>
      <c r="EE45" s="300" t="str">
        <f ca="true">+IF(OFFSET('Hygiene Data'!$I$12,0,10*ROW('Hygiene Data'!I39))="","",OFFSET('Hygiene Data'!$I$12,0,10*ROW('Hygiene Data'!I39)))</f>
        <v/>
      </c>
      <c r="EF45" s="30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7"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0"/>
      <c r="BS46" s="300" t="str">
        <f ca="true">+IF(OFFSET('Water Data'!$D$27,0,10*ROW('Water Data'!D40))="","",OFFSET('Water Data'!$D$27,0,10*ROW('Water Data'!D40)))</f>
        <v/>
      </c>
      <c r="BT46" s="300" t="str">
        <f ca="true">+IF(OFFSET('Water Data'!$D$28,0,10*ROW('Water Data'!D40))="","",OFFSET('Water Data'!$D$28,0,10*ROW('Water Data'!D40)))</f>
        <v/>
      </c>
      <c r="BU46" s="300" t="str">
        <f ca="true">+IF(OFFSET('Water Data'!$D$29,0,10*ROW('Water Data'!D40))="","",OFFSET('Water Data'!$D$29,0,10*ROW('Water Data'!D40)))</f>
        <v/>
      </c>
      <c r="BV46" s="300" t="str">
        <f ca="true">+IF(OFFSET('Water Data'!$E$27,0,10*ROW('Water Data'!E40))="","",OFFSET('Water Data'!$E$27,0,10*ROW('Water Data'!E40)))</f>
        <v/>
      </c>
      <c r="BW46" s="300" t="str">
        <f ca="true">+IF(OFFSET('Water Data'!$E$28,0,10*ROW('Water Data'!E40))="","",OFFSET('Water Data'!$E$28,0,10*ROW('Water Data'!E40)))</f>
        <v/>
      </c>
      <c r="BX46" s="300" t="str">
        <f ca="true">+IF(OFFSET('Water Data'!$E$29,0,10*ROW('Water Data'!E40))="","",OFFSET('Water Data'!$E$29,0,10*ROW('Water Data'!E40)))</f>
        <v/>
      </c>
      <c r="BY46" s="300" t="str">
        <f ca="true">+IF(OFFSET('Water Data'!$F$27,0,10*ROW('Water Data'!F40))="","",OFFSET('Water Data'!$F$27,0,10*ROW('Water Data'!F40)))</f>
        <v/>
      </c>
      <c r="BZ46" s="300" t="str">
        <f ca="true">+IF(OFFSET('Water Data'!$F$28,0,10*ROW('Water Data'!F40))="","",OFFSET('Water Data'!$F$28,0,10*ROW('Water Data'!F40)))</f>
        <v/>
      </c>
      <c r="CA46" s="300" t="str">
        <f ca="true">+IF(OFFSET('Water Data'!$F$29,0,10*ROW('Water Data'!F40))="","",OFFSET('Water Data'!$F$29,0,10*ROW('Water Data'!F40)))</f>
        <v/>
      </c>
      <c r="CB46" s="300" t="str">
        <f ca="true">+IF(OFFSET('Water Data'!$G$27,0,10*ROW('Water Data'!G40))="","",OFFSET('Water Data'!$G$27,0,10*ROW('Water Data'!G40)))</f>
        <v/>
      </c>
      <c r="CC46" s="300" t="str">
        <f ca="true">+IF(OFFSET('Water Data'!$G$28,0,10*ROW('Water Data'!G40))="","",OFFSET('Water Data'!$G$28,0,10*ROW('Water Data'!G40)))</f>
        <v/>
      </c>
      <c r="CD46" s="300" t="str">
        <f ca="true">+IF(OFFSET('Water Data'!$G$29,0,10*ROW('Water Data'!G40))="","",OFFSET('Water Data'!$G$29,0,10*ROW('Water Data'!G40)))</f>
        <v/>
      </c>
      <c r="CE46" s="300" t="str">
        <f ca="true">+IF(OFFSET('Water Data'!$H$27,0,10*ROW('Water Data'!H40))="","",OFFSET('Water Data'!$H$27,0,10*ROW('Water Data'!H40)))</f>
        <v/>
      </c>
      <c r="CF46" s="300" t="str">
        <f ca="true">+IF(OFFSET('Water Data'!$H$28,0,10*ROW('Water Data'!H40))="","",OFFSET('Water Data'!$H$28,0,10*ROW('Water Data'!H40)))</f>
        <v/>
      </c>
      <c r="CG46" s="300" t="str">
        <f ca="true">+IF(OFFSET('Water Data'!$H$29,0,10*ROW('Water Data'!H40))="","",OFFSET('Water Data'!$H$29,0,10*ROW('Water Data'!H40)))</f>
        <v/>
      </c>
      <c r="CH46" s="300" t="str">
        <f ca="true">+IF(OFFSET('Water Data'!$I$27,0,10*ROW('Water Data'!I40))="","",OFFSET('Water Data'!$I$27,0,10*ROW('Water Data'!I40)))</f>
        <v/>
      </c>
      <c r="CI46" s="300" t="str">
        <f ca="true">+IF(OFFSET('Water Data'!$I$28,0,10*ROW('Water Data'!I40))="","",OFFSET('Water Data'!$I$28,0,10*ROW('Water Data'!I40)))</f>
        <v/>
      </c>
      <c r="CJ46" s="300" t="str">
        <f ca="true">+IF(OFFSET('Water Data'!$I$29,0,10*ROW('Water Data'!I40))="","",OFFSET('Water Data'!$I$29,0,10*ROW('Water Data'!I40)))</f>
        <v/>
      </c>
      <c r="CK46" s="300" t="str">
        <f ca="true">+IF(OFFSET('Sanitation Data'!$D$28,0,10*ROW('Sanitation Data'!D40))="","",OFFSET('Sanitation Data'!$D$28,0,10*ROW('Sanitation Data'!D40)))</f>
        <v/>
      </c>
      <c r="CL46" s="300" t="str">
        <f ca="true">+IF(OFFSET('Sanitation Data'!$D$29,0,10*ROW('Sanitation Data'!D40))="","",OFFSET('Sanitation Data'!$D$29,0,10*ROW('Sanitation Data'!D40)))</f>
        <v/>
      </c>
      <c r="CM46" s="300" t="str">
        <f ca="true">+IF(OFFSET('Sanitation Data'!$D$30,0,10*ROW('Sanitation Data'!D40))="","",OFFSET('Sanitation Data'!$D$30,0,10*ROW('Sanitation Data'!D40)))</f>
        <v/>
      </c>
      <c r="CN46" s="300" t="str">
        <f ca="true">+IF(OFFSET('Sanitation Data'!$D$31,0,10*ROW('Sanitation Data'!D40))="","",OFFSET('Sanitation Data'!$D$31,0,10*ROW('Sanitation Data'!D40)))</f>
        <v/>
      </c>
      <c r="CO46" s="300" t="str">
        <f ca="true">+IF(OFFSET('Sanitation Data'!$D$32,0,10*ROW('Sanitation Data'!D40))="","",OFFSET('Sanitation Data'!$D$32,0,10*ROW('Sanitation Data'!D40)))</f>
        <v/>
      </c>
      <c r="CP46" s="300" t="str">
        <f ca="true">+IF(OFFSET('Sanitation Data'!$E$28,0,10*ROW('Sanitation Data'!E40))="","",OFFSET('Sanitation Data'!$E$28,0,10*ROW('Sanitation Data'!E40)))</f>
        <v/>
      </c>
      <c r="CQ46" s="300" t="str">
        <f ca="true">+IF(OFFSET('Sanitation Data'!$E$29,0,10*ROW('Sanitation Data'!E40))="","",OFFSET('Sanitation Data'!$E$29,0,10*ROW('Sanitation Data'!E40)))</f>
        <v/>
      </c>
      <c r="CR46" s="300" t="str">
        <f ca="true">+IF(OFFSET('Sanitation Data'!$E$30,0,10*ROW('Sanitation Data'!E40))="","",OFFSET('Sanitation Data'!$E$30,0,10*ROW('Sanitation Data'!E40)))</f>
        <v/>
      </c>
      <c r="CS46" s="300" t="str">
        <f ca="true">+IF(OFFSET('Sanitation Data'!$E$31,0,10*ROW('Sanitation Data'!E40))="","",OFFSET('Sanitation Data'!$E$31,0,10*ROW('Sanitation Data'!E40)))</f>
        <v/>
      </c>
      <c r="CT46" s="300" t="str">
        <f ca="true">+IF(OFFSET('Sanitation Data'!$E$32,0,10*ROW('Sanitation Data'!E40))="","",OFFSET('Sanitation Data'!$E$32,0,10*ROW('Sanitation Data'!E40)))</f>
        <v/>
      </c>
      <c r="CU46" s="300" t="str">
        <f ca="true">+IF(OFFSET('Sanitation Data'!$F$28,0,10*ROW('Sanitation Data'!F40))="","",OFFSET('Sanitation Data'!$F$28,0,10*ROW('Sanitation Data'!F40)))</f>
        <v/>
      </c>
      <c r="CV46" s="300" t="str">
        <f ca="true">+IF(OFFSET('Sanitation Data'!$F$29,0,10*ROW('Sanitation Data'!F40))="","",OFFSET('Sanitation Data'!$F$29,0,10*ROW('Sanitation Data'!F40)))</f>
        <v/>
      </c>
      <c r="CW46" s="300" t="str">
        <f ca="true">+IF(OFFSET('Sanitation Data'!$F$30,0,10*ROW('Sanitation Data'!F40))="","",OFFSET('Sanitation Data'!$F$30,0,10*ROW('Sanitation Data'!F40)))</f>
        <v/>
      </c>
      <c r="CX46" s="300" t="str">
        <f ca="true">+IF(OFFSET('Sanitation Data'!$F$31,0,10*ROW('Sanitation Data'!F40))="","",OFFSET('Sanitation Data'!$F$31,0,10*ROW('Sanitation Data'!F40)))</f>
        <v/>
      </c>
      <c r="CY46" s="300" t="str">
        <f ca="true">+IF(OFFSET('Sanitation Data'!$F$32,0,10*ROW('Sanitation Data'!F40))="","",OFFSET('Sanitation Data'!$F$32,0,10*ROW('Sanitation Data'!F40)))</f>
        <v/>
      </c>
      <c r="CZ46" s="300" t="str">
        <f ca="true">+IF(OFFSET('Sanitation Data'!$G$28,0,10*ROW('Sanitation Data'!G40))="","",OFFSET('Sanitation Data'!$G$28,0,10*ROW('Sanitation Data'!G40)))</f>
        <v/>
      </c>
      <c r="DA46" s="300" t="str">
        <f ca="true">+IF(OFFSET('Sanitation Data'!$G$29,0,10*ROW('Sanitation Data'!G40))="","",OFFSET('Sanitation Data'!$G$29,0,10*ROW('Sanitation Data'!G40)))</f>
        <v/>
      </c>
      <c r="DB46" s="300" t="str">
        <f ca="true">+IF(OFFSET('Sanitation Data'!$G$30,0,10*ROW('Sanitation Data'!G40))="","",OFFSET('Sanitation Data'!$G$30,0,10*ROW('Sanitation Data'!G40)))</f>
        <v/>
      </c>
      <c r="DC46" s="300" t="str">
        <f ca="true">+IF(OFFSET('Sanitation Data'!$G$31,0,10*ROW('Sanitation Data'!G40))="","",OFFSET('Sanitation Data'!$G$31,0,10*ROW('Sanitation Data'!G40)))</f>
        <v/>
      </c>
      <c r="DD46" s="300" t="str">
        <f ca="true">+IF(OFFSET('Sanitation Data'!$G$32,0,10*ROW('Sanitation Data'!G40))="","",OFFSET('Sanitation Data'!$G$32,0,10*ROW('Sanitation Data'!G40)))</f>
        <v/>
      </c>
      <c r="DE46" s="300" t="str">
        <f ca="true">+IF(OFFSET('Sanitation Data'!$H$28,0,10*ROW('Sanitation Data'!H40))="","",OFFSET('Sanitation Data'!$H$28,0,10*ROW('Sanitation Data'!H40)))</f>
        <v/>
      </c>
      <c r="DF46" s="300" t="str">
        <f ca="true">+IF(OFFSET('Sanitation Data'!$H$29,0,10*ROW('Sanitation Data'!H40))="","",OFFSET('Sanitation Data'!$H$29,0,10*ROW('Sanitation Data'!H40)))</f>
        <v/>
      </c>
      <c r="DG46" s="300" t="str">
        <f ca="true">+IF(OFFSET('Sanitation Data'!$H$30,0,10*ROW('Sanitation Data'!H40))="","",OFFSET('Sanitation Data'!$H$30,0,10*ROW('Sanitation Data'!H40)))</f>
        <v/>
      </c>
      <c r="DH46" s="300" t="str">
        <f ca="true">+IF(OFFSET('Sanitation Data'!$H$31,0,10*ROW('Sanitation Data'!H40))="","",OFFSET('Sanitation Data'!$H$31,0,10*ROW('Sanitation Data'!H40)))</f>
        <v/>
      </c>
      <c r="DI46" s="300" t="str">
        <f ca="true">+IF(OFFSET('Sanitation Data'!$H$32,0,10*ROW('Sanitation Data'!H40))="","",OFFSET('Sanitation Data'!$H$32,0,10*ROW('Sanitation Data'!H40)))</f>
        <v/>
      </c>
      <c r="DJ46" s="300" t="str">
        <f ca="true">+IF(OFFSET('Sanitation Data'!$I$28,0,10*ROW('Sanitation Data'!I40))="","",OFFSET('Sanitation Data'!$I$28,0,10*ROW('Sanitation Data'!I40)))</f>
        <v/>
      </c>
      <c r="DK46" s="300" t="str">
        <f ca="true">+IF(OFFSET('Sanitation Data'!$I$29,0,10*ROW('Sanitation Data'!I40))="","",OFFSET('Sanitation Data'!$I$29,0,10*ROW('Sanitation Data'!I40)))</f>
        <v/>
      </c>
      <c r="DL46" s="300" t="str">
        <f ca="true">+IF(OFFSET('Sanitation Data'!$I$30,0,10*ROW('Sanitation Data'!I40))="","",OFFSET('Sanitation Data'!$I$30,0,10*ROW('Sanitation Data'!I40)))</f>
        <v/>
      </c>
      <c r="DM46" s="300" t="str">
        <f ca="true">+IF(OFFSET('Sanitation Data'!$I$31,0,10*ROW('Sanitation Data'!I40))="","",OFFSET('Sanitation Data'!$I$31,0,10*ROW('Sanitation Data'!I40)))</f>
        <v/>
      </c>
      <c r="DN46" s="300" t="str">
        <f ca="true">+IF(OFFSET('Sanitation Data'!$I$32,0,10*ROW('Sanitation Data'!I40))="","",OFFSET('Sanitation Data'!$I$32,0,10*ROW('Sanitation Data'!I40)))</f>
        <v/>
      </c>
      <c r="DO46" s="300" t="str">
        <f ca="true">+IF(OFFSET('Hygiene Data'!$D$11,0,10*ROW('Hygiene Data'!D40))="","",OFFSET('Hygiene Data'!$D$11,0,10*ROW('Hygiene Data'!D40)))</f>
        <v/>
      </c>
      <c r="DP46" s="300" t="str">
        <f ca="true">+IF(OFFSET('Hygiene Data'!$D$12,0,10*ROW('Hygiene Data'!D40))="","",OFFSET('Hygiene Data'!$D$12,0,10*ROW('Hygiene Data'!D40)))</f>
        <v/>
      </c>
      <c r="DQ46" s="300" t="str">
        <f ca="true">+IF(OFFSET('Hygiene Data'!$D$13,0,10*ROW('Hygiene Data'!D40))="","",OFFSET('Hygiene Data'!$D$13,0,10*ROW('Hygiene Data'!D40)))</f>
        <v/>
      </c>
      <c r="DR46" s="300" t="str">
        <f ca="true">+IF(OFFSET('Hygiene Data'!$E$11,0,10*ROW('Hygiene Data'!E40))="","",OFFSET('Hygiene Data'!$E$11,0,10*ROW('Hygiene Data'!E40)))</f>
        <v/>
      </c>
      <c r="DS46" s="300" t="str">
        <f ca="true">+IF(OFFSET('Hygiene Data'!$E$12,0,10*ROW('Hygiene Data'!E40))="","",OFFSET('Hygiene Data'!$E$12,0,10*ROW('Hygiene Data'!E40)))</f>
        <v/>
      </c>
      <c r="DT46" s="300" t="str">
        <f ca="true">+IF(OFFSET('Hygiene Data'!$E$13,0,10*ROW('Hygiene Data'!E40))="","",OFFSET('Hygiene Data'!$E$13,0,10*ROW('Hygiene Data'!E40)))</f>
        <v/>
      </c>
      <c r="DU46" s="300" t="str">
        <f ca="true">+IF(OFFSET('Hygiene Data'!$F$11,0,10*ROW('Hygiene Data'!F40))="","",OFFSET('Hygiene Data'!$F$11,0,10*ROW('Hygiene Data'!F40)))</f>
        <v/>
      </c>
      <c r="DV46" s="300" t="str">
        <f ca="true">+IF(OFFSET('Hygiene Data'!$F$12,0,10*ROW('Hygiene Data'!F40))="","",OFFSET('Hygiene Data'!$F$12,0,10*ROW('Hygiene Data'!F40)))</f>
        <v/>
      </c>
      <c r="DW46" s="300" t="str">
        <f ca="true">+IF(OFFSET('Hygiene Data'!$F$13,0,10*ROW('Hygiene Data'!F40))="","",OFFSET('Hygiene Data'!$F$13,0,10*ROW('Hygiene Data'!F40)))</f>
        <v/>
      </c>
      <c r="DX46" s="300" t="str">
        <f ca="true">+IF(OFFSET('Hygiene Data'!$G$11,0,10*ROW('Hygiene Data'!G40))="","",OFFSET('Hygiene Data'!$G$11,0,10*ROW('Hygiene Data'!G40)))</f>
        <v/>
      </c>
      <c r="DY46" s="300" t="str">
        <f ca="true">+IF(OFFSET('Hygiene Data'!$G$12,0,10*ROW('Hygiene Data'!G40))="","",OFFSET('Hygiene Data'!$G$12,0,10*ROW('Hygiene Data'!G40)))</f>
        <v/>
      </c>
      <c r="DZ46" s="300" t="str">
        <f ca="true">+IF(OFFSET('Hygiene Data'!$G$13,0,10*ROW('Hygiene Data'!G40))="","",OFFSET('Hygiene Data'!$G$13,0,10*ROW('Hygiene Data'!G40)))</f>
        <v/>
      </c>
      <c r="EA46" s="300" t="str">
        <f ca="true">+IF(OFFSET('Hygiene Data'!$H$11,0,10*ROW('Hygiene Data'!H40))="","",OFFSET('Hygiene Data'!$H$11,0,10*ROW('Hygiene Data'!H40)))</f>
        <v/>
      </c>
      <c r="EB46" s="300" t="str">
        <f ca="true">+IF(OFFSET('Hygiene Data'!$H$12,0,10*ROW('Hygiene Data'!H40))="","",OFFSET('Hygiene Data'!$H$12,0,10*ROW('Hygiene Data'!H40)))</f>
        <v/>
      </c>
      <c r="EC46" s="300" t="str">
        <f ca="true">+IF(OFFSET('Hygiene Data'!$H$13,0,10*ROW('Hygiene Data'!H40))="","",OFFSET('Hygiene Data'!$H$13,0,10*ROW('Hygiene Data'!H40)))</f>
        <v/>
      </c>
      <c r="ED46" s="300" t="str">
        <f ca="true">+IF(OFFSET('Hygiene Data'!$I$11,0,10*ROW('Hygiene Data'!I40))="","",OFFSET('Hygiene Data'!$I$11,0,10*ROW('Hygiene Data'!I40)))</f>
        <v/>
      </c>
      <c r="EE46" s="300" t="str">
        <f ca="true">+IF(OFFSET('Hygiene Data'!$I$12,0,10*ROW('Hygiene Data'!I40))="","",OFFSET('Hygiene Data'!$I$12,0,10*ROW('Hygiene Data'!I40)))</f>
        <v/>
      </c>
      <c r="EF46" s="30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7"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0"/>
      <c r="BS47" s="300" t="str">
        <f ca="true">+IF(OFFSET('Water Data'!$D$27,0,10*ROW('Water Data'!D41))="","",OFFSET('Water Data'!$D$27,0,10*ROW('Water Data'!D41)))</f>
        <v/>
      </c>
      <c r="BT47" s="300" t="str">
        <f ca="true">+IF(OFFSET('Water Data'!$D$28,0,10*ROW('Water Data'!D41))="","",OFFSET('Water Data'!$D$28,0,10*ROW('Water Data'!D41)))</f>
        <v/>
      </c>
      <c r="BU47" s="300" t="str">
        <f ca="true">+IF(OFFSET('Water Data'!$D$29,0,10*ROW('Water Data'!D41))="","",OFFSET('Water Data'!$D$29,0,10*ROW('Water Data'!D41)))</f>
        <v/>
      </c>
      <c r="BV47" s="300" t="str">
        <f ca="true">+IF(OFFSET('Water Data'!$E$27,0,10*ROW('Water Data'!E41))="","",OFFSET('Water Data'!$E$27,0,10*ROW('Water Data'!E41)))</f>
        <v/>
      </c>
      <c r="BW47" s="300" t="str">
        <f ca="true">+IF(OFFSET('Water Data'!$E$28,0,10*ROW('Water Data'!E41))="","",OFFSET('Water Data'!$E$28,0,10*ROW('Water Data'!E41)))</f>
        <v/>
      </c>
      <c r="BX47" s="300" t="str">
        <f ca="true">+IF(OFFSET('Water Data'!$E$29,0,10*ROW('Water Data'!E41))="","",OFFSET('Water Data'!$E$29,0,10*ROW('Water Data'!E41)))</f>
        <v/>
      </c>
      <c r="BY47" s="300" t="str">
        <f ca="true">+IF(OFFSET('Water Data'!$F$27,0,10*ROW('Water Data'!F41))="","",OFFSET('Water Data'!$F$27,0,10*ROW('Water Data'!F41)))</f>
        <v/>
      </c>
      <c r="BZ47" s="300" t="str">
        <f ca="true">+IF(OFFSET('Water Data'!$F$28,0,10*ROW('Water Data'!F41))="","",OFFSET('Water Data'!$F$28,0,10*ROW('Water Data'!F41)))</f>
        <v/>
      </c>
      <c r="CA47" s="300" t="str">
        <f ca="true">+IF(OFFSET('Water Data'!$F$29,0,10*ROW('Water Data'!F41))="","",OFFSET('Water Data'!$F$29,0,10*ROW('Water Data'!F41)))</f>
        <v/>
      </c>
      <c r="CB47" s="300" t="str">
        <f ca="true">+IF(OFFSET('Water Data'!$G$27,0,10*ROW('Water Data'!G41))="","",OFFSET('Water Data'!$G$27,0,10*ROW('Water Data'!G41)))</f>
        <v/>
      </c>
      <c r="CC47" s="300" t="str">
        <f ca="true">+IF(OFFSET('Water Data'!$G$28,0,10*ROW('Water Data'!G41))="","",OFFSET('Water Data'!$G$28,0,10*ROW('Water Data'!G41)))</f>
        <v/>
      </c>
      <c r="CD47" s="300" t="str">
        <f ca="true">+IF(OFFSET('Water Data'!$G$29,0,10*ROW('Water Data'!G41))="","",OFFSET('Water Data'!$G$29,0,10*ROW('Water Data'!G41)))</f>
        <v/>
      </c>
      <c r="CE47" s="300" t="str">
        <f ca="true">+IF(OFFSET('Water Data'!$H$27,0,10*ROW('Water Data'!H41))="","",OFFSET('Water Data'!$H$27,0,10*ROW('Water Data'!H41)))</f>
        <v/>
      </c>
      <c r="CF47" s="300" t="str">
        <f ca="true">+IF(OFFSET('Water Data'!$H$28,0,10*ROW('Water Data'!H41))="","",OFFSET('Water Data'!$H$28,0,10*ROW('Water Data'!H41)))</f>
        <v/>
      </c>
      <c r="CG47" s="300" t="str">
        <f ca="true">+IF(OFFSET('Water Data'!$H$29,0,10*ROW('Water Data'!H41))="","",OFFSET('Water Data'!$H$29,0,10*ROW('Water Data'!H41)))</f>
        <v/>
      </c>
      <c r="CH47" s="300" t="str">
        <f ca="true">+IF(OFFSET('Water Data'!$I$27,0,10*ROW('Water Data'!I41))="","",OFFSET('Water Data'!$I$27,0,10*ROW('Water Data'!I41)))</f>
        <v/>
      </c>
      <c r="CI47" s="300" t="str">
        <f ca="true">+IF(OFFSET('Water Data'!$I$28,0,10*ROW('Water Data'!I41))="","",OFFSET('Water Data'!$I$28,0,10*ROW('Water Data'!I41)))</f>
        <v/>
      </c>
      <c r="CJ47" s="300" t="str">
        <f ca="true">+IF(OFFSET('Water Data'!$I$29,0,10*ROW('Water Data'!I41))="","",OFFSET('Water Data'!$I$29,0,10*ROW('Water Data'!I41)))</f>
        <v/>
      </c>
      <c r="CK47" s="300" t="str">
        <f ca="true">+IF(OFFSET('Sanitation Data'!$D$28,0,10*ROW('Sanitation Data'!D41))="","",OFFSET('Sanitation Data'!$D$28,0,10*ROW('Sanitation Data'!D41)))</f>
        <v/>
      </c>
      <c r="CL47" s="300" t="str">
        <f ca="true">+IF(OFFSET('Sanitation Data'!$D$29,0,10*ROW('Sanitation Data'!D41))="","",OFFSET('Sanitation Data'!$D$29,0,10*ROW('Sanitation Data'!D41)))</f>
        <v/>
      </c>
      <c r="CM47" s="300" t="str">
        <f ca="true">+IF(OFFSET('Sanitation Data'!$D$30,0,10*ROW('Sanitation Data'!D41))="","",OFFSET('Sanitation Data'!$D$30,0,10*ROW('Sanitation Data'!D41)))</f>
        <v/>
      </c>
      <c r="CN47" s="300" t="str">
        <f ca="true">+IF(OFFSET('Sanitation Data'!$D$31,0,10*ROW('Sanitation Data'!D41))="","",OFFSET('Sanitation Data'!$D$31,0,10*ROW('Sanitation Data'!D41)))</f>
        <v/>
      </c>
      <c r="CO47" s="300" t="str">
        <f ca="true">+IF(OFFSET('Sanitation Data'!$D$32,0,10*ROW('Sanitation Data'!D41))="","",OFFSET('Sanitation Data'!$D$32,0,10*ROW('Sanitation Data'!D41)))</f>
        <v/>
      </c>
      <c r="CP47" s="300" t="str">
        <f ca="true">+IF(OFFSET('Sanitation Data'!$E$28,0,10*ROW('Sanitation Data'!E41))="","",OFFSET('Sanitation Data'!$E$28,0,10*ROW('Sanitation Data'!E41)))</f>
        <v/>
      </c>
      <c r="CQ47" s="300" t="str">
        <f ca="true">+IF(OFFSET('Sanitation Data'!$E$29,0,10*ROW('Sanitation Data'!E41))="","",OFFSET('Sanitation Data'!$E$29,0,10*ROW('Sanitation Data'!E41)))</f>
        <v/>
      </c>
      <c r="CR47" s="300" t="str">
        <f ca="true">+IF(OFFSET('Sanitation Data'!$E$30,0,10*ROW('Sanitation Data'!E41))="","",OFFSET('Sanitation Data'!$E$30,0,10*ROW('Sanitation Data'!E41)))</f>
        <v/>
      </c>
      <c r="CS47" s="300" t="str">
        <f ca="true">+IF(OFFSET('Sanitation Data'!$E$31,0,10*ROW('Sanitation Data'!E41))="","",OFFSET('Sanitation Data'!$E$31,0,10*ROW('Sanitation Data'!E41)))</f>
        <v/>
      </c>
      <c r="CT47" s="300" t="str">
        <f ca="true">+IF(OFFSET('Sanitation Data'!$E$32,0,10*ROW('Sanitation Data'!E41))="","",OFFSET('Sanitation Data'!$E$32,0,10*ROW('Sanitation Data'!E41)))</f>
        <v/>
      </c>
      <c r="CU47" s="300" t="str">
        <f ca="true">+IF(OFFSET('Sanitation Data'!$F$28,0,10*ROW('Sanitation Data'!F41))="","",OFFSET('Sanitation Data'!$F$28,0,10*ROW('Sanitation Data'!F41)))</f>
        <v/>
      </c>
      <c r="CV47" s="300" t="str">
        <f ca="true">+IF(OFFSET('Sanitation Data'!$F$29,0,10*ROW('Sanitation Data'!F41))="","",OFFSET('Sanitation Data'!$F$29,0,10*ROW('Sanitation Data'!F41)))</f>
        <v/>
      </c>
      <c r="CW47" s="300" t="str">
        <f ca="true">+IF(OFFSET('Sanitation Data'!$F$30,0,10*ROW('Sanitation Data'!F41))="","",OFFSET('Sanitation Data'!$F$30,0,10*ROW('Sanitation Data'!F41)))</f>
        <v/>
      </c>
      <c r="CX47" s="300" t="str">
        <f ca="true">+IF(OFFSET('Sanitation Data'!$F$31,0,10*ROW('Sanitation Data'!F41))="","",OFFSET('Sanitation Data'!$F$31,0,10*ROW('Sanitation Data'!F41)))</f>
        <v/>
      </c>
      <c r="CY47" s="300" t="str">
        <f ca="true">+IF(OFFSET('Sanitation Data'!$F$32,0,10*ROW('Sanitation Data'!F41))="","",OFFSET('Sanitation Data'!$F$32,0,10*ROW('Sanitation Data'!F41)))</f>
        <v/>
      </c>
      <c r="CZ47" s="300" t="str">
        <f ca="true">+IF(OFFSET('Sanitation Data'!$G$28,0,10*ROW('Sanitation Data'!G41))="","",OFFSET('Sanitation Data'!$G$28,0,10*ROW('Sanitation Data'!G41)))</f>
        <v/>
      </c>
      <c r="DA47" s="300" t="str">
        <f ca="true">+IF(OFFSET('Sanitation Data'!$G$29,0,10*ROW('Sanitation Data'!G41))="","",OFFSET('Sanitation Data'!$G$29,0,10*ROW('Sanitation Data'!G41)))</f>
        <v/>
      </c>
      <c r="DB47" s="300" t="str">
        <f ca="true">+IF(OFFSET('Sanitation Data'!$G$30,0,10*ROW('Sanitation Data'!G41))="","",OFFSET('Sanitation Data'!$G$30,0,10*ROW('Sanitation Data'!G41)))</f>
        <v/>
      </c>
      <c r="DC47" s="300" t="str">
        <f ca="true">+IF(OFFSET('Sanitation Data'!$G$31,0,10*ROW('Sanitation Data'!G41))="","",OFFSET('Sanitation Data'!$G$31,0,10*ROW('Sanitation Data'!G41)))</f>
        <v/>
      </c>
      <c r="DD47" s="300" t="str">
        <f ca="true">+IF(OFFSET('Sanitation Data'!$G$32,0,10*ROW('Sanitation Data'!G41))="","",OFFSET('Sanitation Data'!$G$32,0,10*ROW('Sanitation Data'!G41)))</f>
        <v/>
      </c>
      <c r="DE47" s="300" t="str">
        <f ca="true">+IF(OFFSET('Sanitation Data'!$H$28,0,10*ROW('Sanitation Data'!H41))="","",OFFSET('Sanitation Data'!$H$28,0,10*ROW('Sanitation Data'!H41)))</f>
        <v/>
      </c>
      <c r="DF47" s="300" t="str">
        <f ca="true">+IF(OFFSET('Sanitation Data'!$H$29,0,10*ROW('Sanitation Data'!H41))="","",OFFSET('Sanitation Data'!$H$29,0,10*ROW('Sanitation Data'!H41)))</f>
        <v/>
      </c>
      <c r="DG47" s="300" t="str">
        <f ca="true">+IF(OFFSET('Sanitation Data'!$H$30,0,10*ROW('Sanitation Data'!H41))="","",OFFSET('Sanitation Data'!$H$30,0,10*ROW('Sanitation Data'!H41)))</f>
        <v/>
      </c>
      <c r="DH47" s="300" t="str">
        <f ca="true">+IF(OFFSET('Sanitation Data'!$H$31,0,10*ROW('Sanitation Data'!H41))="","",OFFSET('Sanitation Data'!$H$31,0,10*ROW('Sanitation Data'!H41)))</f>
        <v/>
      </c>
      <c r="DI47" s="300" t="str">
        <f ca="true">+IF(OFFSET('Sanitation Data'!$H$32,0,10*ROW('Sanitation Data'!H41))="","",OFFSET('Sanitation Data'!$H$32,0,10*ROW('Sanitation Data'!H41)))</f>
        <v/>
      </c>
      <c r="DJ47" s="300" t="str">
        <f ca="true">+IF(OFFSET('Sanitation Data'!$I$28,0,10*ROW('Sanitation Data'!I41))="","",OFFSET('Sanitation Data'!$I$28,0,10*ROW('Sanitation Data'!I41)))</f>
        <v/>
      </c>
      <c r="DK47" s="300" t="str">
        <f ca="true">+IF(OFFSET('Sanitation Data'!$I$29,0,10*ROW('Sanitation Data'!I41))="","",OFFSET('Sanitation Data'!$I$29,0,10*ROW('Sanitation Data'!I41)))</f>
        <v/>
      </c>
      <c r="DL47" s="300" t="str">
        <f ca="true">+IF(OFFSET('Sanitation Data'!$I$30,0,10*ROW('Sanitation Data'!I41))="","",OFFSET('Sanitation Data'!$I$30,0,10*ROW('Sanitation Data'!I41)))</f>
        <v/>
      </c>
      <c r="DM47" s="300" t="str">
        <f ca="true">+IF(OFFSET('Sanitation Data'!$I$31,0,10*ROW('Sanitation Data'!I41))="","",OFFSET('Sanitation Data'!$I$31,0,10*ROW('Sanitation Data'!I41)))</f>
        <v/>
      </c>
      <c r="DN47" s="300" t="str">
        <f ca="true">+IF(OFFSET('Sanitation Data'!$I$32,0,10*ROW('Sanitation Data'!I41))="","",OFFSET('Sanitation Data'!$I$32,0,10*ROW('Sanitation Data'!I41)))</f>
        <v/>
      </c>
      <c r="DO47" s="300" t="str">
        <f ca="true">+IF(OFFSET('Hygiene Data'!$D$11,0,10*ROW('Hygiene Data'!D41))="","",OFFSET('Hygiene Data'!$D$11,0,10*ROW('Hygiene Data'!D41)))</f>
        <v/>
      </c>
      <c r="DP47" s="300" t="str">
        <f ca="true">+IF(OFFSET('Hygiene Data'!$D$12,0,10*ROW('Hygiene Data'!D41))="","",OFFSET('Hygiene Data'!$D$12,0,10*ROW('Hygiene Data'!D41)))</f>
        <v/>
      </c>
      <c r="DQ47" s="300" t="str">
        <f ca="true">+IF(OFFSET('Hygiene Data'!$D$13,0,10*ROW('Hygiene Data'!D41))="","",OFFSET('Hygiene Data'!$D$13,0,10*ROW('Hygiene Data'!D41)))</f>
        <v/>
      </c>
      <c r="DR47" s="300" t="str">
        <f ca="true">+IF(OFFSET('Hygiene Data'!$E$11,0,10*ROW('Hygiene Data'!E41))="","",OFFSET('Hygiene Data'!$E$11,0,10*ROW('Hygiene Data'!E41)))</f>
        <v/>
      </c>
      <c r="DS47" s="300" t="str">
        <f ca="true">+IF(OFFSET('Hygiene Data'!$E$12,0,10*ROW('Hygiene Data'!E41))="","",OFFSET('Hygiene Data'!$E$12,0,10*ROW('Hygiene Data'!E41)))</f>
        <v/>
      </c>
      <c r="DT47" s="300" t="str">
        <f ca="true">+IF(OFFSET('Hygiene Data'!$E$13,0,10*ROW('Hygiene Data'!E41))="","",OFFSET('Hygiene Data'!$E$13,0,10*ROW('Hygiene Data'!E41)))</f>
        <v/>
      </c>
      <c r="DU47" s="300" t="str">
        <f ca="true">+IF(OFFSET('Hygiene Data'!$F$11,0,10*ROW('Hygiene Data'!F41))="","",OFFSET('Hygiene Data'!$F$11,0,10*ROW('Hygiene Data'!F41)))</f>
        <v/>
      </c>
      <c r="DV47" s="300" t="str">
        <f ca="true">+IF(OFFSET('Hygiene Data'!$F$12,0,10*ROW('Hygiene Data'!F41))="","",OFFSET('Hygiene Data'!$F$12,0,10*ROW('Hygiene Data'!F41)))</f>
        <v/>
      </c>
      <c r="DW47" s="300" t="str">
        <f ca="true">+IF(OFFSET('Hygiene Data'!$F$13,0,10*ROW('Hygiene Data'!F41))="","",OFFSET('Hygiene Data'!$F$13,0,10*ROW('Hygiene Data'!F41)))</f>
        <v/>
      </c>
      <c r="DX47" s="300" t="str">
        <f ca="true">+IF(OFFSET('Hygiene Data'!$G$11,0,10*ROW('Hygiene Data'!G41))="","",OFFSET('Hygiene Data'!$G$11,0,10*ROW('Hygiene Data'!G41)))</f>
        <v/>
      </c>
      <c r="DY47" s="300" t="str">
        <f ca="true">+IF(OFFSET('Hygiene Data'!$G$12,0,10*ROW('Hygiene Data'!G41))="","",OFFSET('Hygiene Data'!$G$12,0,10*ROW('Hygiene Data'!G41)))</f>
        <v/>
      </c>
      <c r="DZ47" s="300" t="str">
        <f ca="true">+IF(OFFSET('Hygiene Data'!$G$13,0,10*ROW('Hygiene Data'!G41))="","",OFFSET('Hygiene Data'!$G$13,0,10*ROW('Hygiene Data'!G41)))</f>
        <v/>
      </c>
      <c r="EA47" s="300" t="str">
        <f ca="true">+IF(OFFSET('Hygiene Data'!$H$11,0,10*ROW('Hygiene Data'!H41))="","",OFFSET('Hygiene Data'!$H$11,0,10*ROW('Hygiene Data'!H41)))</f>
        <v/>
      </c>
      <c r="EB47" s="300" t="str">
        <f ca="true">+IF(OFFSET('Hygiene Data'!$H$12,0,10*ROW('Hygiene Data'!H41))="","",OFFSET('Hygiene Data'!$H$12,0,10*ROW('Hygiene Data'!H41)))</f>
        <v/>
      </c>
      <c r="EC47" s="300" t="str">
        <f ca="true">+IF(OFFSET('Hygiene Data'!$H$13,0,10*ROW('Hygiene Data'!H41))="","",OFFSET('Hygiene Data'!$H$13,0,10*ROW('Hygiene Data'!H41)))</f>
        <v/>
      </c>
      <c r="ED47" s="300" t="str">
        <f ca="true">+IF(OFFSET('Hygiene Data'!$I$11,0,10*ROW('Hygiene Data'!I41))="","",OFFSET('Hygiene Data'!$I$11,0,10*ROW('Hygiene Data'!I41)))</f>
        <v/>
      </c>
      <c r="EE47" s="300" t="str">
        <f ca="true">+IF(OFFSET('Hygiene Data'!$I$12,0,10*ROW('Hygiene Data'!I41))="","",OFFSET('Hygiene Data'!$I$12,0,10*ROW('Hygiene Data'!I41)))</f>
        <v/>
      </c>
      <c r="EF47" s="30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7"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0"/>
      <c r="BS48" s="300" t="str">
        <f ca="true">+IF(OFFSET('Water Data'!$D$27,0,10*ROW('Water Data'!D42))="","",OFFSET('Water Data'!$D$27,0,10*ROW('Water Data'!D42)))</f>
        <v/>
      </c>
      <c r="BT48" s="300" t="str">
        <f ca="true">+IF(OFFSET('Water Data'!$D$28,0,10*ROW('Water Data'!D42))="","",OFFSET('Water Data'!$D$28,0,10*ROW('Water Data'!D42)))</f>
        <v/>
      </c>
      <c r="BU48" s="300" t="str">
        <f ca="true">+IF(OFFSET('Water Data'!$D$29,0,10*ROW('Water Data'!D42))="","",OFFSET('Water Data'!$D$29,0,10*ROW('Water Data'!D42)))</f>
        <v/>
      </c>
      <c r="BV48" s="300" t="str">
        <f ca="true">+IF(OFFSET('Water Data'!$E$27,0,10*ROW('Water Data'!E42))="","",OFFSET('Water Data'!$E$27,0,10*ROW('Water Data'!E42)))</f>
        <v/>
      </c>
      <c r="BW48" s="300" t="str">
        <f ca="true">+IF(OFFSET('Water Data'!$E$28,0,10*ROW('Water Data'!E42))="","",OFFSET('Water Data'!$E$28,0,10*ROW('Water Data'!E42)))</f>
        <v/>
      </c>
      <c r="BX48" s="300" t="str">
        <f ca="true">+IF(OFFSET('Water Data'!$E$29,0,10*ROW('Water Data'!E42))="","",OFFSET('Water Data'!$E$29,0,10*ROW('Water Data'!E42)))</f>
        <v/>
      </c>
      <c r="BY48" s="300" t="str">
        <f ca="true">+IF(OFFSET('Water Data'!$F$27,0,10*ROW('Water Data'!F42))="","",OFFSET('Water Data'!$F$27,0,10*ROW('Water Data'!F42)))</f>
        <v/>
      </c>
      <c r="BZ48" s="300" t="str">
        <f ca="true">+IF(OFFSET('Water Data'!$F$28,0,10*ROW('Water Data'!F42))="","",OFFSET('Water Data'!$F$28,0,10*ROW('Water Data'!F42)))</f>
        <v/>
      </c>
      <c r="CA48" s="300" t="str">
        <f ca="true">+IF(OFFSET('Water Data'!$F$29,0,10*ROW('Water Data'!F42))="","",OFFSET('Water Data'!$F$29,0,10*ROW('Water Data'!F42)))</f>
        <v/>
      </c>
      <c r="CB48" s="300" t="str">
        <f ca="true">+IF(OFFSET('Water Data'!$G$27,0,10*ROW('Water Data'!G42))="","",OFFSET('Water Data'!$G$27,0,10*ROW('Water Data'!G42)))</f>
        <v/>
      </c>
      <c r="CC48" s="300" t="str">
        <f ca="true">+IF(OFFSET('Water Data'!$G$28,0,10*ROW('Water Data'!G42))="","",OFFSET('Water Data'!$G$28,0,10*ROW('Water Data'!G42)))</f>
        <v/>
      </c>
      <c r="CD48" s="300" t="str">
        <f ca="true">+IF(OFFSET('Water Data'!$G$29,0,10*ROW('Water Data'!G42))="","",OFFSET('Water Data'!$G$29,0,10*ROW('Water Data'!G42)))</f>
        <v/>
      </c>
      <c r="CE48" s="300" t="str">
        <f ca="true">+IF(OFFSET('Water Data'!$H$27,0,10*ROW('Water Data'!H42))="","",OFFSET('Water Data'!$H$27,0,10*ROW('Water Data'!H42)))</f>
        <v/>
      </c>
      <c r="CF48" s="300" t="str">
        <f ca="true">+IF(OFFSET('Water Data'!$H$28,0,10*ROW('Water Data'!H42))="","",OFFSET('Water Data'!$H$28,0,10*ROW('Water Data'!H42)))</f>
        <v/>
      </c>
      <c r="CG48" s="300" t="str">
        <f ca="true">+IF(OFFSET('Water Data'!$H$29,0,10*ROW('Water Data'!H42))="","",OFFSET('Water Data'!$H$29,0,10*ROW('Water Data'!H42)))</f>
        <v/>
      </c>
      <c r="CH48" s="300" t="str">
        <f ca="true">+IF(OFFSET('Water Data'!$I$27,0,10*ROW('Water Data'!I42))="","",OFFSET('Water Data'!$I$27,0,10*ROW('Water Data'!I42)))</f>
        <v/>
      </c>
      <c r="CI48" s="300" t="str">
        <f ca="true">+IF(OFFSET('Water Data'!$I$28,0,10*ROW('Water Data'!I42))="","",OFFSET('Water Data'!$I$28,0,10*ROW('Water Data'!I42)))</f>
        <v/>
      </c>
      <c r="CJ48" s="300" t="str">
        <f ca="true">+IF(OFFSET('Water Data'!$I$29,0,10*ROW('Water Data'!I42))="","",OFFSET('Water Data'!$I$29,0,10*ROW('Water Data'!I42)))</f>
        <v/>
      </c>
      <c r="CK48" s="300" t="str">
        <f ca="true">+IF(OFFSET('Sanitation Data'!$D$28,0,10*ROW('Sanitation Data'!D42))="","",OFFSET('Sanitation Data'!$D$28,0,10*ROW('Sanitation Data'!D42)))</f>
        <v/>
      </c>
      <c r="CL48" s="300" t="str">
        <f ca="true">+IF(OFFSET('Sanitation Data'!$D$29,0,10*ROW('Sanitation Data'!D42))="","",OFFSET('Sanitation Data'!$D$29,0,10*ROW('Sanitation Data'!D42)))</f>
        <v/>
      </c>
      <c r="CM48" s="300" t="str">
        <f ca="true">+IF(OFFSET('Sanitation Data'!$D$30,0,10*ROW('Sanitation Data'!D42))="","",OFFSET('Sanitation Data'!$D$30,0,10*ROW('Sanitation Data'!D42)))</f>
        <v/>
      </c>
      <c r="CN48" s="300" t="str">
        <f ca="true">+IF(OFFSET('Sanitation Data'!$D$31,0,10*ROW('Sanitation Data'!D42))="","",OFFSET('Sanitation Data'!$D$31,0,10*ROW('Sanitation Data'!D42)))</f>
        <v/>
      </c>
      <c r="CO48" s="300" t="str">
        <f ca="true">+IF(OFFSET('Sanitation Data'!$D$32,0,10*ROW('Sanitation Data'!D42))="","",OFFSET('Sanitation Data'!$D$32,0,10*ROW('Sanitation Data'!D42)))</f>
        <v/>
      </c>
      <c r="CP48" s="300" t="str">
        <f ca="true">+IF(OFFSET('Sanitation Data'!$E$28,0,10*ROW('Sanitation Data'!E42))="","",OFFSET('Sanitation Data'!$E$28,0,10*ROW('Sanitation Data'!E42)))</f>
        <v/>
      </c>
      <c r="CQ48" s="300" t="str">
        <f ca="true">+IF(OFFSET('Sanitation Data'!$E$29,0,10*ROW('Sanitation Data'!E42))="","",OFFSET('Sanitation Data'!$E$29,0,10*ROW('Sanitation Data'!E42)))</f>
        <v/>
      </c>
      <c r="CR48" s="300" t="str">
        <f ca="true">+IF(OFFSET('Sanitation Data'!$E$30,0,10*ROW('Sanitation Data'!E42))="","",OFFSET('Sanitation Data'!$E$30,0,10*ROW('Sanitation Data'!E42)))</f>
        <v/>
      </c>
      <c r="CS48" s="300" t="str">
        <f ca="true">+IF(OFFSET('Sanitation Data'!$E$31,0,10*ROW('Sanitation Data'!E42))="","",OFFSET('Sanitation Data'!$E$31,0,10*ROW('Sanitation Data'!E42)))</f>
        <v/>
      </c>
      <c r="CT48" s="300" t="str">
        <f ca="true">+IF(OFFSET('Sanitation Data'!$E$32,0,10*ROW('Sanitation Data'!E42))="","",OFFSET('Sanitation Data'!$E$32,0,10*ROW('Sanitation Data'!E42)))</f>
        <v/>
      </c>
      <c r="CU48" s="300" t="str">
        <f ca="true">+IF(OFFSET('Sanitation Data'!$F$28,0,10*ROW('Sanitation Data'!F42))="","",OFFSET('Sanitation Data'!$F$28,0,10*ROW('Sanitation Data'!F42)))</f>
        <v/>
      </c>
      <c r="CV48" s="300" t="str">
        <f ca="true">+IF(OFFSET('Sanitation Data'!$F$29,0,10*ROW('Sanitation Data'!F42))="","",OFFSET('Sanitation Data'!$F$29,0,10*ROW('Sanitation Data'!F42)))</f>
        <v/>
      </c>
      <c r="CW48" s="300" t="str">
        <f ca="true">+IF(OFFSET('Sanitation Data'!$F$30,0,10*ROW('Sanitation Data'!F42))="","",OFFSET('Sanitation Data'!$F$30,0,10*ROW('Sanitation Data'!F42)))</f>
        <v/>
      </c>
      <c r="CX48" s="300" t="str">
        <f ca="true">+IF(OFFSET('Sanitation Data'!$F$31,0,10*ROW('Sanitation Data'!F42))="","",OFFSET('Sanitation Data'!$F$31,0,10*ROW('Sanitation Data'!F42)))</f>
        <v/>
      </c>
      <c r="CY48" s="300" t="str">
        <f ca="true">+IF(OFFSET('Sanitation Data'!$F$32,0,10*ROW('Sanitation Data'!F42))="","",OFFSET('Sanitation Data'!$F$32,0,10*ROW('Sanitation Data'!F42)))</f>
        <v/>
      </c>
      <c r="CZ48" s="300" t="str">
        <f ca="true">+IF(OFFSET('Sanitation Data'!$G$28,0,10*ROW('Sanitation Data'!G42))="","",OFFSET('Sanitation Data'!$G$28,0,10*ROW('Sanitation Data'!G42)))</f>
        <v/>
      </c>
      <c r="DA48" s="300" t="str">
        <f ca="true">+IF(OFFSET('Sanitation Data'!$G$29,0,10*ROW('Sanitation Data'!G42))="","",OFFSET('Sanitation Data'!$G$29,0,10*ROW('Sanitation Data'!G42)))</f>
        <v/>
      </c>
      <c r="DB48" s="300" t="str">
        <f ca="true">+IF(OFFSET('Sanitation Data'!$G$30,0,10*ROW('Sanitation Data'!G42))="","",OFFSET('Sanitation Data'!$G$30,0,10*ROW('Sanitation Data'!G42)))</f>
        <v/>
      </c>
      <c r="DC48" s="300" t="str">
        <f ca="true">+IF(OFFSET('Sanitation Data'!$G$31,0,10*ROW('Sanitation Data'!G42))="","",OFFSET('Sanitation Data'!$G$31,0,10*ROW('Sanitation Data'!G42)))</f>
        <v/>
      </c>
      <c r="DD48" s="300" t="str">
        <f ca="true">+IF(OFFSET('Sanitation Data'!$G$32,0,10*ROW('Sanitation Data'!G42))="","",OFFSET('Sanitation Data'!$G$32,0,10*ROW('Sanitation Data'!G42)))</f>
        <v/>
      </c>
      <c r="DE48" s="300" t="str">
        <f ca="true">+IF(OFFSET('Sanitation Data'!$H$28,0,10*ROW('Sanitation Data'!H42))="","",OFFSET('Sanitation Data'!$H$28,0,10*ROW('Sanitation Data'!H42)))</f>
        <v/>
      </c>
      <c r="DF48" s="300" t="str">
        <f ca="true">+IF(OFFSET('Sanitation Data'!$H$29,0,10*ROW('Sanitation Data'!H42))="","",OFFSET('Sanitation Data'!$H$29,0,10*ROW('Sanitation Data'!H42)))</f>
        <v/>
      </c>
      <c r="DG48" s="300" t="str">
        <f ca="true">+IF(OFFSET('Sanitation Data'!$H$30,0,10*ROW('Sanitation Data'!H42))="","",OFFSET('Sanitation Data'!$H$30,0,10*ROW('Sanitation Data'!H42)))</f>
        <v/>
      </c>
      <c r="DH48" s="300" t="str">
        <f ca="true">+IF(OFFSET('Sanitation Data'!$H$31,0,10*ROW('Sanitation Data'!H42))="","",OFFSET('Sanitation Data'!$H$31,0,10*ROW('Sanitation Data'!H42)))</f>
        <v/>
      </c>
      <c r="DI48" s="300" t="str">
        <f ca="true">+IF(OFFSET('Sanitation Data'!$H$32,0,10*ROW('Sanitation Data'!H42))="","",OFFSET('Sanitation Data'!$H$32,0,10*ROW('Sanitation Data'!H42)))</f>
        <v/>
      </c>
      <c r="DJ48" s="300" t="str">
        <f ca="true">+IF(OFFSET('Sanitation Data'!$I$28,0,10*ROW('Sanitation Data'!I42))="","",OFFSET('Sanitation Data'!$I$28,0,10*ROW('Sanitation Data'!I42)))</f>
        <v/>
      </c>
      <c r="DK48" s="300" t="str">
        <f ca="true">+IF(OFFSET('Sanitation Data'!$I$29,0,10*ROW('Sanitation Data'!I42))="","",OFFSET('Sanitation Data'!$I$29,0,10*ROW('Sanitation Data'!I42)))</f>
        <v/>
      </c>
      <c r="DL48" s="300" t="str">
        <f ca="true">+IF(OFFSET('Sanitation Data'!$I$30,0,10*ROW('Sanitation Data'!I42))="","",OFFSET('Sanitation Data'!$I$30,0,10*ROW('Sanitation Data'!I42)))</f>
        <v/>
      </c>
      <c r="DM48" s="300" t="str">
        <f ca="true">+IF(OFFSET('Sanitation Data'!$I$31,0,10*ROW('Sanitation Data'!I42))="","",OFFSET('Sanitation Data'!$I$31,0,10*ROW('Sanitation Data'!I42)))</f>
        <v/>
      </c>
      <c r="DN48" s="300" t="str">
        <f ca="true">+IF(OFFSET('Sanitation Data'!$I$32,0,10*ROW('Sanitation Data'!I42))="","",OFFSET('Sanitation Data'!$I$32,0,10*ROW('Sanitation Data'!I42)))</f>
        <v/>
      </c>
      <c r="DO48" s="300" t="str">
        <f ca="true">+IF(OFFSET('Hygiene Data'!$D$11,0,10*ROW('Hygiene Data'!D42))="","",OFFSET('Hygiene Data'!$D$11,0,10*ROW('Hygiene Data'!D42)))</f>
        <v/>
      </c>
      <c r="DP48" s="300" t="str">
        <f ca="true">+IF(OFFSET('Hygiene Data'!$D$12,0,10*ROW('Hygiene Data'!D42))="","",OFFSET('Hygiene Data'!$D$12,0,10*ROW('Hygiene Data'!D42)))</f>
        <v/>
      </c>
      <c r="DQ48" s="300" t="str">
        <f ca="true">+IF(OFFSET('Hygiene Data'!$D$13,0,10*ROW('Hygiene Data'!D42))="","",OFFSET('Hygiene Data'!$D$13,0,10*ROW('Hygiene Data'!D42)))</f>
        <v/>
      </c>
      <c r="DR48" s="300" t="str">
        <f ca="true">+IF(OFFSET('Hygiene Data'!$E$11,0,10*ROW('Hygiene Data'!E42))="","",OFFSET('Hygiene Data'!$E$11,0,10*ROW('Hygiene Data'!E42)))</f>
        <v/>
      </c>
      <c r="DS48" s="300" t="str">
        <f ca="true">+IF(OFFSET('Hygiene Data'!$E$12,0,10*ROW('Hygiene Data'!E42))="","",OFFSET('Hygiene Data'!$E$12,0,10*ROW('Hygiene Data'!E42)))</f>
        <v/>
      </c>
      <c r="DT48" s="300" t="str">
        <f ca="true">+IF(OFFSET('Hygiene Data'!$E$13,0,10*ROW('Hygiene Data'!E42))="","",OFFSET('Hygiene Data'!$E$13,0,10*ROW('Hygiene Data'!E42)))</f>
        <v/>
      </c>
      <c r="DU48" s="300" t="str">
        <f ca="true">+IF(OFFSET('Hygiene Data'!$F$11,0,10*ROW('Hygiene Data'!F42))="","",OFFSET('Hygiene Data'!$F$11,0,10*ROW('Hygiene Data'!F42)))</f>
        <v/>
      </c>
      <c r="DV48" s="300" t="str">
        <f ca="true">+IF(OFFSET('Hygiene Data'!$F$12,0,10*ROW('Hygiene Data'!F42))="","",OFFSET('Hygiene Data'!$F$12,0,10*ROW('Hygiene Data'!F42)))</f>
        <v/>
      </c>
      <c r="DW48" s="300" t="str">
        <f ca="true">+IF(OFFSET('Hygiene Data'!$F$13,0,10*ROW('Hygiene Data'!F42))="","",OFFSET('Hygiene Data'!$F$13,0,10*ROW('Hygiene Data'!F42)))</f>
        <v/>
      </c>
      <c r="DX48" s="300" t="str">
        <f ca="true">+IF(OFFSET('Hygiene Data'!$G$11,0,10*ROW('Hygiene Data'!G42))="","",OFFSET('Hygiene Data'!$G$11,0,10*ROW('Hygiene Data'!G42)))</f>
        <v/>
      </c>
      <c r="DY48" s="300" t="str">
        <f ca="true">+IF(OFFSET('Hygiene Data'!$G$12,0,10*ROW('Hygiene Data'!G42))="","",OFFSET('Hygiene Data'!$G$12,0,10*ROW('Hygiene Data'!G42)))</f>
        <v/>
      </c>
      <c r="DZ48" s="300" t="str">
        <f ca="true">+IF(OFFSET('Hygiene Data'!$G$13,0,10*ROW('Hygiene Data'!G42))="","",OFFSET('Hygiene Data'!$G$13,0,10*ROW('Hygiene Data'!G42)))</f>
        <v/>
      </c>
      <c r="EA48" s="300" t="str">
        <f ca="true">+IF(OFFSET('Hygiene Data'!$H$11,0,10*ROW('Hygiene Data'!H42))="","",OFFSET('Hygiene Data'!$H$11,0,10*ROW('Hygiene Data'!H42)))</f>
        <v/>
      </c>
      <c r="EB48" s="300" t="str">
        <f ca="true">+IF(OFFSET('Hygiene Data'!$H$12,0,10*ROW('Hygiene Data'!H42))="","",OFFSET('Hygiene Data'!$H$12,0,10*ROW('Hygiene Data'!H42)))</f>
        <v/>
      </c>
      <c r="EC48" s="300" t="str">
        <f ca="true">+IF(OFFSET('Hygiene Data'!$H$13,0,10*ROW('Hygiene Data'!H42))="","",OFFSET('Hygiene Data'!$H$13,0,10*ROW('Hygiene Data'!H42)))</f>
        <v/>
      </c>
      <c r="ED48" s="300" t="str">
        <f ca="true">+IF(OFFSET('Hygiene Data'!$I$11,0,10*ROW('Hygiene Data'!I42))="","",OFFSET('Hygiene Data'!$I$11,0,10*ROW('Hygiene Data'!I42)))</f>
        <v/>
      </c>
      <c r="EE48" s="300" t="str">
        <f ca="true">+IF(OFFSET('Hygiene Data'!$I$12,0,10*ROW('Hygiene Data'!I42))="","",OFFSET('Hygiene Data'!$I$12,0,10*ROW('Hygiene Data'!I42)))</f>
        <v/>
      </c>
      <c r="EF48" s="30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7"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0"/>
      <c r="BS49" s="300" t="str">
        <f ca="true">+IF(OFFSET('Water Data'!$D$27,0,10*ROW('Water Data'!D43))="","",OFFSET('Water Data'!$D$27,0,10*ROW('Water Data'!D43)))</f>
        <v/>
      </c>
      <c r="BT49" s="300" t="str">
        <f ca="true">+IF(OFFSET('Water Data'!$D$28,0,10*ROW('Water Data'!D43))="","",OFFSET('Water Data'!$D$28,0,10*ROW('Water Data'!D43)))</f>
        <v/>
      </c>
      <c r="BU49" s="300" t="str">
        <f ca="true">+IF(OFFSET('Water Data'!$D$29,0,10*ROW('Water Data'!D43))="","",OFFSET('Water Data'!$D$29,0,10*ROW('Water Data'!D43)))</f>
        <v/>
      </c>
      <c r="BV49" s="300" t="str">
        <f ca="true">+IF(OFFSET('Water Data'!$E$27,0,10*ROW('Water Data'!E43))="","",OFFSET('Water Data'!$E$27,0,10*ROW('Water Data'!E43)))</f>
        <v/>
      </c>
      <c r="BW49" s="300" t="str">
        <f ca="true">+IF(OFFSET('Water Data'!$E$28,0,10*ROW('Water Data'!E43))="","",OFFSET('Water Data'!$E$28,0,10*ROW('Water Data'!E43)))</f>
        <v/>
      </c>
      <c r="BX49" s="300" t="str">
        <f ca="true">+IF(OFFSET('Water Data'!$E$29,0,10*ROW('Water Data'!E43))="","",OFFSET('Water Data'!$E$29,0,10*ROW('Water Data'!E43)))</f>
        <v/>
      </c>
      <c r="BY49" s="300" t="str">
        <f ca="true">+IF(OFFSET('Water Data'!$F$27,0,10*ROW('Water Data'!F43))="","",OFFSET('Water Data'!$F$27,0,10*ROW('Water Data'!F43)))</f>
        <v/>
      </c>
      <c r="BZ49" s="300" t="str">
        <f ca="true">+IF(OFFSET('Water Data'!$F$28,0,10*ROW('Water Data'!F43))="","",OFFSET('Water Data'!$F$28,0,10*ROW('Water Data'!F43)))</f>
        <v/>
      </c>
      <c r="CA49" s="300" t="str">
        <f ca="true">+IF(OFFSET('Water Data'!$F$29,0,10*ROW('Water Data'!F43))="","",OFFSET('Water Data'!$F$29,0,10*ROW('Water Data'!F43)))</f>
        <v/>
      </c>
      <c r="CB49" s="300" t="str">
        <f ca="true">+IF(OFFSET('Water Data'!$G$27,0,10*ROW('Water Data'!G43))="","",OFFSET('Water Data'!$G$27,0,10*ROW('Water Data'!G43)))</f>
        <v/>
      </c>
      <c r="CC49" s="300" t="str">
        <f ca="true">+IF(OFFSET('Water Data'!$G$28,0,10*ROW('Water Data'!G43))="","",OFFSET('Water Data'!$G$28,0,10*ROW('Water Data'!G43)))</f>
        <v/>
      </c>
      <c r="CD49" s="300" t="str">
        <f ca="true">+IF(OFFSET('Water Data'!$G$29,0,10*ROW('Water Data'!G43))="","",OFFSET('Water Data'!$G$29,0,10*ROW('Water Data'!G43)))</f>
        <v/>
      </c>
      <c r="CE49" s="300" t="str">
        <f ca="true">+IF(OFFSET('Water Data'!$H$27,0,10*ROW('Water Data'!H43))="","",OFFSET('Water Data'!$H$27,0,10*ROW('Water Data'!H43)))</f>
        <v/>
      </c>
      <c r="CF49" s="300" t="str">
        <f ca="true">+IF(OFFSET('Water Data'!$H$28,0,10*ROW('Water Data'!H43))="","",OFFSET('Water Data'!$H$28,0,10*ROW('Water Data'!H43)))</f>
        <v/>
      </c>
      <c r="CG49" s="300" t="str">
        <f ca="true">+IF(OFFSET('Water Data'!$H$29,0,10*ROW('Water Data'!H43))="","",OFFSET('Water Data'!$H$29,0,10*ROW('Water Data'!H43)))</f>
        <v/>
      </c>
      <c r="CH49" s="300" t="str">
        <f ca="true">+IF(OFFSET('Water Data'!$I$27,0,10*ROW('Water Data'!I43))="","",OFFSET('Water Data'!$I$27,0,10*ROW('Water Data'!I43)))</f>
        <v/>
      </c>
      <c r="CI49" s="300" t="str">
        <f ca="true">+IF(OFFSET('Water Data'!$I$28,0,10*ROW('Water Data'!I43))="","",OFFSET('Water Data'!$I$28,0,10*ROW('Water Data'!I43)))</f>
        <v/>
      </c>
      <c r="CJ49" s="300" t="str">
        <f ca="true">+IF(OFFSET('Water Data'!$I$29,0,10*ROW('Water Data'!I43))="","",OFFSET('Water Data'!$I$29,0,10*ROW('Water Data'!I43)))</f>
        <v/>
      </c>
      <c r="CK49" s="300" t="str">
        <f ca="true">+IF(OFFSET('Sanitation Data'!$D$28,0,10*ROW('Sanitation Data'!D43))="","",OFFSET('Sanitation Data'!$D$28,0,10*ROW('Sanitation Data'!D43)))</f>
        <v/>
      </c>
      <c r="CL49" s="300" t="str">
        <f ca="true">+IF(OFFSET('Sanitation Data'!$D$29,0,10*ROW('Sanitation Data'!D43))="","",OFFSET('Sanitation Data'!$D$29,0,10*ROW('Sanitation Data'!D43)))</f>
        <v/>
      </c>
      <c r="CM49" s="300" t="str">
        <f ca="true">+IF(OFFSET('Sanitation Data'!$D$30,0,10*ROW('Sanitation Data'!D43))="","",OFFSET('Sanitation Data'!$D$30,0,10*ROW('Sanitation Data'!D43)))</f>
        <v/>
      </c>
      <c r="CN49" s="300" t="str">
        <f ca="true">+IF(OFFSET('Sanitation Data'!$D$31,0,10*ROW('Sanitation Data'!D43))="","",OFFSET('Sanitation Data'!$D$31,0,10*ROW('Sanitation Data'!D43)))</f>
        <v/>
      </c>
      <c r="CO49" s="300" t="str">
        <f ca="true">+IF(OFFSET('Sanitation Data'!$D$32,0,10*ROW('Sanitation Data'!D43))="","",OFFSET('Sanitation Data'!$D$32,0,10*ROW('Sanitation Data'!D43)))</f>
        <v/>
      </c>
      <c r="CP49" s="300" t="str">
        <f ca="true">+IF(OFFSET('Sanitation Data'!$E$28,0,10*ROW('Sanitation Data'!E43))="","",OFFSET('Sanitation Data'!$E$28,0,10*ROW('Sanitation Data'!E43)))</f>
        <v/>
      </c>
      <c r="CQ49" s="300" t="str">
        <f ca="true">+IF(OFFSET('Sanitation Data'!$E$29,0,10*ROW('Sanitation Data'!E43))="","",OFFSET('Sanitation Data'!$E$29,0,10*ROW('Sanitation Data'!E43)))</f>
        <v/>
      </c>
      <c r="CR49" s="300" t="str">
        <f ca="true">+IF(OFFSET('Sanitation Data'!$E$30,0,10*ROW('Sanitation Data'!E43))="","",OFFSET('Sanitation Data'!$E$30,0,10*ROW('Sanitation Data'!E43)))</f>
        <v/>
      </c>
      <c r="CS49" s="300" t="str">
        <f ca="true">+IF(OFFSET('Sanitation Data'!$E$31,0,10*ROW('Sanitation Data'!E43))="","",OFFSET('Sanitation Data'!$E$31,0,10*ROW('Sanitation Data'!E43)))</f>
        <v/>
      </c>
      <c r="CT49" s="300" t="str">
        <f ca="true">+IF(OFFSET('Sanitation Data'!$E$32,0,10*ROW('Sanitation Data'!E43))="","",OFFSET('Sanitation Data'!$E$32,0,10*ROW('Sanitation Data'!E43)))</f>
        <v/>
      </c>
      <c r="CU49" s="300" t="str">
        <f ca="true">+IF(OFFSET('Sanitation Data'!$F$28,0,10*ROW('Sanitation Data'!F43))="","",OFFSET('Sanitation Data'!$F$28,0,10*ROW('Sanitation Data'!F43)))</f>
        <v/>
      </c>
      <c r="CV49" s="300" t="str">
        <f ca="true">+IF(OFFSET('Sanitation Data'!$F$29,0,10*ROW('Sanitation Data'!F43))="","",OFFSET('Sanitation Data'!$F$29,0,10*ROW('Sanitation Data'!F43)))</f>
        <v/>
      </c>
      <c r="CW49" s="300" t="str">
        <f ca="true">+IF(OFFSET('Sanitation Data'!$F$30,0,10*ROW('Sanitation Data'!F43))="","",OFFSET('Sanitation Data'!$F$30,0,10*ROW('Sanitation Data'!F43)))</f>
        <v/>
      </c>
      <c r="CX49" s="300" t="str">
        <f ca="true">+IF(OFFSET('Sanitation Data'!$F$31,0,10*ROW('Sanitation Data'!F43))="","",OFFSET('Sanitation Data'!$F$31,0,10*ROW('Sanitation Data'!F43)))</f>
        <v/>
      </c>
      <c r="CY49" s="300" t="str">
        <f ca="true">+IF(OFFSET('Sanitation Data'!$F$32,0,10*ROW('Sanitation Data'!F43))="","",OFFSET('Sanitation Data'!$F$32,0,10*ROW('Sanitation Data'!F43)))</f>
        <v/>
      </c>
      <c r="CZ49" s="300" t="str">
        <f ca="true">+IF(OFFSET('Sanitation Data'!$G$28,0,10*ROW('Sanitation Data'!G43))="","",OFFSET('Sanitation Data'!$G$28,0,10*ROW('Sanitation Data'!G43)))</f>
        <v/>
      </c>
      <c r="DA49" s="300" t="str">
        <f ca="true">+IF(OFFSET('Sanitation Data'!$G$29,0,10*ROW('Sanitation Data'!G43))="","",OFFSET('Sanitation Data'!$G$29,0,10*ROW('Sanitation Data'!G43)))</f>
        <v/>
      </c>
      <c r="DB49" s="300" t="str">
        <f ca="true">+IF(OFFSET('Sanitation Data'!$G$30,0,10*ROW('Sanitation Data'!G43))="","",OFFSET('Sanitation Data'!$G$30,0,10*ROW('Sanitation Data'!G43)))</f>
        <v/>
      </c>
      <c r="DC49" s="300" t="str">
        <f ca="true">+IF(OFFSET('Sanitation Data'!$G$31,0,10*ROW('Sanitation Data'!G43))="","",OFFSET('Sanitation Data'!$G$31,0,10*ROW('Sanitation Data'!G43)))</f>
        <v/>
      </c>
      <c r="DD49" s="300" t="str">
        <f ca="true">+IF(OFFSET('Sanitation Data'!$G$32,0,10*ROW('Sanitation Data'!G43))="","",OFFSET('Sanitation Data'!$G$32,0,10*ROW('Sanitation Data'!G43)))</f>
        <v/>
      </c>
      <c r="DE49" s="300" t="str">
        <f ca="true">+IF(OFFSET('Sanitation Data'!$H$28,0,10*ROW('Sanitation Data'!H43))="","",OFFSET('Sanitation Data'!$H$28,0,10*ROW('Sanitation Data'!H43)))</f>
        <v/>
      </c>
      <c r="DF49" s="300" t="str">
        <f ca="true">+IF(OFFSET('Sanitation Data'!$H$29,0,10*ROW('Sanitation Data'!H43))="","",OFFSET('Sanitation Data'!$H$29,0,10*ROW('Sanitation Data'!H43)))</f>
        <v/>
      </c>
      <c r="DG49" s="300" t="str">
        <f ca="true">+IF(OFFSET('Sanitation Data'!$H$30,0,10*ROW('Sanitation Data'!H43))="","",OFFSET('Sanitation Data'!$H$30,0,10*ROW('Sanitation Data'!H43)))</f>
        <v/>
      </c>
      <c r="DH49" s="300" t="str">
        <f ca="true">+IF(OFFSET('Sanitation Data'!$H$31,0,10*ROW('Sanitation Data'!H43))="","",OFFSET('Sanitation Data'!$H$31,0,10*ROW('Sanitation Data'!H43)))</f>
        <v/>
      </c>
      <c r="DI49" s="300" t="str">
        <f ca="true">+IF(OFFSET('Sanitation Data'!$H$32,0,10*ROW('Sanitation Data'!H43))="","",OFFSET('Sanitation Data'!$H$32,0,10*ROW('Sanitation Data'!H43)))</f>
        <v/>
      </c>
      <c r="DJ49" s="300" t="str">
        <f ca="true">+IF(OFFSET('Sanitation Data'!$I$28,0,10*ROW('Sanitation Data'!I43))="","",OFFSET('Sanitation Data'!$I$28,0,10*ROW('Sanitation Data'!I43)))</f>
        <v/>
      </c>
      <c r="DK49" s="300" t="str">
        <f ca="true">+IF(OFFSET('Sanitation Data'!$I$29,0,10*ROW('Sanitation Data'!I43))="","",OFFSET('Sanitation Data'!$I$29,0,10*ROW('Sanitation Data'!I43)))</f>
        <v/>
      </c>
      <c r="DL49" s="300" t="str">
        <f ca="true">+IF(OFFSET('Sanitation Data'!$I$30,0,10*ROW('Sanitation Data'!I43))="","",OFFSET('Sanitation Data'!$I$30,0,10*ROW('Sanitation Data'!I43)))</f>
        <v/>
      </c>
      <c r="DM49" s="300" t="str">
        <f ca="true">+IF(OFFSET('Sanitation Data'!$I$31,0,10*ROW('Sanitation Data'!I43))="","",OFFSET('Sanitation Data'!$I$31,0,10*ROW('Sanitation Data'!I43)))</f>
        <v/>
      </c>
      <c r="DN49" s="300" t="str">
        <f ca="true">+IF(OFFSET('Sanitation Data'!$I$32,0,10*ROW('Sanitation Data'!I43))="","",OFFSET('Sanitation Data'!$I$32,0,10*ROW('Sanitation Data'!I43)))</f>
        <v/>
      </c>
      <c r="DO49" s="300" t="str">
        <f ca="true">+IF(OFFSET('Hygiene Data'!$D$11,0,10*ROW('Hygiene Data'!D43))="","",OFFSET('Hygiene Data'!$D$11,0,10*ROW('Hygiene Data'!D43)))</f>
        <v/>
      </c>
      <c r="DP49" s="300" t="str">
        <f ca="true">+IF(OFFSET('Hygiene Data'!$D$12,0,10*ROW('Hygiene Data'!D43))="","",OFFSET('Hygiene Data'!$D$12,0,10*ROW('Hygiene Data'!D43)))</f>
        <v/>
      </c>
      <c r="DQ49" s="300" t="str">
        <f ca="true">+IF(OFFSET('Hygiene Data'!$D$13,0,10*ROW('Hygiene Data'!D43))="","",OFFSET('Hygiene Data'!$D$13,0,10*ROW('Hygiene Data'!D43)))</f>
        <v/>
      </c>
      <c r="DR49" s="300" t="str">
        <f ca="true">+IF(OFFSET('Hygiene Data'!$E$11,0,10*ROW('Hygiene Data'!E43))="","",OFFSET('Hygiene Data'!$E$11,0,10*ROW('Hygiene Data'!E43)))</f>
        <v/>
      </c>
      <c r="DS49" s="300" t="str">
        <f ca="true">+IF(OFFSET('Hygiene Data'!$E$12,0,10*ROW('Hygiene Data'!E43))="","",OFFSET('Hygiene Data'!$E$12,0,10*ROW('Hygiene Data'!E43)))</f>
        <v/>
      </c>
      <c r="DT49" s="300" t="str">
        <f ca="true">+IF(OFFSET('Hygiene Data'!$E$13,0,10*ROW('Hygiene Data'!E43))="","",OFFSET('Hygiene Data'!$E$13,0,10*ROW('Hygiene Data'!E43)))</f>
        <v/>
      </c>
      <c r="DU49" s="300" t="str">
        <f ca="true">+IF(OFFSET('Hygiene Data'!$F$11,0,10*ROW('Hygiene Data'!F43))="","",OFFSET('Hygiene Data'!$F$11,0,10*ROW('Hygiene Data'!F43)))</f>
        <v/>
      </c>
      <c r="DV49" s="300" t="str">
        <f ca="true">+IF(OFFSET('Hygiene Data'!$F$12,0,10*ROW('Hygiene Data'!F43))="","",OFFSET('Hygiene Data'!$F$12,0,10*ROW('Hygiene Data'!F43)))</f>
        <v/>
      </c>
      <c r="DW49" s="300" t="str">
        <f ca="true">+IF(OFFSET('Hygiene Data'!$F$13,0,10*ROW('Hygiene Data'!F43))="","",OFFSET('Hygiene Data'!$F$13,0,10*ROW('Hygiene Data'!F43)))</f>
        <v/>
      </c>
      <c r="DX49" s="300" t="str">
        <f ca="true">+IF(OFFSET('Hygiene Data'!$G$11,0,10*ROW('Hygiene Data'!G43))="","",OFFSET('Hygiene Data'!$G$11,0,10*ROW('Hygiene Data'!G43)))</f>
        <v/>
      </c>
      <c r="DY49" s="300" t="str">
        <f ca="true">+IF(OFFSET('Hygiene Data'!$G$12,0,10*ROW('Hygiene Data'!G43))="","",OFFSET('Hygiene Data'!$G$12,0,10*ROW('Hygiene Data'!G43)))</f>
        <v/>
      </c>
      <c r="DZ49" s="300" t="str">
        <f ca="true">+IF(OFFSET('Hygiene Data'!$G$13,0,10*ROW('Hygiene Data'!G43))="","",OFFSET('Hygiene Data'!$G$13,0,10*ROW('Hygiene Data'!G43)))</f>
        <v/>
      </c>
      <c r="EA49" s="300" t="str">
        <f ca="true">+IF(OFFSET('Hygiene Data'!$H$11,0,10*ROW('Hygiene Data'!H43))="","",OFFSET('Hygiene Data'!$H$11,0,10*ROW('Hygiene Data'!H43)))</f>
        <v/>
      </c>
      <c r="EB49" s="300" t="str">
        <f ca="true">+IF(OFFSET('Hygiene Data'!$H$12,0,10*ROW('Hygiene Data'!H43))="","",OFFSET('Hygiene Data'!$H$12,0,10*ROW('Hygiene Data'!H43)))</f>
        <v/>
      </c>
      <c r="EC49" s="300" t="str">
        <f ca="true">+IF(OFFSET('Hygiene Data'!$H$13,0,10*ROW('Hygiene Data'!H43))="","",OFFSET('Hygiene Data'!$H$13,0,10*ROW('Hygiene Data'!H43)))</f>
        <v/>
      </c>
      <c r="ED49" s="300" t="str">
        <f ca="true">+IF(OFFSET('Hygiene Data'!$I$11,0,10*ROW('Hygiene Data'!I43))="","",OFFSET('Hygiene Data'!$I$11,0,10*ROW('Hygiene Data'!I43)))</f>
        <v/>
      </c>
      <c r="EE49" s="300" t="str">
        <f ca="true">+IF(OFFSET('Hygiene Data'!$I$12,0,10*ROW('Hygiene Data'!I43))="","",OFFSET('Hygiene Data'!$I$12,0,10*ROW('Hygiene Data'!I43)))</f>
        <v/>
      </c>
      <c r="EF49" s="30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7"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0"/>
      <c r="BS50" s="300" t="str">
        <f ca="true">+IF(OFFSET('Water Data'!$D$27,0,10*ROW('Water Data'!D44))="","",OFFSET('Water Data'!$D$27,0,10*ROW('Water Data'!D44)))</f>
        <v/>
      </c>
      <c r="BT50" s="300" t="str">
        <f ca="true">+IF(OFFSET('Water Data'!$D$28,0,10*ROW('Water Data'!D44))="","",OFFSET('Water Data'!$D$28,0,10*ROW('Water Data'!D44)))</f>
        <v/>
      </c>
      <c r="BU50" s="300" t="str">
        <f ca="true">+IF(OFFSET('Water Data'!$D$29,0,10*ROW('Water Data'!D44))="","",OFFSET('Water Data'!$D$29,0,10*ROW('Water Data'!D44)))</f>
        <v/>
      </c>
      <c r="BV50" s="300" t="str">
        <f ca="true">+IF(OFFSET('Water Data'!$E$27,0,10*ROW('Water Data'!E44))="","",OFFSET('Water Data'!$E$27,0,10*ROW('Water Data'!E44)))</f>
        <v/>
      </c>
      <c r="BW50" s="300" t="str">
        <f ca="true">+IF(OFFSET('Water Data'!$E$28,0,10*ROW('Water Data'!E44))="","",OFFSET('Water Data'!$E$28,0,10*ROW('Water Data'!E44)))</f>
        <v/>
      </c>
      <c r="BX50" s="300" t="str">
        <f ca="true">+IF(OFFSET('Water Data'!$E$29,0,10*ROW('Water Data'!E44))="","",OFFSET('Water Data'!$E$29,0,10*ROW('Water Data'!E44)))</f>
        <v/>
      </c>
      <c r="BY50" s="300" t="str">
        <f ca="true">+IF(OFFSET('Water Data'!$F$27,0,10*ROW('Water Data'!F44))="","",OFFSET('Water Data'!$F$27,0,10*ROW('Water Data'!F44)))</f>
        <v/>
      </c>
      <c r="BZ50" s="300" t="str">
        <f ca="true">+IF(OFFSET('Water Data'!$F$28,0,10*ROW('Water Data'!F44))="","",OFFSET('Water Data'!$F$28,0,10*ROW('Water Data'!F44)))</f>
        <v/>
      </c>
      <c r="CA50" s="300" t="str">
        <f ca="true">+IF(OFFSET('Water Data'!$F$29,0,10*ROW('Water Data'!F44))="","",OFFSET('Water Data'!$F$29,0,10*ROW('Water Data'!F44)))</f>
        <v/>
      </c>
      <c r="CB50" s="300" t="str">
        <f ca="true">+IF(OFFSET('Water Data'!$G$27,0,10*ROW('Water Data'!G44))="","",OFFSET('Water Data'!$G$27,0,10*ROW('Water Data'!G44)))</f>
        <v/>
      </c>
      <c r="CC50" s="300" t="str">
        <f ca="true">+IF(OFFSET('Water Data'!$G$28,0,10*ROW('Water Data'!G44))="","",OFFSET('Water Data'!$G$28,0,10*ROW('Water Data'!G44)))</f>
        <v/>
      </c>
      <c r="CD50" s="300" t="str">
        <f ca="true">+IF(OFFSET('Water Data'!$G$29,0,10*ROW('Water Data'!G44))="","",OFFSET('Water Data'!$G$29,0,10*ROW('Water Data'!G44)))</f>
        <v/>
      </c>
      <c r="CE50" s="300" t="str">
        <f ca="true">+IF(OFFSET('Water Data'!$H$27,0,10*ROW('Water Data'!H44))="","",OFFSET('Water Data'!$H$27,0,10*ROW('Water Data'!H44)))</f>
        <v/>
      </c>
      <c r="CF50" s="300" t="str">
        <f ca="true">+IF(OFFSET('Water Data'!$H$28,0,10*ROW('Water Data'!H44))="","",OFFSET('Water Data'!$H$28,0,10*ROW('Water Data'!H44)))</f>
        <v/>
      </c>
      <c r="CG50" s="300" t="str">
        <f ca="true">+IF(OFFSET('Water Data'!$H$29,0,10*ROW('Water Data'!H44))="","",OFFSET('Water Data'!$H$29,0,10*ROW('Water Data'!H44)))</f>
        <v/>
      </c>
      <c r="CH50" s="300" t="str">
        <f ca="true">+IF(OFFSET('Water Data'!$I$27,0,10*ROW('Water Data'!I44))="","",OFFSET('Water Data'!$I$27,0,10*ROW('Water Data'!I44)))</f>
        <v/>
      </c>
      <c r="CI50" s="300" t="str">
        <f ca="true">+IF(OFFSET('Water Data'!$I$28,0,10*ROW('Water Data'!I44))="","",OFFSET('Water Data'!$I$28,0,10*ROW('Water Data'!I44)))</f>
        <v/>
      </c>
      <c r="CJ50" s="300" t="str">
        <f ca="true">+IF(OFFSET('Water Data'!$I$29,0,10*ROW('Water Data'!I44))="","",OFFSET('Water Data'!$I$29,0,10*ROW('Water Data'!I44)))</f>
        <v/>
      </c>
      <c r="CK50" s="300" t="str">
        <f ca="true">+IF(OFFSET('Sanitation Data'!$D$28,0,10*ROW('Sanitation Data'!D44))="","",OFFSET('Sanitation Data'!$D$28,0,10*ROW('Sanitation Data'!D44)))</f>
        <v/>
      </c>
      <c r="CL50" s="300" t="str">
        <f ca="true">+IF(OFFSET('Sanitation Data'!$D$29,0,10*ROW('Sanitation Data'!D44))="","",OFFSET('Sanitation Data'!$D$29,0,10*ROW('Sanitation Data'!D44)))</f>
        <v/>
      </c>
      <c r="CM50" s="300" t="str">
        <f ca="true">+IF(OFFSET('Sanitation Data'!$D$30,0,10*ROW('Sanitation Data'!D44))="","",OFFSET('Sanitation Data'!$D$30,0,10*ROW('Sanitation Data'!D44)))</f>
        <v/>
      </c>
      <c r="CN50" s="300" t="str">
        <f ca="true">+IF(OFFSET('Sanitation Data'!$D$31,0,10*ROW('Sanitation Data'!D44))="","",OFFSET('Sanitation Data'!$D$31,0,10*ROW('Sanitation Data'!D44)))</f>
        <v/>
      </c>
      <c r="CO50" s="300" t="str">
        <f ca="true">+IF(OFFSET('Sanitation Data'!$D$32,0,10*ROW('Sanitation Data'!D44))="","",OFFSET('Sanitation Data'!$D$32,0,10*ROW('Sanitation Data'!D44)))</f>
        <v/>
      </c>
      <c r="CP50" s="300" t="str">
        <f ca="true">+IF(OFFSET('Sanitation Data'!$E$28,0,10*ROW('Sanitation Data'!E44))="","",OFFSET('Sanitation Data'!$E$28,0,10*ROW('Sanitation Data'!E44)))</f>
        <v/>
      </c>
      <c r="CQ50" s="300" t="str">
        <f ca="true">+IF(OFFSET('Sanitation Data'!$E$29,0,10*ROW('Sanitation Data'!E44))="","",OFFSET('Sanitation Data'!$E$29,0,10*ROW('Sanitation Data'!E44)))</f>
        <v/>
      </c>
      <c r="CR50" s="300" t="str">
        <f ca="true">+IF(OFFSET('Sanitation Data'!$E$30,0,10*ROW('Sanitation Data'!E44))="","",OFFSET('Sanitation Data'!$E$30,0,10*ROW('Sanitation Data'!E44)))</f>
        <v/>
      </c>
      <c r="CS50" s="300" t="str">
        <f ca="true">+IF(OFFSET('Sanitation Data'!$E$31,0,10*ROW('Sanitation Data'!E44))="","",OFFSET('Sanitation Data'!$E$31,0,10*ROW('Sanitation Data'!E44)))</f>
        <v/>
      </c>
      <c r="CT50" s="300" t="str">
        <f ca="true">+IF(OFFSET('Sanitation Data'!$E$32,0,10*ROW('Sanitation Data'!E44))="","",OFFSET('Sanitation Data'!$E$32,0,10*ROW('Sanitation Data'!E44)))</f>
        <v/>
      </c>
      <c r="CU50" s="300" t="str">
        <f ca="true">+IF(OFFSET('Sanitation Data'!$F$28,0,10*ROW('Sanitation Data'!F44))="","",OFFSET('Sanitation Data'!$F$28,0,10*ROW('Sanitation Data'!F44)))</f>
        <v/>
      </c>
      <c r="CV50" s="300" t="str">
        <f ca="true">+IF(OFFSET('Sanitation Data'!$F$29,0,10*ROW('Sanitation Data'!F44))="","",OFFSET('Sanitation Data'!$F$29,0,10*ROW('Sanitation Data'!F44)))</f>
        <v/>
      </c>
      <c r="CW50" s="300" t="str">
        <f ca="true">+IF(OFFSET('Sanitation Data'!$F$30,0,10*ROW('Sanitation Data'!F44))="","",OFFSET('Sanitation Data'!$F$30,0,10*ROW('Sanitation Data'!F44)))</f>
        <v/>
      </c>
      <c r="CX50" s="300" t="str">
        <f ca="true">+IF(OFFSET('Sanitation Data'!$F$31,0,10*ROW('Sanitation Data'!F44))="","",OFFSET('Sanitation Data'!$F$31,0,10*ROW('Sanitation Data'!F44)))</f>
        <v/>
      </c>
      <c r="CY50" s="300" t="str">
        <f ca="true">+IF(OFFSET('Sanitation Data'!$F$32,0,10*ROW('Sanitation Data'!F44))="","",OFFSET('Sanitation Data'!$F$32,0,10*ROW('Sanitation Data'!F44)))</f>
        <v/>
      </c>
      <c r="CZ50" s="300" t="str">
        <f ca="true">+IF(OFFSET('Sanitation Data'!$G$28,0,10*ROW('Sanitation Data'!G44))="","",OFFSET('Sanitation Data'!$G$28,0,10*ROW('Sanitation Data'!G44)))</f>
        <v/>
      </c>
      <c r="DA50" s="300" t="str">
        <f ca="true">+IF(OFFSET('Sanitation Data'!$G$29,0,10*ROW('Sanitation Data'!G44))="","",OFFSET('Sanitation Data'!$G$29,0,10*ROW('Sanitation Data'!G44)))</f>
        <v/>
      </c>
      <c r="DB50" s="300" t="str">
        <f ca="true">+IF(OFFSET('Sanitation Data'!$G$30,0,10*ROW('Sanitation Data'!G44))="","",OFFSET('Sanitation Data'!$G$30,0,10*ROW('Sanitation Data'!G44)))</f>
        <v/>
      </c>
      <c r="DC50" s="300" t="str">
        <f ca="true">+IF(OFFSET('Sanitation Data'!$G$31,0,10*ROW('Sanitation Data'!G44))="","",OFFSET('Sanitation Data'!$G$31,0,10*ROW('Sanitation Data'!G44)))</f>
        <v/>
      </c>
      <c r="DD50" s="300" t="str">
        <f ca="true">+IF(OFFSET('Sanitation Data'!$G$32,0,10*ROW('Sanitation Data'!G44))="","",OFFSET('Sanitation Data'!$G$32,0,10*ROW('Sanitation Data'!G44)))</f>
        <v/>
      </c>
      <c r="DE50" s="300" t="str">
        <f ca="true">+IF(OFFSET('Sanitation Data'!$H$28,0,10*ROW('Sanitation Data'!H44))="","",OFFSET('Sanitation Data'!$H$28,0,10*ROW('Sanitation Data'!H44)))</f>
        <v/>
      </c>
      <c r="DF50" s="300" t="str">
        <f ca="true">+IF(OFFSET('Sanitation Data'!$H$29,0,10*ROW('Sanitation Data'!H44))="","",OFFSET('Sanitation Data'!$H$29,0,10*ROW('Sanitation Data'!H44)))</f>
        <v/>
      </c>
      <c r="DG50" s="300" t="str">
        <f ca="true">+IF(OFFSET('Sanitation Data'!$H$30,0,10*ROW('Sanitation Data'!H44))="","",OFFSET('Sanitation Data'!$H$30,0,10*ROW('Sanitation Data'!H44)))</f>
        <v/>
      </c>
      <c r="DH50" s="300" t="str">
        <f ca="true">+IF(OFFSET('Sanitation Data'!$H$31,0,10*ROW('Sanitation Data'!H44))="","",OFFSET('Sanitation Data'!$H$31,0,10*ROW('Sanitation Data'!H44)))</f>
        <v/>
      </c>
      <c r="DI50" s="300" t="str">
        <f ca="true">+IF(OFFSET('Sanitation Data'!$H$32,0,10*ROW('Sanitation Data'!H44))="","",OFFSET('Sanitation Data'!$H$32,0,10*ROW('Sanitation Data'!H44)))</f>
        <v/>
      </c>
      <c r="DJ50" s="300" t="str">
        <f ca="true">+IF(OFFSET('Sanitation Data'!$I$28,0,10*ROW('Sanitation Data'!I44))="","",OFFSET('Sanitation Data'!$I$28,0,10*ROW('Sanitation Data'!I44)))</f>
        <v/>
      </c>
      <c r="DK50" s="300" t="str">
        <f ca="true">+IF(OFFSET('Sanitation Data'!$I$29,0,10*ROW('Sanitation Data'!I44))="","",OFFSET('Sanitation Data'!$I$29,0,10*ROW('Sanitation Data'!I44)))</f>
        <v/>
      </c>
      <c r="DL50" s="300" t="str">
        <f ca="true">+IF(OFFSET('Sanitation Data'!$I$30,0,10*ROW('Sanitation Data'!I44))="","",OFFSET('Sanitation Data'!$I$30,0,10*ROW('Sanitation Data'!I44)))</f>
        <v/>
      </c>
      <c r="DM50" s="300" t="str">
        <f ca="true">+IF(OFFSET('Sanitation Data'!$I$31,0,10*ROW('Sanitation Data'!I44))="","",OFFSET('Sanitation Data'!$I$31,0,10*ROW('Sanitation Data'!I44)))</f>
        <v/>
      </c>
      <c r="DN50" s="300" t="str">
        <f ca="true">+IF(OFFSET('Sanitation Data'!$I$32,0,10*ROW('Sanitation Data'!I44))="","",OFFSET('Sanitation Data'!$I$32,0,10*ROW('Sanitation Data'!I44)))</f>
        <v/>
      </c>
      <c r="DO50" s="300" t="str">
        <f ca="true">+IF(OFFSET('Hygiene Data'!$D$11,0,10*ROW('Hygiene Data'!D44))="","",OFFSET('Hygiene Data'!$D$11,0,10*ROW('Hygiene Data'!D44)))</f>
        <v/>
      </c>
      <c r="DP50" s="300" t="str">
        <f ca="true">+IF(OFFSET('Hygiene Data'!$D$12,0,10*ROW('Hygiene Data'!D44))="","",OFFSET('Hygiene Data'!$D$12,0,10*ROW('Hygiene Data'!D44)))</f>
        <v/>
      </c>
      <c r="DQ50" s="300" t="str">
        <f ca="true">+IF(OFFSET('Hygiene Data'!$D$13,0,10*ROW('Hygiene Data'!D44))="","",OFFSET('Hygiene Data'!$D$13,0,10*ROW('Hygiene Data'!D44)))</f>
        <v/>
      </c>
      <c r="DR50" s="300" t="str">
        <f ca="true">+IF(OFFSET('Hygiene Data'!$E$11,0,10*ROW('Hygiene Data'!E44))="","",OFFSET('Hygiene Data'!$E$11,0,10*ROW('Hygiene Data'!E44)))</f>
        <v/>
      </c>
      <c r="DS50" s="300" t="str">
        <f ca="true">+IF(OFFSET('Hygiene Data'!$E$12,0,10*ROW('Hygiene Data'!E44))="","",OFFSET('Hygiene Data'!$E$12,0,10*ROW('Hygiene Data'!E44)))</f>
        <v/>
      </c>
      <c r="DT50" s="300" t="str">
        <f ca="true">+IF(OFFSET('Hygiene Data'!$E$13,0,10*ROW('Hygiene Data'!E44))="","",OFFSET('Hygiene Data'!$E$13,0,10*ROW('Hygiene Data'!E44)))</f>
        <v/>
      </c>
      <c r="DU50" s="300" t="str">
        <f ca="true">+IF(OFFSET('Hygiene Data'!$F$11,0,10*ROW('Hygiene Data'!F44))="","",OFFSET('Hygiene Data'!$F$11,0,10*ROW('Hygiene Data'!F44)))</f>
        <v/>
      </c>
      <c r="DV50" s="300" t="str">
        <f ca="true">+IF(OFFSET('Hygiene Data'!$F$12,0,10*ROW('Hygiene Data'!F44))="","",OFFSET('Hygiene Data'!$F$12,0,10*ROW('Hygiene Data'!F44)))</f>
        <v/>
      </c>
      <c r="DW50" s="300" t="str">
        <f ca="true">+IF(OFFSET('Hygiene Data'!$F$13,0,10*ROW('Hygiene Data'!F44))="","",OFFSET('Hygiene Data'!$F$13,0,10*ROW('Hygiene Data'!F44)))</f>
        <v/>
      </c>
      <c r="DX50" s="300" t="str">
        <f ca="true">+IF(OFFSET('Hygiene Data'!$G$11,0,10*ROW('Hygiene Data'!G44))="","",OFFSET('Hygiene Data'!$G$11,0,10*ROW('Hygiene Data'!G44)))</f>
        <v/>
      </c>
      <c r="DY50" s="300" t="str">
        <f ca="true">+IF(OFFSET('Hygiene Data'!$G$12,0,10*ROW('Hygiene Data'!G44))="","",OFFSET('Hygiene Data'!$G$12,0,10*ROW('Hygiene Data'!G44)))</f>
        <v/>
      </c>
      <c r="DZ50" s="300" t="str">
        <f ca="true">+IF(OFFSET('Hygiene Data'!$G$13,0,10*ROW('Hygiene Data'!G44))="","",OFFSET('Hygiene Data'!$G$13,0,10*ROW('Hygiene Data'!G44)))</f>
        <v/>
      </c>
      <c r="EA50" s="300" t="str">
        <f ca="true">+IF(OFFSET('Hygiene Data'!$H$11,0,10*ROW('Hygiene Data'!H44))="","",OFFSET('Hygiene Data'!$H$11,0,10*ROW('Hygiene Data'!H44)))</f>
        <v/>
      </c>
      <c r="EB50" s="300" t="str">
        <f ca="true">+IF(OFFSET('Hygiene Data'!$H$12,0,10*ROW('Hygiene Data'!H44))="","",OFFSET('Hygiene Data'!$H$12,0,10*ROW('Hygiene Data'!H44)))</f>
        <v/>
      </c>
      <c r="EC50" s="300" t="str">
        <f ca="true">+IF(OFFSET('Hygiene Data'!$H$13,0,10*ROW('Hygiene Data'!H44))="","",OFFSET('Hygiene Data'!$H$13,0,10*ROW('Hygiene Data'!H44)))</f>
        <v/>
      </c>
      <c r="ED50" s="300" t="str">
        <f ca="true">+IF(OFFSET('Hygiene Data'!$I$11,0,10*ROW('Hygiene Data'!I44))="","",OFFSET('Hygiene Data'!$I$11,0,10*ROW('Hygiene Data'!I44)))</f>
        <v/>
      </c>
      <c r="EE50" s="300" t="str">
        <f ca="true">+IF(OFFSET('Hygiene Data'!$I$12,0,10*ROW('Hygiene Data'!I44))="","",OFFSET('Hygiene Data'!$I$12,0,10*ROW('Hygiene Data'!I44)))</f>
        <v/>
      </c>
      <c r="EF50" s="30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7"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0"/>
      <c r="BS51" s="300" t="str">
        <f ca="true">+IF(OFFSET('Water Data'!$D$27,0,10*ROW('Water Data'!D45))="","",OFFSET('Water Data'!$D$27,0,10*ROW('Water Data'!D45)))</f>
        <v/>
      </c>
      <c r="BT51" s="300" t="str">
        <f ca="true">+IF(OFFSET('Water Data'!$D$28,0,10*ROW('Water Data'!D45))="","",OFFSET('Water Data'!$D$28,0,10*ROW('Water Data'!D45)))</f>
        <v/>
      </c>
      <c r="BU51" s="300" t="str">
        <f ca="true">+IF(OFFSET('Water Data'!$D$29,0,10*ROW('Water Data'!D45))="","",OFFSET('Water Data'!$D$29,0,10*ROW('Water Data'!D45)))</f>
        <v/>
      </c>
      <c r="BV51" s="300" t="str">
        <f ca="true">+IF(OFFSET('Water Data'!$E$27,0,10*ROW('Water Data'!E45))="","",OFFSET('Water Data'!$E$27,0,10*ROW('Water Data'!E45)))</f>
        <v/>
      </c>
      <c r="BW51" s="300" t="str">
        <f ca="true">+IF(OFFSET('Water Data'!$E$28,0,10*ROW('Water Data'!E45))="","",OFFSET('Water Data'!$E$28,0,10*ROW('Water Data'!E45)))</f>
        <v/>
      </c>
      <c r="BX51" s="300" t="str">
        <f ca="true">+IF(OFFSET('Water Data'!$E$29,0,10*ROW('Water Data'!E45))="","",OFFSET('Water Data'!$E$29,0,10*ROW('Water Data'!E45)))</f>
        <v/>
      </c>
      <c r="BY51" s="300" t="str">
        <f ca="true">+IF(OFFSET('Water Data'!$F$27,0,10*ROW('Water Data'!F45))="","",OFFSET('Water Data'!$F$27,0,10*ROW('Water Data'!F45)))</f>
        <v/>
      </c>
      <c r="BZ51" s="300" t="str">
        <f ca="true">+IF(OFFSET('Water Data'!$F$28,0,10*ROW('Water Data'!F45))="","",OFFSET('Water Data'!$F$28,0,10*ROW('Water Data'!F45)))</f>
        <v/>
      </c>
      <c r="CA51" s="300" t="str">
        <f ca="true">+IF(OFFSET('Water Data'!$F$29,0,10*ROW('Water Data'!F45))="","",OFFSET('Water Data'!$F$29,0,10*ROW('Water Data'!F45)))</f>
        <v/>
      </c>
      <c r="CB51" s="300" t="str">
        <f ca="true">+IF(OFFSET('Water Data'!$G$27,0,10*ROW('Water Data'!G45))="","",OFFSET('Water Data'!$G$27,0,10*ROW('Water Data'!G45)))</f>
        <v/>
      </c>
      <c r="CC51" s="300" t="str">
        <f ca="true">+IF(OFFSET('Water Data'!$G$28,0,10*ROW('Water Data'!G45))="","",OFFSET('Water Data'!$G$28,0,10*ROW('Water Data'!G45)))</f>
        <v/>
      </c>
      <c r="CD51" s="300" t="str">
        <f ca="true">+IF(OFFSET('Water Data'!$G$29,0,10*ROW('Water Data'!G45))="","",OFFSET('Water Data'!$G$29,0,10*ROW('Water Data'!G45)))</f>
        <v/>
      </c>
      <c r="CE51" s="300" t="str">
        <f ca="true">+IF(OFFSET('Water Data'!$H$27,0,10*ROW('Water Data'!H45))="","",OFFSET('Water Data'!$H$27,0,10*ROW('Water Data'!H45)))</f>
        <v/>
      </c>
      <c r="CF51" s="300" t="str">
        <f ca="true">+IF(OFFSET('Water Data'!$H$28,0,10*ROW('Water Data'!H45))="","",OFFSET('Water Data'!$H$28,0,10*ROW('Water Data'!H45)))</f>
        <v/>
      </c>
      <c r="CG51" s="300" t="str">
        <f ca="true">+IF(OFFSET('Water Data'!$H$29,0,10*ROW('Water Data'!H45))="","",OFFSET('Water Data'!$H$29,0,10*ROW('Water Data'!H45)))</f>
        <v/>
      </c>
      <c r="CH51" s="300" t="str">
        <f ca="true">+IF(OFFSET('Water Data'!$I$27,0,10*ROW('Water Data'!I45))="","",OFFSET('Water Data'!$I$27,0,10*ROW('Water Data'!I45)))</f>
        <v/>
      </c>
      <c r="CI51" s="300" t="str">
        <f ca="true">+IF(OFFSET('Water Data'!$I$28,0,10*ROW('Water Data'!I45))="","",OFFSET('Water Data'!$I$28,0,10*ROW('Water Data'!I45)))</f>
        <v/>
      </c>
      <c r="CJ51" s="300" t="str">
        <f ca="true">+IF(OFFSET('Water Data'!$I$29,0,10*ROW('Water Data'!I45))="","",OFFSET('Water Data'!$I$29,0,10*ROW('Water Data'!I45)))</f>
        <v/>
      </c>
      <c r="CK51" s="300" t="str">
        <f ca="true">+IF(OFFSET('Sanitation Data'!$D$28,0,10*ROW('Sanitation Data'!D45))="","",OFFSET('Sanitation Data'!$D$28,0,10*ROW('Sanitation Data'!D45)))</f>
        <v/>
      </c>
      <c r="CL51" s="300" t="str">
        <f ca="true">+IF(OFFSET('Sanitation Data'!$D$29,0,10*ROW('Sanitation Data'!D45))="","",OFFSET('Sanitation Data'!$D$29,0,10*ROW('Sanitation Data'!D45)))</f>
        <v/>
      </c>
      <c r="CM51" s="300" t="str">
        <f ca="true">+IF(OFFSET('Sanitation Data'!$D$30,0,10*ROW('Sanitation Data'!D45))="","",OFFSET('Sanitation Data'!$D$30,0,10*ROW('Sanitation Data'!D45)))</f>
        <v/>
      </c>
      <c r="CN51" s="300" t="str">
        <f ca="true">+IF(OFFSET('Sanitation Data'!$D$31,0,10*ROW('Sanitation Data'!D45))="","",OFFSET('Sanitation Data'!$D$31,0,10*ROW('Sanitation Data'!D45)))</f>
        <v/>
      </c>
      <c r="CO51" s="300" t="str">
        <f ca="true">+IF(OFFSET('Sanitation Data'!$D$32,0,10*ROW('Sanitation Data'!D45))="","",OFFSET('Sanitation Data'!$D$32,0,10*ROW('Sanitation Data'!D45)))</f>
        <v/>
      </c>
      <c r="CP51" s="300" t="str">
        <f ca="true">+IF(OFFSET('Sanitation Data'!$E$28,0,10*ROW('Sanitation Data'!E45))="","",OFFSET('Sanitation Data'!$E$28,0,10*ROW('Sanitation Data'!E45)))</f>
        <v/>
      </c>
      <c r="CQ51" s="300" t="str">
        <f ca="true">+IF(OFFSET('Sanitation Data'!$E$29,0,10*ROW('Sanitation Data'!E45))="","",OFFSET('Sanitation Data'!$E$29,0,10*ROW('Sanitation Data'!E45)))</f>
        <v/>
      </c>
      <c r="CR51" s="300" t="str">
        <f ca="true">+IF(OFFSET('Sanitation Data'!$E$30,0,10*ROW('Sanitation Data'!E45))="","",OFFSET('Sanitation Data'!$E$30,0,10*ROW('Sanitation Data'!E45)))</f>
        <v/>
      </c>
      <c r="CS51" s="300" t="str">
        <f ca="true">+IF(OFFSET('Sanitation Data'!$E$31,0,10*ROW('Sanitation Data'!E45))="","",OFFSET('Sanitation Data'!$E$31,0,10*ROW('Sanitation Data'!E45)))</f>
        <v/>
      </c>
      <c r="CT51" s="300" t="str">
        <f ca="true">+IF(OFFSET('Sanitation Data'!$E$32,0,10*ROW('Sanitation Data'!E45))="","",OFFSET('Sanitation Data'!$E$32,0,10*ROW('Sanitation Data'!E45)))</f>
        <v/>
      </c>
      <c r="CU51" s="300" t="str">
        <f ca="true">+IF(OFFSET('Sanitation Data'!$F$28,0,10*ROW('Sanitation Data'!F45))="","",OFFSET('Sanitation Data'!$F$28,0,10*ROW('Sanitation Data'!F45)))</f>
        <v/>
      </c>
      <c r="CV51" s="300" t="str">
        <f ca="true">+IF(OFFSET('Sanitation Data'!$F$29,0,10*ROW('Sanitation Data'!F45))="","",OFFSET('Sanitation Data'!$F$29,0,10*ROW('Sanitation Data'!F45)))</f>
        <v/>
      </c>
      <c r="CW51" s="300" t="str">
        <f ca="true">+IF(OFFSET('Sanitation Data'!$F$30,0,10*ROW('Sanitation Data'!F45))="","",OFFSET('Sanitation Data'!$F$30,0,10*ROW('Sanitation Data'!F45)))</f>
        <v/>
      </c>
      <c r="CX51" s="300" t="str">
        <f ca="true">+IF(OFFSET('Sanitation Data'!$F$31,0,10*ROW('Sanitation Data'!F45))="","",OFFSET('Sanitation Data'!$F$31,0,10*ROW('Sanitation Data'!F45)))</f>
        <v/>
      </c>
      <c r="CY51" s="300" t="str">
        <f ca="true">+IF(OFFSET('Sanitation Data'!$F$32,0,10*ROW('Sanitation Data'!F45))="","",OFFSET('Sanitation Data'!$F$32,0,10*ROW('Sanitation Data'!F45)))</f>
        <v/>
      </c>
      <c r="CZ51" s="300" t="str">
        <f ca="true">+IF(OFFSET('Sanitation Data'!$G$28,0,10*ROW('Sanitation Data'!G45))="","",OFFSET('Sanitation Data'!$G$28,0,10*ROW('Sanitation Data'!G45)))</f>
        <v/>
      </c>
      <c r="DA51" s="300" t="str">
        <f ca="true">+IF(OFFSET('Sanitation Data'!$G$29,0,10*ROW('Sanitation Data'!G45))="","",OFFSET('Sanitation Data'!$G$29,0,10*ROW('Sanitation Data'!G45)))</f>
        <v/>
      </c>
      <c r="DB51" s="300" t="str">
        <f ca="true">+IF(OFFSET('Sanitation Data'!$G$30,0,10*ROW('Sanitation Data'!G45))="","",OFFSET('Sanitation Data'!$G$30,0,10*ROW('Sanitation Data'!G45)))</f>
        <v/>
      </c>
      <c r="DC51" s="300" t="str">
        <f ca="true">+IF(OFFSET('Sanitation Data'!$G$31,0,10*ROW('Sanitation Data'!G45))="","",OFFSET('Sanitation Data'!$G$31,0,10*ROW('Sanitation Data'!G45)))</f>
        <v/>
      </c>
      <c r="DD51" s="300" t="str">
        <f ca="true">+IF(OFFSET('Sanitation Data'!$G$32,0,10*ROW('Sanitation Data'!G45))="","",OFFSET('Sanitation Data'!$G$32,0,10*ROW('Sanitation Data'!G45)))</f>
        <v/>
      </c>
      <c r="DE51" s="300" t="str">
        <f ca="true">+IF(OFFSET('Sanitation Data'!$H$28,0,10*ROW('Sanitation Data'!H45))="","",OFFSET('Sanitation Data'!$H$28,0,10*ROW('Sanitation Data'!H45)))</f>
        <v/>
      </c>
      <c r="DF51" s="300" t="str">
        <f ca="true">+IF(OFFSET('Sanitation Data'!$H$29,0,10*ROW('Sanitation Data'!H45))="","",OFFSET('Sanitation Data'!$H$29,0,10*ROW('Sanitation Data'!H45)))</f>
        <v/>
      </c>
      <c r="DG51" s="300" t="str">
        <f ca="true">+IF(OFFSET('Sanitation Data'!$H$30,0,10*ROW('Sanitation Data'!H45))="","",OFFSET('Sanitation Data'!$H$30,0,10*ROW('Sanitation Data'!H45)))</f>
        <v/>
      </c>
      <c r="DH51" s="300" t="str">
        <f ca="true">+IF(OFFSET('Sanitation Data'!$H$31,0,10*ROW('Sanitation Data'!H45))="","",OFFSET('Sanitation Data'!$H$31,0,10*ROW('Sanitation Data'!H45)))</f>
        <v/>
      </c>
      <c r="DI51" s="300" t="str">
        <f ca="true">+IF(OFFSET('Sanitation Data'!$H$32,0,10*ROW('Sanitation Data'!H45))="","",OFFSET('Sanitation Data'!$H$32,0,10*ROW('Sanitation Data'!H45)))</f>
        <v/>
      </c>
      <c r="DJ51" s="300" t="str">
        <f ca="true">+IF(OFFSET('Sanitation Data'!$I$28,0,10*ROW('Sanitation Data'!I45))="","",OFFSET('Sanitation Data'!$I$28,0,10*ROW('Sanitation Data'!I45)))</f>
        <v/>
      </c>
      <c r="DK51" s="300" t="str">
        <f ca="true">+IF(OFFSET('Sanitation Data'!$I$29,0,10*ROW('Sanitation Data'!I45))="","",OFFSET('Sanitation Data'!$I$29,0,10*ROW('Sanitation Data'!I45)))</f>
        <v/>
      </c>
      <c r="DL51" s="300" t="str">
        <f ca="true">+IF(OFFSET('Sanitation Data'!$I$30,0,10*ROW('Sanitation Data'!I45))="","",OFFSET('Sanitation Data'!$I$30,0,10*ROW('Sanitation Data'!I45)))</f>
        <v/>
      </c>
      <c r="DM51" s="300" t="str">
        <f ca="true">+IF(OFFSET('Sanitation Data'!$I$31,0,10*ROW('Sanitation Data'!I45))="","",OFFSET('Sanitation Data'!$I$31,0,10*ROW('Sanitation Data'!I45)))</f>
        <v/>
      </c>
      <c r="DN51" s="300" t="str">
        <f ca="true">+IF(OFFSET('Sanitation Data'!$I$32,0,10*ROW('Sanitation Data'!I45))="","",OFFSET('Sanitation Data'!$I$32,0,10*ROW('Sanitation Data'!I45)))</f>
        <v/>
      </c>
      <c r="DO51" s="300" t="str">
        <f ca="true">+IF(OFFSET('Hygiene Data'!$D$11,0,10*ROW('Hygiene Data'!D45))="","",OFFSET('Hygiene Data'!$D$11,0,10*ROW('Hygiene Data'!D45)))</f>
        <v/>
      </c>
      <c r="DP51" s="300" t="str">
        <f ca="true">+IF(OFFSET('Hygiene Data'!$D$12,0,10*ROW('Hygiene Data'!D45))="","",OFFSET('Hygiene Data'!$D$12,0,10*ROW('Hygiene Data'!D45)))</f>
        <v/>
      </c>
      <c r="DQ51" s="300" t="str">
        <f ca="true">+IF(OFFSET('Hygiene Data'!$D$13,0,10*ROW('Hygiene Data'!D45))="","",OFFSET('Hygiene Data'!$D$13,0,10*ROW('Hygiene Data'!D45)))</f>
        <v/>
      </c>
      <c r="DR51" s="300" t="str">
        <f ca="true">+IF(OFFSET('Hygiene Data'!$E$11,0,10*ROW('Hygiene Data'!E45))="","",OFFSET('Hygiene Data'!$E$11,0,10*ROW('Hygiene Data'!E45)))</f>
        <v/>
      </c>
      <c r="DS51" s="300" t="str">
        <f ca="true">+IF(OFFSET('Hygiene Data'!$E$12,0,10*ROW('Hygiene Data'!E45))="","",OFFSET('Hygiene Data'!$E$12,0,10*ROW('Hygiene Data'!E45)))</f>
        <v/>
      </c>
      <c r="DT51" s="300" t="str">
        <f ca="true">+IF(OFFSET('Hygiene Data'!$E$13,0,10*ROW('Hygiene Data'!E45))="","",OFFSET('Hygiene Data'!$E$13,0,10*ROW('Hygiene Data'!E45)))</f>
        <v/>
      </c>
      <c r="DU51" s="300" t="str">
        <f ca="true">+IF(OFFSET('Hygiene Data'!$F$11,0,10*ROW('Hygiene Data'!F45))="","",OFFSET('Hygiene Data'!$F$11,0,10*ROW('Hygiene Data'!F45)))</f>
        <v/>
      </c>
      <c r="DV51" s="300" t="str">
        <f ca="true">+IF(OFFSET('Hygiene Data'!$F$12,0,10*ROW('Hygiene Data'!F45))="","",OFFSET('Hygiene Data'!$F$12,0,10*ROW('Hygiene Data'!F45)))</f>
        <v/>
      </c>
      <c r="DW51" s="300" t="str">
        <f ca="true">+IF(OFFSET('Hygiene Data'!$F$13,0,10*ROW('Hygiene Data'!F45))="","",OFFSET('Hygiene Data'!$F$13,0,10*ROW('Hygiene Data'!F45)))</f>
        <v/>
      </c>
      <c r="DX51" s="300" t="str">
        <f ca="true">+IF(OFFSET('Hygiene Data'!$G$11,0,10*ROW('Hygiene Data'!G45))="","",OFFSET('Hygiene Data'!$G$11,0,10*ROW('Hygiene Data'!G45)))</f>
        <v/>
      </c>
      <c r="DY51" s="300" t="str">
        <f ca="true">+IF(OFFSET('Hygiene Data'!$G$12,0,10*ROW('Hygiene Data'!G45))="","",OFFSET('Hygiene Data'!$G$12,0,10*ROW('Hygiene Data'!G45)))</f>
        <v/>
      </c>
      <c r="DZ51" s="300" t="str">
        <f ca="true">+IF(OFFSET('Hygiene Data'!$G$13,0,10*ROW('Hygiene Data'!G45))="","",OFFSET('Hygiene Data'!$G$13,0,10*ROW('Hygiene Data'!G45)))</f>
        <v/>
      </c>
      <c r="EA51" s="300" t="str">
        <f ca="true">+IF(OFFSET('Hygiene Data'!$H$11,0,10*ROW('Hygiene Data'!H45))="","",OFFSET('Hygiene Data'!$H$11,0,10*ROW('Hygiene Data'!H45)))</f>
        <v/>
      </c>
      <c r="EB51" s="300" t="str">
        <f ca="true">+IF(OFFSET('Hygiene Data'!$H$12,0,10*ROW('Hygiene Data'!H45))="","",OFFSET('Hygiene Data'!$H$12,0,10*ROW('Hygiene Data'!H45)))</f>
        <v/>
      </c>
      <c r="EC51" s="300" t="str">
        <f ca="true">+IF(OFFSET('Hygiene Data'!$H$13,0,10*ROW('Hygiene Data'!H45))="","",OFFSET('Hygiene Data'!$H$13,0,10*ROW('Hygiene Data'!H45)))</f>
        <v/>
      </c>
      <c r="ED51" s="300" t="str">
        <f ca="true">+IF(OFFSET('Hygiene Data'!$I$11,0,10*ROW('Hygiene Data'!I45))="","",OFFSET('Hygiene Data'!$I$11,0,10*ROW('Hygiene Data'!I45)))</f>
        <v/>
      </c>
      <c r="EE51" s="300" t="str">
        <f ca="true">+IF(OFFSET('Hygiene Data'!$I$12,0,10*ROW('Hygiene Data'!I45))="","",OFFSET('Hygiene Data'!$I$12,0,10*ROW('Hygiene Data'!I45)))</f>
        <v/>
      </c>
      <c r="EF51" s="30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7"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0"/>
      <c r="BS52" s="300" t="str">
        <f ca="true">+IF(OFFSET('Water Data'!$D$27,0,10*ROW('Water Data'!D46))="","",OFFSET('Water Data'!$D$27,0,10*ROW('Water Data'!D46)))</f>
        <v/>
      </c>
      <c r="BT52" s="300" t="str">
        <f ca="true">+IF(OFFSET('Water Data'!$D$28,0,10*ROW('Water Data'!D46))="","",OFFSET('Water Data'!$D$28,0,10*ROW('Water Data'!D46)))</f>
        <v/>
      </c>
      <c r="BU52" s="300" t="str">
        <f ca="true">+IF(OFFSET('Water Data'!$D$29,0,10*ROW('Water Data'!D46))="","",OFFSET('Water Data'!$D$29,0,10*ROW('Water Data'!D46)))</f>
        <v/>
      </c>
      <c r="BV52" s="300" t="str">
        <f ca="true">+IF(OFFSET('Water Data'!$E$27,0,10*ROW('Water Data'!E46))="","",OFFSET('Water Data'!$E$27,0,10*ROW('Water Data'!E46)))</f>
        <v/>
      </c>
      <c r="BW52" s="300" t="str">
        <f ca="true">+IF(OFFSET('Water Data'!$E$28,0,10*ROW('Water Data'!E46))="","",OFFSET('Water Data'!$E$28,0,10*ROW('Water Data'!E46)))</f>
        <v/>
      </c>
      <c r="BX52" s="300" t="str">
        <f ca="true">+IF(OFFSET('Water Data'!$E$29,0,10*ROW('Water Data'!E46))="","",OFFSET('Water Data'!$E$29,0,10*ROW('Water Data'!E46)))</f>
        <v/>
      </c>
      <c r="BY52" s="300" t="str">
        <f ca="true">+IF(OFFSET('Water Data'!$F$27,0,10*ROW('Water Data'!F46))="","",OFFSET('Water Data'!$F$27,0,10*ROW('Water Data'!F46)))</f>
        <v/>
      </c>
      <c r="BZ52" s="300" t="str">
        <f ca="true">+IF(OFFSET('Water Data'!$F$28,0,10*ROW('Water Data'!F46))="","",OFFSET('Water Data'!$F$28,0,10*ROW('Water Data'!F46)))</f>
        <v/>
      </c>
      <c r="CA52" s="300" t="str">
        <f ca="true">+IF(OFFSET('Water Data'!$F$29,0,10*ROW('Water Data'!F46))="","",OFFSET('Water Data'!$F$29,0,10*ROW('Water Data'!F46)))</f>
        <v/>
      </c>
      <c r="CB52" s="300" t="str">
        <f ca="true">+IF(OFFSET('Water Data'!$G$27,0,10*ROW('Water Data'!G46))="","",OFFSET('Water Data'!$G$27,0,10*ROW('Water Data'!G46)))</f>
        <v/>
      </c>
      <c r="CC52" s="300" t="str">
        <f ca="true">+IF(OFFSET('Water Data'!$G$28,0,10*ROW('Water Data'!G46))="","",OFFSET('Water Data'!$G$28,0,10*ROW('Water Data'!G46)))</f>
        <v/>
      </c>
      <c r="CD52" s="300" t="str">
        <f ca="true">+IF(OFFSET('Water Data'!$G$29,0,10*ROW('Water Data'!G46))="","",OFFSET('Water Data'!$G$29,0,10*ROW('Water Data'!G46)))</f>
        <v/>
      </c>
      <c r="CE52" s="300" t="str">
        <f ca="true">+IF(OFFSET('Water Data'!$H$27,0,10*ROW('Water Data'!H46))="","",OFFSET('Water Data'!$H$27,0,10*ROW('Water Data'!H46)))</f>
        <v/>
      </c>
      <c r="CF52" s="300" t="str">
        <f ca="true">+IF(OFFSET('Water Data'!$H$28,0,10*ROW('Water Data'!H46))="","",OFFSET('Water Data'!$H$28,0,10*ROW('Water Data'!H46)))</f>
        <v/>
      </c>
      <c r="CG52" s="300" t="str">
        <f ca="true">+IF(OFFSET('Water Data'!$H$29,0,10*ROW('Water Data'!H46))="","",OFFSET('Water Data'!$H$29,0,10*ROW('Water Data'!H46)))</f>
        <v/>
      </c>
      <c r="CH52" s="300" t="str">
        <f ca="true">+IF(OFFSET('Water Data'!$I$27,0,10*ROW('Water Data'!I46))="","",OFFSET('Water Data'!$I$27,0,10*ROW('Water Data'!I46)))</f>
        <v/>
      </c>
      <c r="CI52" s="300" t="str">
        <f ca="true">+IF(OFFSET('Water Data'!$I$28,0,10*ROW('Water Data'!I46))="","",OFFSET('Water Data'!$I$28,0,10*ROW('Water Data'!I46)))</f>
        <v/>
      </c>
      <c r="CJ52" s="300" t="str">
        <f ca="true">+IF(OFFSET('Water Data'!$I$29,0,10*ROW('Water Data'!I46))="","",OFFSET('Water Data'!$I$29,0,10*ROW('Water Data'!I46)))</f>
        <v/>
      </c>
      <c r="CK52" s="300" t="str">
        <f ca="true">+IF(OFFSET('Sanitation Data'!$D$28,0,10*ROW('Sanitation Data'!D46))="","",OFFSET('Sanitation Data'!$D$28,0,10*ROW('Sanitation Data'!D46)))</f>
        <v/>
      </c>
      <c r="CL52" s="300" t="str">
        <f ca="true">+IF(OFFSET('Sanitation Data'!$D$29,0,10*ROW('Sanitation Data'!D46))="","",OFFSET('Sanitation Data'!$D$29,0,10*ROW('Sanitation Data'!D46)))</f>
        <v/>
      </c>
      <c r="CM52" s="300" t="str">
        <f ca="true">+IF(OFFSET('Sanitation Data'!$D$30,0,10*ROW('Sanitation Data'!D46))="","",OFFSET('Sanitation Data'!$D$30,0,10*ROW('Sanitation Data'!D46)))</f>
        <v/>
      </c>
      <c r="CN52" s="300" t="str">
        <f ca="true">+IF(OFFSET('Sanitation Data'!$D$31,0,10*ROW('Sanitation Data'!D46))="","",OFFSET('Sanitation Data'!$D$31,0,10*ROW('Sanitation Data'!D46)))</f>
        <v/>
      </c>
      <c r="CO52" s="300" t="str">
        <f ca="true">+IF(OFFSET('Sanitation Data'!$D$32,0,10*ROW('Sanitation Data'!D46))="","",OFFSET('Sanitation Data'!$D$32,0,10*ROW('Sanitation Data'!D46)))</f>
        <v/>
      </c>
      <c r="CP52" s="300" t="str">
        <f ca="true">+IF(OFFSET('Sanitation Data'!$E$28,0,10*ROW('Sanitation Data'!E46))="","",OFFSET('Sanitation Data'!$E$28,0,10*ROW('Sanitation Data'!E46)))</f>
        <v/>
      </c>
      <c r="CQ52" s="300" t="str">
        <f ca="true">+IF(OFFSET('Sanitation Data'!$E$29,0,10*ROW('Sanitation Data'!E46))="","",OFFSET('Sanitation Data'!$E$29,0,10*ROW('Sanitation Data'!E46)))</f>
        <v/>
      </c>
      <c r="CR52" s="300" t="str">
        <f ca="true">+IF(OFFSET('Sanitation Data'!$E$30,0,10*ROW('Sanitation Data'!E46))="","",OFFSET('Sanitation Data'!$E$30,0,10*ROW('Sanitation Data'!E46)))</f>
        <v/>
      </c>
      <c r="CS52" s="300" t="str">
        <f ca="true">+IF(OFFSET('Sanitation Data'!$E$31,0,10*ROW('Sanitation Data'!E46))="","",OFFSET('Sanitation Data'!$E$31,0,10*ROW('Sanitation Data'!E46)))</f>
        <v/>
      </c>
      <c r="CT52" s="300" t="str">
        <f ca="true">+IF(OFFSET('Sanitation Data'!$E$32,0,10*ROW('Sanitation Data'!E46))="","",OFFSET('Sanitation Data'!$E$32,0,10*ROW('Sanitation Data'!E46)))</f>
        <v/>
      </c>
      <c r="CU52" s="300" t="str">
        <f ca="true">+IF(OFFSET('Sanitation Data'!$F$28,0,10*ROW('Sanitation Data'!F46))="","",OFFSET('Sanitation Data'!$F$28,0,10*ROW('Sanitation Data'!F46)))</f>
        <v/>
      </c>
      <c r="CV52" s="300" t="str">
        <f ca="true">+IF(OFFSET('Sanitation Data'!$F$29,0,10*ROW('Sanitation Data'!F46))="","",OFFSET('Sanitation Data'!$F$29,0,10*ROW('Sanitation Data'!F46)))</f>
        <v/>
      </c>
      <c r="CW52" s="300" t="str">
        <f ca="true">+IF(OFFSET('Sanitation Data'!$F$30,0,10*ROW('Sanitation Data'!F46))="","",OFFSET('Sanitation Data'!$F$30,0,10*ROW('Sanitation Data'!F46)))</f>
        <v/>
      </c>
      <c r="CX52" s="300" t="str">
        <f ca="true">+IF(OFFSET('Sanitation Data'!$F$31,0,10*ROW('Sanitation Data'!F46))="","",OFFSET('Sanitation Data'!$F$31,0,10*ROW('Sanitation Data'!F46)))</f>
        <v/>
      </c>
      <c r="CY52" s="300" t="str">
        <f ca="true">+IF(OFFSET('Sanitation Data'!$F$32,0,10*ROW('Sanitation Data'!F46))="","",OFFSET('Sanitation Data'!$F$32,0,10*ROW('Sanitation Data'!F46)))</f>
        <v/>
      </c>
      <c r="CZ52" s="300" t="str">
        <f ca="true">+IF(OFFSET('Sanitation Data'!$G$28,0,10*ROW('Sanitation Data'!G46))="","",OFFSET('Sanitation Data'!$G$28,0,10*ROW('Sanitation Data'!G46)))</f>
        <v/>
      </c>
      <c r="DA52" s="300" t="str">
        <f ca="true">+IF(OFFSET('Sanitation Data'!$G$29,0,10*ROW('Sanitation Data'!G46))="","",OFFSET('Sanitation Data'!$G$29,0,10*ROW('Sanitation Data'!G46)))</f>
        <v/>
      </c>
      <c r="DB52" s="300" t="str">
        <f ca="true">+IF(OFFSET('Sanitation Data'!$G$30,0,10*ROW('Sanitation Data'!G46))="","",OFFSET('Sanitation Data'!$G$30,0,10*ROW('Sanitation Data'!G46)))</f>
        <v/>
      </c>
      <c r="DC52" s="300" t="str">
        <f ca="true">+IF(OFFSET('Sanitation Data'!$G$31,0,10*ROW('Sanitation Data'!G46))="","",OFFSET('Sanitation Data'!$G$31,0,10*ROW('Sanitation Data'!G46)))</f>
        <v/>
      </c>
      <c r="DD52" s="300" t="str">
        <f ca="true">+IF(OFFSET('Sanitation Data'!$G$32,0,10*ROW('Sanitation Data'!G46))="","",OFFSET('Sanitation Data'!$G$32,0,10*ROW('Sanitation Data'!G46)))</f>
        <v/>
      </c>
      <c r="DE52" s="300" t="str">
        <f ca="true">+IF(OFFSET('Sanitation Data'!$H$28,0,10*ROW('Sanitation Data'!H46))="","",OFFSET('Sanitation Data'!$H$28,0,10*ROW('Sanitation Data'!H46)))</f>
        <v/>
      </c>
      <c r="DF52" s="300" t="str">
        <f ca="true">+IF(OFFSET('Sanitation Data'!$H$29,0,10*ROW('Sanitation Data'!H46))="","",OFFSET('Sanitation Data'!$H$29,0,10*ROW('Sanitation Data'!H46)))</f>
        <v/>
      </c>
      <c r="DG52" s="300" t="str">
        <f ca="true">+IF(OFFSET('Sanitation Data'!$H$30,0,10*ROW('Sanitation Data'!H46))="","",OFFSET('Sanitation Data'!$H$30,0,10*ROW('Sanitation Data'!H46)))</f>
        <v/>
      </c>
      <c r="DH52" s="300" t="str">
        <f ca="true">+IF(OFFSET('Sanitation Data'!$H$31,0,10*ROW('Sanitation Data'!H46))="","",OFFSET('Sanitation Data'!$H$31,0,10*ROW('Sanitation Data'!H46)))</f>
        <v/>
      </c>
      <c r="DI52" s="300" t="str">
        <f ca="true">+IF(OFFSET('Sanitation Data'!$H$32,0,10*ROW('Sanitation Data'!H46))="","",OFFSET('Sanitation Data'!$H$32,0,10*ROW('Sanitation Data'!H46)))</f>
        <v/>
      </c>
      <c r="DJ52" s="300" t="str">
        <f ca="true">+IF(OFFSET('Sanitation Data'!$I$28,0,10*ROW('Sanitation Data'!I46))="","",OFFSET('Sanitation Data'!$I$28,0,10*ROW('Sanitation Data'!I46)))</f>
        <v/>
      </c>
      <c r="DK52" s="300" t="str">
        <f ca="true">+IF(OFFSET('Sanitation Data'!$I$29,0,10*ROW('Sanitation Data'!I46))="","",OFFSET('Sanitation Data'!$I$29,0,10*ROW('Sanitation Data'!I46)))</f>
        <v/>
      </c>
      <c r="DL52" s="300" t="str">
        <f ca="true">+IF(OFFSET('Sanitation Data'!$I$30,0,10*ROW('Sanitation Data'!I46))="","",OFFSET('Sanitation Data'!$I$30,0,10*ROW('Sanitation Data'!I46)))</f>
        <v/>
      </c>
      <c r="DM52" s="300" t="str">
        <f ca="true">+IF(OFFSET('Sanitation Data'!$I$31,0,10*ROW('Sanitation Data'!I46))="","",OFFSET('Sanitation Data'!$I$31,0,10*ROW('Sanitation Data'!I46)))</f>
        <v/>
      </c>
      <c r="DN52" s="300" t="str">
        <f ca="true">+IF(OFFSET('Sanitation Data'!$I$32,0,10*ROW('Sanitation Data'!I46))="","",OFFSET('Sanitation Data'!$I$32,0,10*ROW('Sanitation Data'!I46)))</f>
        <v/>
      </c>
      <c r="DO52" s="300" t="str">
        <f ca="true">+IF(OFFSET('Hygiene Data'!$D$11,0,10*ROW('Hygiene Data'!D46))="","",OFFSET('Hygiene Data'!$D$11,0,10*ROW('Hygiene Data'!D46)))</f>
        <v/>
      </c>
      <c r="DP52" s="300" t="str">
        <f ca="true">+IF(OFFSET('Hygiene Data'!$D$12,0,10*ROW('Hygiene Data'!D46))="","",OFFSET('Hygiene Data'!$D$12,0,10*ROW('Hygiene Data'!D46)))</f>
        <v/>
      </c>
      <c r="DQ52" s="300" t="str">
        <f ca="true">+IF(OFFSET('Hygiene Data'!$D$13,0,10*ROW('Hygiene Data'!D46))="","",OFFSET('Hygiene Data'!$D$13,0,10*ROW('Hygiene Data'!D46)))</f>
        <v/>
      </c>
      <c r="DR52" s="300" t="str">
        <f ca="true">+IF(OFFSET('Hygiene Data'!$E$11,0,10*ROW('Hygiene Data'!E46))="","",OFFSET('Hygiene Data'!$E$11,0,10*ROW('Hygiene Data'!E46)))</f>
        <v/>
      </c>
      <c r="DS52" s="300" t="str">
        <f ca="true">+IF(OFFSET('Hygiene Data'!$E$12,0,10*ROW('Hygiene Data'!E46))="","",OFFSET('Hygiene Data'!$E$12,0,10*ROW('Hygiene Data'!E46)))</f>
        <v/>
      </c>
      <c r="DT52" s="300" t="str">
        <f ca="true">+IF(OFFSET('Hygiene Data'!$E$13,0,10*ROW('Hygiene Data'!E46))="","",OFFSET('Hygiene Data'!$E$13,0,10*ROW('Hygiene Data'!E46)))</f>
        <v/>
      </c>
      <c r="DU52" s="300" t="str">
        <f ca="true">+IF(OFFSET('Hygiene Data'!$F$11,0,10*ROW('Hygiene Data'!F46))="","",OFFSET('Hygiene Data'!$F$11,0,10*ROW('Hygiene Data'!F46)))</f>
        <v/>
      </c>
      <c r="DV52" s="300" t="str">
        <f ca="true">+IF(OFFSET('Hygiene Data'!$F$12,0,10*ROW('Hygiene Data'!F46))="","",OFFSET('Hygiene Data'!$F$12,0,10*ROW('Hygiene Data'!F46)))</f>
        <v/>
      </c>
      <c r="DW52" s="300" t="str">
        <f ca="true">+IF(OFFSET('Hygiene Data'!$F$13,0,10*ROW('Hygiene Data'!F46))="","",OFFSET('Hygiene Data'!$F$13,0,10*ROW('Hygiene Data'!F46)))</f>
        <v/>
      </c>
      <c r="DX52" s="300" t="str">
        <f ca="true">+IF(OFFSET('Hygiene Data'!$G$11,0,10*ROW('Hygiene Data'!G46))="","",OFFSET('Hygiene Data'!$G$11,0,10*ROW('Hygiene Data'!G46)))</f>
        <v/>
      </c>
      <c r="DY52" s="300" t="str">
        <f ca="true">+IF(OFFSET('Hygiene Data'!$G$12,0,10*ROW('Hygiene Data'!G46))="","",OFFSET('Hygiene Data'!$G$12,0,10*ROW('Hygiene Data'!G46)))</f>
        <v/>
      </c>
      <c r="DZ52" s="300" t="str">
        <f ca="true">+IF(OFFSET('Hygiene Data'!$G$13,0,10*ROW('Hygiene Data'!G46))="","",OFFSET('Hygiene Data'!$G$13,0,10*ROW('Hygiene Data'!G46)))</f>
        <v/>
      </c>
      <c r="EA52" s="300" t="str">
        <f ca="true">+IF(OFFSET('Hygiene Data'!$H$11,0,10*ROW('Hygiene Data'!H46))="","",OFFSET('Hygiene Data'!$H$11,0,10*ROW('Hygiene Data'!H46)))</f>
        <v/>
      </c>
      <c r="EB52" s="300" t="str">
        <f ca="true">+IF(OFFSET('Hygiene Data'!$H$12,0,10*ROW('Hygiene Data'!H46))="","",OFFSET('Hygiene Data'!$H$12,0,10*ROW('Hygiene Data'!H46)))</f>
        <v/>
      </c>
      <c r="EC52" s="300" t="str">
        <f ca="true">+IF(OFFSET('Hygiene Data'!$H$13,0,10*ROW('Hygiene Data'!H46))="","",OFFSET('Hygiene Data'!$H$13,0,10*ROW('Hygiene Data'!H46)))</f>
        <v/>
      </c>
      <c r="ED52" s="300" t="str">
        <f ca="true">+IF(OFFSET('Hygiene Data'!$I$11,0,10*ROW('Hygiene Data'!I46))="","",OFFSET('Hygiene Data'!$I$11,0,10*ROW('Hygiene Data'!I46)))</f>
        <v/>
      </c>
      <c r="EE52" s="300" t="str">
        <f ca="true">+IF(OFFSET('Hygiene Data'!$I$12,0,10*ROW('Hygiene Data'!I46))="","",OFFSET('Hygiene Data'!$I$12,0,10*ROW('Hygiene Data'!I46)))</f>
        <v/>
      </c>
      <c r="EF52" s="30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7"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0"/>
      <c r="BS53" s="300" t="str">
        <f ca="true">+IF(OFFSET('Water Data'!$D$27,0,10*ROW('Water Data'!D47))="","",OFFSET('Water Data'!$D$27,0,10*ROW('Water Data'!D47)))</f>
        <v/>
      </c>
      <c r="BT53" s="300" t="str">
        <f ca="true">+IF(OFFSET('Water Data'!$D$28,0,10*ROW('Water Data'!D47))="","",OFFSET('Water Data'!$D$28,0,10*ROW('Water Data'!D47)))</f>
        <v/>
      </c>
      <c r="BU53" s="300" t="str">
        <f ca="true">+IF(OFFSET('Water Data'!$D$29,0,10*ROW('Water Data'!D47))="","",OFFSET('Water Data'!$D$29,0,10*ROW('Water Data'!D47)))</f>
        <v/>
      </c>
      <c r="BV53" s="300" t="str">
        <f ca="true">+IF(OFFSET('Water Data'!$E$27,0,10*ROW('Water Data'!E47))="","",OFFSET('Water Data'!$E$27,0,10*ROW('Water Data'!E47)))</f>
        <v/>
      </c>
      <c r="BW53" s="300" t="str">
        <f ca="true">+IF(OFFSET('Water Data'!$E$28,0,10*ROW('Water Data'!E47))="","",OFFSET('Water Data'!$E$28,0,10*ROW('Water Data'!E47)))</f>
        <v/>
      </c>
      <c r="BX53" s="300" t="str">
        <f ca="true">+IF(OFFSET('Water Data'!$E$29,0,10*ROW('Water Data'!E47))="","",OFFSET('Water Data'!$E$29,0,10*ROW('Water Data'!E47)))</f>
        <v/>
      </c>
      <c r="BY53" s="300" t="str">
        <f ca="true">+IF(OFFSET('Water Data'!$F$27,0,10*ROW('Water Data'!F47))="","",OFFSET('Water Data'!$F$27,0,10*ROW('Water Data'!F47)))</f>
        <v/>
      </c>
      <c r="BZ53" s="300" t="str">
        <f ca="true">+IF(OFFSET('Water Data'!$F$28,0,10*ROW('Water Data'!F47))="","",OFFSET('Water Data'!$F$28,0,10*ROW('Water Data'!F47)))</f>
        <v/>
      </c>
      <c r="CA53" s="300" t="str">
        <f ca="true">+IF(OFFSET('Water Data'!$F$29,0,10*ROW('Water Data'!F47))="","",OFFSET('Water Data'!$F$29,0,10*ROW('Water Data'!F47)))</f>
        <v/>
      </c>
      <c r="CB53" s="300" t="str">
        <f ca="true">+IF(OFFSET('Water Data'!$G$27,0,10*ROW('Water Data'!G47))="","",OFFSET('Water Data'!$G$27,0,10*ROW('Water Data'!G47)))</f>
        <v/>
      </c>
      <c r="CC53" s="300" t="str">
        <f ca="true">+IF(OFFSET('Water Data'!$G$28,0,10*ROW('Water Data'!G47))="","",OFFSET('Water Data'!$G$28,0,10*ROW('Water Data'!G47)))</f>
        <v/>
      </c>
      <c r="CD53" s="300" t="str">
        <f ca="true">+IF(OFFSET('Water Data'!$G$29,0,10*ROW('Water Data'!G47))="","",OFFSET('Water Data'!$G$29,0,10*ROW('Water Data'!G47)))</f>
        <v/>
      </c>
      <c r="CE53" s="300" t="str">
        <f ca="true">+IF(OFFSET('Water Data'!$H$27,0,10*ROW('Water Data'!H47))="","",OFFSET('Water Data'!$H$27,0,10*ROW('Water Data'!H47)))</f>
        <v/>
      </c>
      <c r="CF53" s="300" t="str">
        <f ca="true">+IF(OFFSET('Water Data'!$H$28,0,10*ROW('Water Data'!H47))="","",OFFSET('Water Data'!$H$28,0,10*ROW('Water Data'!H47)))</f>
        <v/>
      </c>
      <c r="CG53" s="300" t="str">
        <f ca="true">+IF(OFFSET('Water Data'!$H$29,0,10*ROW('Water Data'!H47))="","",OFFSET('Water Data'!$H$29,0,10*ROW('Water Data'!H47)))</f>
        <v/>
      </c>
      <c r="CH53" s="300" t="str">
        <f ca="true">+IF(OFFSET('Water Data'!$I$27,0,10*ROW('Water Data'!I47))="","",OFFSET('Water Data'!$I$27,0,10*ROW('Water Data'!I47)))</f>
        <v/>
      </c>
      <c r="CI53" s="300" t="str">
        <f ca="true">+IF(OFFSET('Water Data'!$I$28,0,10*ROW('Water Data'!I47))="","",OFFSET('Water Data'!$I$28,0,10*ROW('Water Data'!I47)))</f>
        <v/>
      </c>
      <c r="CJ53" s="300" t="str">
        <f ca="true">+IF(OFFSET('Water Data'!$I$29,0,10*ROW('Water Data'!I47))="","",OFFSET('Water Data'!$I$29,0,10*ROW('Water Data'!I47)))</f>
        <v/>
      </c>
      <c r="CK53" s="300" t="str">
        <f ca="true">+IF(OFFSET('Sanitation Data'!$D$28,0,10*ROW('Sanitation Data'!D47))="","",OFFSET('Sanitation Data'!$D$28,0,10*ROW('Sanitation Data'!D47)))</f>
        <v/>
      </c>
      <c r="CL53" s="300" t="str">
        <f ca="true">+IF(OFFSET('Sanitation Data'!$D$29,0,10*ROW('Sanitation Data'!D47))="","",OFFSET('Sanitation Data'!$D$29,0,10*ROW('Sanitation Data'!D47)))</f>
        <v/>
      </c>
      <c r="CM53" s="300" t="str">
        <f ca="true">+IF(OFFSET('Sanitation Data'!$D$30,0,10*ROW('Sanitation Data'!D47))="","",OFFSET('Sanitation Data'!$D$30,0,10*ROW('Sanitation Data'!D47)))</f>
        <v/>
      </c>
      <c r="CN53" s="300" t="str">
        <f ca="true">+IF(OFFSET('Sanitation Data'!$D$31,0,10*ROW('Sanitation Data'!D47))="","",OFFSET('Sanitation Data'!$D$31,0,10*ROW('Sanitation Data'!D47)))</f>
        <v/>
      </c>
      <c r="CO53" s="300" t="str">
        <f ca="true">+IF(OFFSET('Sanitation Data'!$D$32,0,10*ROW('Sanitation Data'!D47))="","",OFFSET('Sanitation Data'!$D$32,0,10*ROW('Sanitation Data'!D47)))</f>
        <v/>
      </c>
      <c r="CP53" s="300" t="str">
        <f ca="true">+IF(OFFSET('Sanitation Data'!$E$28,0,10*ROW('Sanitation Data'!E47))="","",OFFSET('Sanitation Data'!$E$28,0,10*ROW('Sanitation Data'!E47)))</f>
        <v/>
      </c>
      <c r="CQ53" s="300" t="str">
        <f ca="true">+IF(OFFSET('Sanitation Data'!$E$29,0,10*ROW('Sanitation Data'!E47))="","",OFFSET('Sanitation Data'!$E$29,0,10*ROW('Sanitation Data'!E47)))</f>
        <v/>
      </c>
      <c r="CR53" s="300" t="str">
        <f ca="true">+IF(OFFSET('Sanitation Data'!$E$30,0,10*ROW('Sanitation Data'!E47))="","",OFFSET('Sanitation Data'!$E$30,0,10*ROW('Sanitation Data'!E47)))</f>
        <v/>
      </c>
      <c r="CS53" s="300" t="str">
        <f ca="true">+IF(OFFSET('Sanitation Data'!$E$31,0,10*ROW('Sanitation Data'!E47))="","",OFFSET('Sanitation Data'!$E$31,0,10*ROW('Sanitation Data'!E47)))</f>
        <v/>
      </c>
      <c r="CT53" s="300" t="str">
        <f ca="true">+IF(OFFSET('Sanitation Data'!$E$32,0,10*ROW('Sanitation Data'!E47))="","",OFFSET('Sanitation Data'!$E$32,0,10*ROW('Sanitation Data'!E47)))</f>
        <v/>
      </c>
      <c r="CU53" s="300" t="str">
        <f ca="true">+IF(OFFSET('Sanitation Data'!$F$28,0,10*ROW('Sanitation Data'!F47))="","",OFFSET('Sanitation Data'!$F$28,0,10*ROW('Sanitation Data'!F47)))</f>
        <v/>
      </c>
      <c r="CV53" s="300" t="str">
        <f ca="true">+IF(OFFSET('Sanitation Data'!$F$29,0,10*ROW('Sanitation Data'!F47))="","",OFFSET('Sanitation Data'!$F$29,0,10*ROW('Sanitation Data'!F47)))</f>
        <v/>
      </c>
      <c r="CW53" s="300" t="str">
        <f ca="true">+IF(OFFSET('Sanitation Data'!$F$30,0,10*ROW('Sanitation Data'!F47))="","",OFFSET('Sanitation Data'!$F$30,0,10*ROW('Sanitation Data'!F47)))</f>
        <v/>
      </c>
      <c r="CX53" s="300" t="str">
        <f ca="true">+IF(OFFSET('Sanitation Data'!$F$31,0,10*ROW('Sanitation Data'!F47))="","",OFFSET('Sanitation Data'!$F$31,0,10*ROW('Sanitation Data'!F47)))</f>
        <v/>
      </c>
      <c r="CY53" s="300" t="str">
        <f ca="true">+IF(OFFSET('Sanitation Data'!$F$32,0,10*ROW('Sanitation Data'!F47))="","",OFFSET('Sanitation Data'!$F$32,0,10*ROW('Sanitation Data'!F47)))</f>
        <v/>
      </c>
      <c r="CZ53" s="300" t="str">
        <f ca="true">+IF(OFFSET('Sanitation Data'!$G$28,0,10*ROW('Sanitation Data'!G47))="","",OFFSET('Sanitation Data'!$G$28,0,10*ROW('Sanitation Data'!G47)))</f>
        <v/>
      </c>
      <c r="DA53" s="300" t="str">
        <f ca="true">+IF(OFFSET('Sanitation Data'!$G$29,0,10*ROW('Sanitation Data'!G47))="","",OFFSET('Sanitation Data'!$G$29,0,10*ROW('Sanitation Data'!G47)))</f>
        <v/>
      </c>
      <c r="DB53" s="300" t="str">
        <f ca="true">+IF(OFFSET('Sanitation Data'!$G$30,0,10*ROW('Sanitation Data'!G47))="","",OFFSET('Sanitation Data'!$G$30,0,10*ROW('Sanitation Data'!G47)))</f>
        <v/>
      </c>
      <c r="DC53" s="300" t="str">
        <f ca="true">+IF(OFFSET('Sanitation Data'!$G$31,0,10*ROW('Sanitation Data'!G47))="","",OFFSET('Sanitation Data'!$G$31,0,10*ROW('Sanitation Data'!G47)))</f>
        <v/>
      </c>
      <c r="DD53" s="300" t="str">
        <f ca="true">+IF(OFFSET('Sanitation Data'!$G$32,0,10*ROW('Sanitation Data'!G47))="","",OFFSET('Sanitation Data'!$G$32,0,10*ROW('Sanitation Data'!G47)))</f>
        <v/>
      </c>
      <c r="DE53" s="300" t="str">
        <f ca="true">+IF(OFFSET('Sanitation Data'!$H$28,0,10*ROW('Sanitation Data'!H47))="","",OFFSET('Sanitation Data'!$H$28,0,10*ROW('Sanitation Data'!H47)))</f>
        <v/>
      </c>
      <c r="DF53" s="300" t="str">
        <f ca="true">+IF(OFFSET('Sanitation Data'!$H$29,0,10*ROW('Sanitation Data'!H47))="","",OFFSET('Sanitation Data'!$H$29,0,10*ROW('Sanitation Data'!H47)))</f>
        <v/>
      </c>
      <c r="DG53" s="300" t="str">
        <f ca="true">+IF(OFFSET('Sanitation Data'!$H$30,0,10*ROW('Sanitation Data'!H47))="","",OFFSET('Sanitation Data'!$H$30,0,10*ROW('Sanitation Data'!H47)))</f>
        <v/>
      </c>
      <c r="DH53" s="300" t="str">
        <f ca="true">+IF(OFFSET('Sanitation Data'!$H$31,0,10*ROW('Sanitation Data'!H47))="","",OFFSET('Sanitation Data'!$H$31,0,10*ROW('Sanitation Data'!H47)))</f>
        <v/>
      </c>
      <c r="DI53" s="300" t="str">
        <f ca="true">+IF(OFFSET('Sanitation Data'!$H$32,0,10*ROW('Sanitation Data'!H47))="","",OFFSET('Sanitation Data'!$H$32,0,10*ROW('Sanitation Data'!H47)))</f>
        <v/>
      </c>
      <c r="DJ53" s="300" t="str">
        <f ca="true">+IF(OFFSET('Sanitation Data'!$I$28,0,10*ROW('Sanitation Data'!I47))="","",OFFSET('Sanitation Data'!$I$28,0,10*ROW('Sanitation Data'!I47)))</f>
        <v/>
      </c>
      <c r="DK53" s="300" t="str">
        <f ca="true">+IF(OFFSET('Sanitation Data'!$I$29,0,10*ROW('Sanitation Data'!I47))="","",OFFSET('Sanitation Data'!$I$29,0,10*ROW('Sanitation Data'!I47)))</f>
        <v/>
      </c>
      <c r="DL53" s="300" t="str">
        <f ca="true">+IF(OFFSET('Sanitation Data'!$I$30,0,10*ROW('Sanitation Data'!I47))="","",OFFSET('Sanitation Data'!$I$30,0,10*ROW('Sanitation Data'!I47)))</f>
        <v/>
      </c>
      <c r="DM53" s="300" t="str">
        <f ca="true">+IF(OFFSET('Sanitation Data'!$I$31,0,10*ROW('Sanitation Data'!I47))="","",OFFSET('Sanitation Data'!$I$31,0,10*ROW('Sanitation Data'!I47)))</f>
        <v/>
      </c>
      <c r="DN53" s="300" t="str">
        <f ca="true">+IF(OFFSET('Sanitation Data'!$I$32,0,10*ROW('Sanitation Data'!I47))="","",OFFSET('Sanitation Data'!$I$32,0,10*ROW('Sanitation Data'!I47)))</f>
        <v/>
      </c>
      <c r="DO53" s="300" t="str">
        <f ca="true">+IF(OFFSET('Hygiene Data'!$D$11,0,10*ROW('Hygiene Data'!D47))="","",OFFSET('Hygiene Data'!$D$11,0,10*ROW('Hygiene Data'!D47)))</f>
        <v/>
      </c>
      <c r="DP53" s="300" t="str">
        <f ca="true">+IF(OFFSET('Hygiene Data'!$D$12,0,10*ROW('Hygiene Data'!D47))="","",OFFSET('Hygiene Data'!$D$12,0,10*ROW('Hygiene Data'!D47)))</f>
        <v/>
      </c>
      <c r="DQ53" s="300" t="str">
        <f ca="true">+IF(OFFSET('Hygiene Data'!$D$13,0,10*ROW('Hygiene Data'!D47))="","",OFFSET('Hygiene Data'!$D$13,0,10*ROW('Hygiene Data'!D47)))</f>
        <v/>
      </c>
      <c r="DR53" s="300" t="str">
        <f ca="true">+IF(OFFSET('Hygiene Data'!$E$11,0,10*ROW('Hygiene Data'!E47))="","",OFFSET('Hygiene Data'!$E$11,0,10*ROW('Hygiene Data'!E47)))</f>
        <v/>
      </c>
      <c r="DS53" s="300" t="str">
        <f ca="true">+IF(OFFSET('Hygiene Data'!$E$12,0,10*ROW('Hygiene Data'!E47))="","",OFFSET('Hygiene Data'!$E$12,0,10*ROW('Hygiene Data'!E47)))</f>
        <v/>
      </c>
      <c r="DT53" s="300" t="str">
        <f ca="true">+IF(OFFSET('Hygiene Data'!$E$13,0,10*ROW('Hygiene Data'!E47))="","",OFFSET('Hygiene Data'!$E$13,0,10*ROW('Hygiene Data'!E47)))</f>
        <v/>
      </c>
      <c r="DU53" s="300" t="str">
        <f ca="true">+IF(OFFSET('Hygiene Data'!$F$11,0,10*ROW('Hygiene Data'!F47))="","",OFFSET('Hygiene Data'!$F$11,0,10*ROW('Hygiene Data'!F47)))</f>
        <v/>
      </c>
      <c r="DV53" s="300" t="str">
        <f ca="true">+IF(OFFSET('Hygiene Data'!$F$12,0,10*ROW('Hygiene Data'!F47))="","",OFFSET('Hygiene Data'!$F$12,0,10*ROW('Hygiene Data'!F47)))</f>
        <v/>
      </c>
      <c r="DW53" s="300" t="str">
        <f ca="true">+IF(OFFSET('Hygiene Data'!$F$13,0,10*ROW('Hygiene Data'!F47))="","",OFFSET('Hygiene Data'!$F$13,0,10*ROW('Hygiene Data'!F47)))</f>
        <v/>
      </c>
      <c r="DX53" s="300" t="str">
        <f ca="true">+IF(OFFSET('Hygiene Data'!$G$11,0,10*ROW('Hygiene Data'!G47))="","",OFFSET('Hygiene Data'!$G$11,0,10*ROW('Hygiene Data'!G47)))</f>
        <v/>
      </c>
      <c r="DY53" s="300" t="str">
        <f ca="true">+IF(OFFSET('Hygiene Data'!$G$12,0,10*ROW('Hygiene Data'!G47))="","",OFFSET('Hygiene Data'!$G$12,0,10*ROW('Hygiene Data'!G47)))</f>
        <v/>
      </c>
      <c r="DZ53" s="300" t="str">
        <f ca="true">+IF(OFFSET('Hygiene Data'!$G$13,0,10*ROW('Hygiene Data'!G47))="","",OFFSET('Hygiene Data'!$G$13,0,10*ROW('Hygiene Data'!G47)))</f>
        <v/>
      </c>
      <c r="EA53" s="300" t="str">
        <f ca="true">+IF(OFFSET('Hygiene Data'!$H$11,0,10*ROW('Hygiene Data'!H47))="","",OFFSET('Hygiene Data'!$H$11,0,10*ROW('Hygiene Data'!H47)))</f>
        <v/>
      </c>
      <c r="EB53" s="300" t="str">
        <f ca="true">+IF(OFFSET('Hygiene Data'!$H$12,0,10*ROW('Hygiene Data'!H47))="","",OFFSET('Hygiene Data'!$H$12,0,10*ROW('Hygiene Data'!H47)))</f>
        <v/>
      </c>
      <c r="EC53" s="300" t="str">
        <f ca="true">+IF(OFFSET('Hygiene Data'!$H$13,0,10*ROW('Hygiene Data'!H47))="","",OFFSET('Hygiene Data'!$H$13,0,10*ROW('Hygiene Data'!H47)))</f>
        <v/>
      </c>
      <c r="ED53" s="300" t="str">
        <f ca="true">+IF(OFFSET('Hygiene Data'!$I$11,0,10*ROW('Hygiene Data'!I47))="","",OFFSET('Hygiene Data'!$I$11,0,10*ROW('Hygiene Data'!I47)))</f>
        <v/>
      </c>
      <c r="EE53" s="300" t="str">
        <f ca="true">+IF(OFFSET('Hygiene Data'!$I$12,0,10*ROW('Hygiene Data'!I47))="","",OFFSET('Hygiene Data'!$I$12,0,10*ROW('Hygiene Data'!I47)))</f>
        <v/>
      </c>
      <c r="EF53" s="30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7"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0"/>
      <c r="BS54" s="300" t="str">
        <f ca="true">+IF(OFFSET('Water Data'!$D$27,0,10*ROW('Water Data'!D48))="","",OFFSET('Water Data'!$D$27,0,10*ROW('Water Data'!D48)))</f>
        <v/>
      </c>
      <c r="BT54" s="300" t="str">
        <f ca="true">+IF(OFFSET('Water Data'!$D$28,0,10*ROW('Water Data'!D48))="","",OFFSET('Water Data'!$D$28,0,10*ROW('Water Data'!D48)))</f>
        <v/>
      </c>
      <c r="BU54" s="300" t="str">
        <f ca="true">+IF(OFFSET('Water Data'!$D$29,0,10*ROW('Water Data'!D48))="","",OFFSET('Water Data'!$D$29,0,10*ROW('Water Data'!D48)))</f>
        <v/>
      </c>
      <c r="BV54" s="300" t="str">
        <f ca="true">+IF(OFFSET('Water Data'!$E$27,0,10*ROW('Water Data'!E48))="","",OFFSET('Water Data'!$E$27,0,10*ROW('Water Data'!E48)))</f>
        <v/>
      </c>
      <c r="BW54" s="300" t="str">
        <f ca="true">+IF(OFFSET('Water Data'!$E$28,0,10*ROW('Water Data'!E48))="","",OFFSET('Water Data'!$E$28,0,10*ROW('Water Data'!E48)))</f>
        <v/>
      </c>
      <c r="BX54" s="300" t="str">
        <f ca="true">+IF(OFFSET('Water Data'!$E$29,0,10*ROW('Water Data'!E48))="","",OFFSET('Water Data'!$E$29,0,10*ROW('Water Data'!E48)))</f>
        <v/>
      </c>
      <c r="BY54" s="300" t="str">
        <f ca="true">+IF(OFFSET('Water Data'!$F$27,0,10*ROW('Water Data'!F48))="","",OFFSET('Water Data'!$F$27,0,10*ROW('Water Data'!F48)))</f>
        <v/>
      </c>
      <c r="BZ54" s="300" t="str">
        <f ca="true">+IF(OFFSET('Water Data'!$F$28,0,10*ROW('Water Data'!F48))="","",OFFSET('Water Data'!$F$28,0,10*ROW('Water Data'!F48)))</f>
        <v/>
      </c>
      <c r="CA54" s="300" t="str">
        <f ca="true">+IF(OFFSET('Water Data'!$F$29,0,10*ROW('Water Data'!F48))="","",OFFSET('Water Data'!$F$29,0,10*ROW('Water Data'!F48)))</f>
        <v/>
      </c>
      <c r="CB54" s="300" t="str">
        <f ca="true">+IF(OFFSET('Water Data'!$G$27,0,10*ROW('Water Data'!G48))="","",OFFSET('Water Data'!$G$27,0,10*ROW('Water Data'!G48)))</f>
        <v/>
      </c>
      <c r="CC54" s="300" t="str">
        <f ca="true">+IF(OFFSET('Water Data'!$G$28,0,10*ROW('Water Data'!G48))="","",OFFSET('Water Data'!$G$28,0,10*ROW('Water Data'!G48)))</f>
        <v/>
      </c>
      <c r="CD54" s="300" t="str">
        <f ca="true">+IF(OFFSET('Water Data'!$G$29,0,10*ROW('Water Data'!G48))="","",OFFSET('Water Data'!$G$29,0,10*ROW('Water Data'!G48)))</f>
        <v/>
      </c>
      <c r="CE54" s="300" t="str">
        <f ca="true">+IF(OFFSET('Water Data'!$H$27,0,10*ROW('Water Data'!H48))="","",OFFSET('Water Data'!$H$27,0,10*ROW('Water Data'!H48)))</f>
        <v/>
      </c>
      <c r="CF54" s="300" t="str">
        <f ca="true">+IF(OFFSET('Water Data'!$H$28,0,10*ROW('Water Data'!H48))="","",OFFSET('Water Data'!$H$28,0,10*ROW('Water Data'!H48)))</f>
        <v/>
      </c>
      <c r="CG54" s="300" t="str">
        <f ca="true">+IF(OFFSET('Water Data'!$H$29,0,10*ROW('Water Data'!H48))="","",OFFSET('Water Data'!$H$29,0,10*ROW('Water Data'!H48)))</f>
        <v/>
      </c>
      <c r="CH54" s="300" t="str">
        <f ca="true">+IF(OFFSET('Water Data'!$I$27,0,10*ROW('Water Data'!I48))="","",OFFSET('Water Data'!$I$27,0,10*ROW('Water Data'!I48)))</f>
        <v/>
      </c>
      <c r="CI54" s="300" t="str">
        <f ca="true">+IF(OFFSET('Water Data'!$I$28,0,10*ROW('Water Data'!I48))="","",OFFSET('Water Data'!$I$28,0,10*ROW('Water Data'!I48)))</f>
        <v/>
      </c>
      <c r="CJ54" s="300" t="str">
        <f ca="true">+IF(OFFSET('Water Data'!$I$29,0,10*ROW('Water Data'!I48))="","",OFFSET('Water Data'!$I$29,0,10*ROW('Water Data'!I48)))</f>
        <v/>
      </c>
      <c r="CK54" s="300" t="str">
        <f ca="true">+IF(OFFSET('Sanitation Data'!$D$28,0,10*ROW('Sanitation Data'!D48))="","",OFFSET('Sanitation Data'!$D$28,0,10*ROW('Sanitation Data'!D48)))</f>
        <v/>
      </c>
      <c r="CL54" s="300" t="str">
        <f ca="true">+IF(OFFSET('Sanitation Data'!$D$29,0,10*ROW('Sanitation Data'!D48))="","",OFFSET('Sanitation Data'!$D$29,0,10*ROW('Sanitation Data'!D48)))</f>
        <v/>
      </c>
      <c r="CM54" s="300" t="str">
        <f ca="true">+IF(OFFSET('Sanitation Data'!$D$30,0,10*ROW('Sanitation Data'!D48))="","",OFFSET('Sanitation Data'!$D$30,0,10*ROW('Sanitation Data'!D48)))</f>
        <v/>
      </c>
      <c r="CN54" s="300" t="str">
        <f ca="true">+IF(OFFSET('Sanitation Data'!$D$31,0,10*ROW('Sanitation Data'!D48))="","",OFFSET('Sanitation Data'!$D$31,0,10*ROW('Sanitation Data'!D48)))</f>
        <v/>
      </c>
      <c r="CO54" s="300" t="str">
        <f ca="true">+IF(OFFSET('Sanitation Data'!$D$32,0,10*ROW('Sanitation Data'!D48))="","",OFFSET('Sanitation Data'!$D$32,0,10*ROW('Sanitation Data'!D48)))</f>
        <v/>
      </c>
      <c r="CP54" s="300" t="str">
        <f ca="true">+IF(OFFSET('Sanitation Data'!$E$28,0,10*ROW('Sanitation Data'!E48))="","",OFFSET('Sanitation Data'!$E$28,0,10*ROW('Sanitation Data'!E48)))</f>
        <v/>
      </c>
      <c r="CQ54" s="300" t="str">
        <f ca="true">+IF(OFFSET('Sanitation Data'!$E$29,0,10*ROW('Sanitation Data'!E48))="","",OFFSET('Sanitation Data'!$E$29,0,10*ROW('Sanitation Data'!E48)))</f>
        <v/>
      </c>
      <c r="CR54" s="300" t="str">
        <f ca="true">+IF(OFFSET('Sanitation Data'!$E$30,0,10*ROW('Sanitation Data'!E48))="","",OFFSET('Sanitation Data'!$E$30,0,10*ROW('Sanitation Data'!E48)))</f>
        <v/>
      </c>
      <c r="CS54" s="300" t="str">
        <f ca="true">+IF(OFFSET('Sanitation Data'!$E$31,0,10*ROW('Sanitation Data'!E48))="","",OFFSET('Sanitation Data'!$E$31,0,10*ROW('Sanitation Data'!E48)))</f>
        <v/>
      </c>
      <c r="CT54" s="300" t="str">
        <f ca="true">+IF(OFFSET('Sanitation Data'!$E$32,0,10*ROW('Sanitation Data'!E48))="","",OFFSET('Sanitation Data'!$E$32,0,10*ROW('Sanitation Data'!E48)))</f>
        <v/>
      </c>
      <c r="CU54" s="300" t="str">
        <f ca="true">+IF(OFFSET('Sanitation Data'!$F$28,0,10*ROW('Sanitation Data'!F48))="","",OFFSET('Sanitation Data'!$F$28,0,10*ROW('Sanitation Data'!F48)))</f>
        <v/>
      </c>
      <c r="CV54" s="300" t="str">
        <f ca="true">+IF(OFFSET('Sanitation Data'!$F$29,0,10*ROW('Sanitation Data'!F48))="","",OFFSET('Sanitation Data'!$F$29,0,10*ROW('Sanitation Data'!F48)))</f>
        <v/>
      </c>
      <c r="CW54" s="300" t="str">
        <f ca="true">+IF(OFFSET('Sanitation Data'!$F$30,0,10*ROW('Sanitation Data'!F48))="","",OFFSET('Sanitation Data'!$F$30,0,10*ROW('Sanitation Data'!F48)))</f>
        <v/>
      </c>
      <c r="CX54" s="300" t="str">
        <f ca="true">+IF(OFFSET('Sanitation Data'!$F$31,0,10*ROW('Sanitation Data'!F48))="","",OFFSET('Sanitation Data'!$F$31,0,10*ROW('Sanitation Data'!F48)))</f>
        <v/>
      </c>
      <c r="CY54" s="300" t="str">
        <f ca="true">+IF(OFFSET('Sanitation Data'!$F$32,0,10*ROW('Sanitation Data'!F48))="","",OFFSET('Sanitation Data'!$F$32,0,10*ROW('Sanitation Data'!F48)))</f>
        <v/>
      </c>
      <c r="CZ54" s="300" t="str">
        <f ca="true">+IF(OFFSET('Sanitation Data'!$G$28,0,10*ROW('Sanitation Data'!G48))="","",OFFSET('Sanitation Data'!$G$28,0,10*ROW('Sanitation Data'!G48)))</f>
        <v/>
      </c>
      <c r="DA54" s="300" t="str">
        <f ca="true">+IF(OFFSET('Sanitation Data'!$G$29,0,10*ROW('Sanitation Data'!G48))="","",OFFSET('Sanitation Data'!$G$29,0,10*ROW('Sanitation Data'!G48)))</f>
        <v/>
      </c>
      <c r="DB54" s="300" t="str">
        <f ca="true">+IF(OFFSET('Sanitation Data'!$G$30,0,10*ROW('Sanitation Data'!G48))="","",OFFSET('Sanitation Data'!$G$30,0,10*ROW('Sanitation Data'!G48)))</f>
        <v/>
      </c>
      <c r="DC54" s="300" t="str">
        <f ca="true">+IF(OFFSET('Sanitation Data'!$G$31,0,10*ROW('Sanitation Data'!G48))="","",OFFSET('Sanitation Data'!$G$31,0,10*ROW('Sanitation Data'!G48)))</f>
        <v/>
      </c>
      <c r="DD54" s="300" t="str">
        <f ca="true">+IF(OFFSET('Sanitation Data'!$G$32,0,10*ROW('Sanitation Data'!G48))="","",OFFSET('Sanitation Data'!$G$32,0,10*ROW('Sanitation Data'!G48)))</f>
        <v/>
      </c>
      <c r="DE54" s="300" t="str">
        <f ca="true">+IF(OFFSET('Sanitation Data'!$H$28,0,10*ROW('Sanitation Data'!H48))="","",OFFSET('Sanitation Data'!$H$28,0,10*ROW('Sanitation Data'!H48)))</f>
        <v/>
      </c>
      <c r="DF54" s="300" t="str">
        <f ca="true">+IF(OFFSET('Sanitation Data'!$H$29,0,10*ROW('Sanitation Data'!H48))="","",OFFSET('Sanitation Data'!$H$29,0,10*ROW('Sanitation Data'!H48)))</f>
        <v/>
      </c>
      <c r="DG54" s="300" t="str">
        <f ca="true">+IF(OFFSET('Sanitation Data'!$H$30,0,10*ROW('Sanitation Data'!H48))="","",OFFSET('Sanitation Data'!$H$30,0,10*ROW('Sanitation Data'!H48)))</f>
        <v/>
      </c>
      <c r="DH54" s="300" t="str">
        <f ca="true">+IF(OFFSET('Sanitation Data'!$H$31,0,10*ROW('Sanitation Data'!H48))="","",OFFSET('Sanitation Data'!$H$31,0,10*ROW('Sanitation Data'!H48)))</f>
        <v/>
      </c>
      <c r="DI54" s="300" t="str">
        <f ca="true">+IF(OFFSET('Sanitation Data'!$H$32,0,10*ROW('Sanitation Data'!H48))="","",OFFSET('Sanitation Data'!$H$32,0,10*ROW('Sanitation Data'!H48)))</f>
        <v/>
      </c>
      <c r="DJ54" s="300" t="str">
        <f ca="true">+IF(OFFSET('Sanitation Data'!$I$28,0,10*ROW('Sanitation Data'!I48))="","",OFFSET('Sanitation Data'!$I$28,0,10*ROW('Sanitation Data'!I48)))</f>
        <v/>
      </c>
      <c r="DK54" s="300" t="str">
        <f ca="true">+IF(OFFSET('Sanitation Data'!$I$29,0,10*ROW('Sanitation Data'!I48))="","",OFFSET('Sanitation Data'!$I$29,0,10*ROW('Sanitation Data'!I48)))</f>
        <v/>
      </c>
      <c r="DL54" s="300" t="str">
        <f ca="true">+IF(OFFSET('Sanitation Data'!$I$30,0,10*ROW('Sanitation Data'!I48))="","",OFFSET('Sanitation Data'!$I$30,0,10*ROW('Sanitation Data'!I48)))</f>
        <v/>
      </c>
      <c r="DM54" s="300" t="str">
        <f ca="true">+IF(OFFSET('Sanitation Data'!$I$31,0,10*ROW('Sanitation Data'!I48))="","",OFFSET('Sanitation Data'!$I$31,0,10*ROW('Sanitation Data'!I48)))</f>
        <v/>
      </c>
      <c r="DN54" s="300" t="str">
        <f ca="true">+IF(OFFSET('Sanitation Data'!$I$32,0,10*ROW('Sanitation Data'!I48))="","",OFFSET('Sanitation Data'!$I$32,0,10*ROW('Sanitation Data'!I48)))</f>
        <v/>
      </c>
      <c r="DO54" s="300" t="str">
        <f ca="true">+IF(OFFSET('Hygiene Data'!$D$11,0,10*ROW('Hygiene Data'!D48))="","",OFFSET('Hygiene Data'!$D$11,0,10*ROW('Hygiene Data'!D48)))</f>
        <v/>
      </c>
      <c r="DP54" s="300" t="str">
        <f ca="true">+IF(OFFSET('Hygiene Data'!$D$12,0,10*ROW('Hygiene Data'!D48))="","",OFFSET('Hygiene Data'!$D$12,0,10*ROW('Hygiene Data'!D48)))</f>
        <v/>
      </c>
      <c r="DQ54" s="300" t="str">
        <f ca="true">+IF(OFFSET('Hygiene Data'!$D$13,0,10*ROW('Hygiene Data'!D48))="","",OFFSET('Hygiene Data'!$D$13,0,10*ROW('Hygiene Data'!D48)))</f>
        <v/>
      </c>
      <c r="DR54" s="300" t="str">
        <f ca="true">+IF(OFFSET('Hygiene Data'!$E$11,0,10*ROW('Hygiene Data'!E48))="","",OFFSET('Hygiene Data'!$E$11,0,10*ROW('Hygiene Data'!E48)))</f>
        <v/>
      </c>
      <c r="DS54" s="300" t="str">
        <f ca="true">+IF(OFFSET('Hygiene Data'!$E$12,0,10*ROW('Hygiene Data'!E48))="","",OFFSET('Hygiene Data'!$E$12,0,10*ROW('Hygiene Data'!E48)))</f>
        <v/>
      </c>
      <c r="DT54" s="300" t="str">
        <f ca="true">+IF(OFFSET('Hygiene Data'!$E$13,0,10*ROW('Hygiene Data'!E48))="","",OFFSET('Hygiene Data'!$E$13,0,10*ROW('Hygiene Data'!E48)))</f>
        <v/>
      </c>
      <c r="DU54" s="300" t="str">
        <f ca="true">+IF(OFFSET('Hygiene Data'!$F$11,0,10*ROW('Hygiene Data'!F48))="","",OFFSET('Hygiene Data'!$F$11,0,10*ROW('Hygiene Data'!F48)))</f>
        <v/>
      </c>
      <c r="DV54" s="300" t="str">
        <f ca="true">+IF(OFFSET('Hygiene Data'!$F$12,0,10*ROW('Hygiene Data'!F48))="","",OFFSET('Hygiene Data'!$F$12,0,10*ROW('Hygiene Data'!F48)))</f>
        <v/>
      </c>
      <c r="DW54" s="300" t="str">
        <f ca="true">+IF(OFFSET('Hygiene Data'!$F$13,0,10*ROW('Hygiene Data'!F48))="","",OFFSET('Hygiene Data'!$F$13,0,10*ROW('Hygiene Data'!F48)))</f>
        <v/>
      </c>
      <c r="DX54" s="300" t="str">
        <f ca="true">+IF(OFFSET('Hygiene Data'!$G$11,0,10*ROW('Hygiene Data'!G48))="","",OFFSET('Hygiene Data'!$G$11,0,10*ROW('Hygiene Data'!G48)))</f>
        <v/>
      </c>
      <c r="DY54" s="300" t="str">
        <f ca="true">+IF(OFFSET('Hygiene Data'!$G$12,0,10*ROW('Hygiene Data'!G48))="","",OFFSET('Hygiene Data'!$G$12,0,10*ROW('Hygiene Data'!G48)))</f>
        <v/>
      </c>
      <c r="DZ54" s="300" t="str">
        <f ca="true">+IF(OFFSET('Hygiene Data'!$G$13,0,10*ROW('Hygiene Data'!G48))="","",OFFSET('Hygiene Data'!$G$13,0,10*ROW('Hygiene Data'!G48)))</f>
        <v/>
      </c>
      <c r="EA54" s="300" t="str">
        <f ca="true">+IF(OFFSET('Hygiene Data'!$H$11,0,10*ROW('Hygiene Data'!H48))="","",OFFSET('Hygiene Data'!$H$11,0,10*ROW('Hygiene Data'!H48)))</f>
        <v/>
      </c>
      <c r="EB54" s="300" t="str">
        <f ca="true">+IF(OFFSET('Hygiene Data'!$H$12,0,10*ROW('Hygiene Data'!H48))="","",OFFSET('Hygiene Data'!$H$12,0,10*ROW('Hygiene Data'!H48)))</f>
        <v/>
      </c>
      <c r="EC54" s="300" t="str">
        <f ca="true">+IF(OFFSET('Hygiene Data'!$H$13,0,10*ROW('Hygiene Data'!H48))="","",OFFSET('Hygiene Data'!$H$13,0,10*ROW('Hygiene Data'!H48)))</f>
        <v/>
      </c>
      <c r="ED54" s="300" t="str">
        <f ca="true">+IF(OFFSET('Hygiene Data'!$I$11,0,10*ROW('Hygiene Data'!I48))="","",OFFSET('Hygiene Data'!$I$11,0,10*ROW('Hygiene Data'!I48)))</f>
        <v/>
      </c>
      <c r="EE54" s="300" t="str">
        <f ca="true">+IF(OFFSET('Hygiene Data'!$I$12,0,10*ROW('Hygiene Data'!I48))="","",OFFSET('Hygiene Data'!$I$12,0,10*ROW('Hygiene Data'!I48)))</f>
        <v/>
      </c>
      <c r="EF54" s="30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7"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0"/>
      <c r="BS55" s="300" t="str">
        <f ca="true">+IF(OFFSET('Water Data'!$D$27,0,10*ROW('Water Data'!D49))="","",OFFSET('Water Data'!$D$27,0,10*ROW('Water Data'!D49)))</f>
        <v/>
      </c>
      <c r="BT55" s="300" t="str">
        <f ca="true">+IF(OFFSET('Water Data'!$D$28,0,10*ROW('Water Data'!D49))="","",OFFSET('Water Data'!$D$28,0,10*ROW('Water Data'!D49)))</f>
        <v/>
      </c>
      <c r="BU55" s="300" t="str">
        <f ca="true">+IF(OFFSET('Water Data'!$D$29,0,10*ROW('Water Data'!D49))="","",OFFSET('Water Data'!$D$29,0,10*ROW('Water Data'!D49)))</f>
        <v/>
      </c>
      <c r="BV55" s="300" t="str">
        <f ca="true">+IF(OFFSET('Water Data'!$E$27,0,10*ROW('Water Data'!E49))="","",OFFSET('Water Data'!$E$27,0,10*ROW('Water Data'!E49)))</f>
        <v/>
      </c>
      <c r="BW55" s="300" t="str">
        <f ca="true">+IF(OFFSET('Water Data'!$E$28,0,10*ROW('Water Data'!E49))="","",OFFSET('Water Data'!$E$28,0,10*ROW('Water Data'!E49)))</f>
        <v/>
      </c>
      <c r="BX55" s="300" t="str">
        <f ca="true">+IF(OFFSET('Water Data'!$E$29,0,10*ROW('Water Data'!E49))="","",OFFSET('Water Data'!$E$29,0,10*ROW('Water Data'!E49)))</f>
        <v/>
      </c>
      <c r="BY55" s="300" t="str">
        <f ca="true">+IF(OFFSET('Water Data'!$F$27,0,10*ROW('Water Data'!F49))="","",OFFSET('Water Data'!$F$27,0,10*ROW('Water Data'!F49)))</f>
        <v/>
      </c>
      <c r="BZ55" s="300" t="str">
        <f ca="true">+IF(OFFSET('Water Data'!$F$28,0,10*ROW('Water Data'!F49))="","",OFFSET('Water Data'!$F$28,0,10*ROW('Water Data'!F49)))</f>
        <v/>
      </c>
      <c r="CA55" s="300" t="str">
        <f ca="true">+IF(OFFSET('Water Data'!$F$29,0,10*ROW('Water Data'!F49))="","",OFFSET('Water Data'!$F$29,0,10*ROW('Water Data'!F49)))</f>
        <v/>
      </c>
      <c r="CB55" s="300" t="str">
        <f ca="true">+IF(OFFSET('Water Data'!$G$27,0,10*ROW('Water Data'!G49))="","",OFFSET('Water Data'!$G$27,0,10*ROW('Water Data'!G49)))</f>
        <v/>
      </c>
      <c r="CC55" s="300" t="str">
        <f ca="true">+IF(OFFSET('Water Data'!$G$28,0,10*ROW('Water Data'!G49))="","",OFFSET('Water Data'!$G$28,0,10*ROW('Water Data'!G49)))</f>
        <v/>
      </c>
      <c r="CD55" s="300" t="str">
        <f ca="true">+IF(OFFSET('Water Data'!$G$29,0,10*ROW('Water Data'!G49))="","",OFFSET('Water Data'!$G$29,0,10*ROW('Water Data'!G49)))</f>
        <v/>
      </c>
      <c r="CE55" s="300" t="str">
        <f ca="true">+IF(OFFSET('Water Data'!$H$27,0,10*ROW('Water Data'!H49))="","",OFFSET('Water Data'!$H$27,0,10*ROW('Water Data'!H49)))</f>
        <v/>
      </c>
      <c r="CF55" s="300" t="str">
        <f ca="true">+IF(OFFSET('Water Data'!$H$28,0,10*ROW('Water Data'!H49))="","",OFFSET('Water Data'!$H$28,0,10*ROW('Water Data'!H49)))</f>
        <v/>
      </c>
      <c r="CG55" s="300" t="str">
        <f ca="true">+IF(OFFSET('Water Data'!$H$29,0,10*ROW('Water Data'!H49))="","",OFFSET('Water Data'!$H$29,0,10*ROW('Water Data'!H49)))</f>
        <v/>
      </c>
      <c r="CH55" s="300" t="str">
        <f ca="true">+IF(OFFSET('Water Data'!$I$27,0,10*ROW('Water Data'!I49))="","",OFFSET('Water Data'!$I$27,0,10*ROW('Water Data'!I49)))</f>
        <v/>
      </c>
      <c r="CI55" s="300" t="str">
        <f ca="true">+IF(OFFSET('Water Data'!$I$28,0,10*ROW('Water Data'!I49))="","",OFFSET('Water Data'!$I$28,0,10*ROW('Water Data'!I49)))</f>
        <v/>
      </c>
      <c r="CJ55" s="300" t="str">
        <f ca="true">+IF(OFFSET('Water Data'!$I$29,0,10*ROW('Water Data'!I49))="","",OFFSET('Water Data'!$I$29,0,10*ROW('Water Data'!I49)))</f>
        <v/>
      </c>
      <c r="CK55" s="300" t="str">
        <f ca="true">+IF(OFFSET('Sanitation Data'!$D$28,0,10*ROW('Sanitation Data'!D49))="","",OFFSET('Sanitation Data'!$D$28,0,10*ROW('Sanitation Data'!D49)))</f>
        <v/>
      </c>
      <c r="CL55" s="300" t="str">
        <f ca="true">+IF(OFFSET('Sanitation Data'!$D$29,0,10*ROW('Sanitation Data'!D49))="","",OFFSET('Sanitation Data'!$D$29,0,10*ROW('Sanitation Data'!D49)))</f>
        <v/>
      </c>
      <c r="CM55" s="300" t="str">
        <f ca="true">+IF(OFFSET('Sanitation Data'!$D$30,0,10*ROW('Sanitation Data'!D49))="","",OFFSET('Sanitation Data'!$D$30,0,10*ROW('Sanitation Data'!D49)))</f>
        <v/>
      </c>
      <c r="CN55" s="300" t="str">
        <f ca="true">+IF(OFFSET('Sanitation Data'!$D$31,0,10*ROW('Sanitation Data'!D49))="","",OFFSET('Sanitation Data'!$D$31,0,10*ROW('Sanitation Data'!D49)))</f>
        <v/>
      </c>
      <c r="CO55" s="300" t="str">
        <f ca="true">+IF(OFFSET('Sanitation Data'!$D$32,0,10*ROW('Sanitation Data'!D49))="","",OFFSET('Sanitation Data'!$D$32,0,10*ROW('Sanitation Data'!D49)))</f>
        <v/>
      </c>
      <c r="CP55" s="300" t="str">
        <f ca="true">+IF(OFFSET('Sanitation Data'!$E$28,0,10*ROW('Sanitation Data'!E49))="","",OFFSET('Sanitation Data'!$E$28,0,10*ROW('Sanitation Data'!E49)))</f>
        <v/>
      </c>
      <c r="CQ55" s="300" t="str">
        <f ca="true">+IF(OFFSET('Sanitation Data'!$E$29,0,10*ROW('Sanitation Data'!E49))="","",OFFSET('Sanitation Data'!$E$29,0,10*ROW('Sanitation Data'!E49)))</f>
        <v/>
      </c>
      <c r="CR55" s="300" t="str">
        <f ca="true">+IF(OFFSET('Sanitation Data'!$E$30,0,10*ROW('Sanitation Data'!E49))="","",OFFSET('Sanitation Data'!$E$30,0,10*ROW('Sanitation Data'!E49)))</f>
        <v/>
      </c>
      <c r="CS55" s="300" t="str">
        <f ca="true">+IF(OFFSET('Sanitation Data'!$E$31,0,10*ROW('Sanitation Data'!E49))="","",OFFSET('Sanitation Data'!$E$31,0,10*ROW('Sanitation Data'!E49)))</f>
        <v/>
      </c>
      <c r="CT55" s="300" t="str">
        <f ca="true">+IF(OFFSET('Sanitation Data'!$E$32,0,10*ROW('Sanitation Data'!E49))="","",OFFSET('Sanitation Data'!$E$32,0,10*ROW('Sanitation Data'!E49)))</f>
        <v/>
      </c>
      <c r="CU55" s="300" t="str">
        <f ca="true">+IF(OFFSET('Sanitation Data'!$F$28,0,10*ROW('Sanitation Data'!F49))="","",OFFSET('Sanitation Data'!$F$28,0,10*ROW('Sanitation Data'!F49)))</f>
        <v/>
      </c>
      <c r="CV55" s="300" t="str">
        <f ca="true">+IF(OFFSET('Sanitation Data'!$F$29,0,10*ROW('Sanitation Data'!F49))="","",OFFSET('Sanitation Data'!$F$29,0,10*ROW('Sanitation Data'!F49)))</f>
        <v/>
      </c>
      <c r="CW55" s="300" t="str">
        <f ca="true">+IF(OFFSET('Sanitation Data'!$F$30,0,10*ROW('Sanitation Data'!F49))="","",OFFSET('Sanitation Data'!$F$30,0,10*ROW('Sanitation Data'!F49)))</f>
        <v/>
      </c>
      <c r="CX55" s="300" t="str">
        <f ca="true">+IF(OFFSET('Sanitation Data'!$F$31,0,10*ROW('Sanitation Data'!F49))="","",OFFSET('Sanitation Data'!$F$31,0,10*ROW('Sanitation Data'!F49)))</f>
        <v/>
      </c>
      <c r="CY55" s="300" t="str">
        <f ca="true">+IF(OFFSET('Sanitation Data'!$F$32,0,10*ROW('Sanitation Data'!F49))="","",OFFSET('Sanitation Data'!$F$32,0,10*ROW('Sanitation Data'!F49)))</f>
        <v/>
      </c>
      <c r="CZ55" s="300" t="str">
        <f ca="true">+IF(OFFSET('Sanitation Data'!$G$28,0,10*ROW('Sanitation Data'!G49))="","",OFFSET('Sanitation Data'!$G$28,0,10*ROW('Sanitation Data'!G49)))</f>
        <v/>
      </c>
      <c r="DA55" s="300" t="str">
        <f ca="true">+IF(OFFSET('Sanitation Data'!$G$29,0,10*ROW('Sanitation Data'!G49))="","",OFFSET('Sanitation Data'!$G$29,0,10*ROW('Sanitation Data'!G49)))</f>
        <v/>
      </c>
      <c r="DB55" s="300" t="str">
        <f ca="true">+IF(OFFSET('Sanitation Data'!$G$30,0,10*ROW('Sanitation Data'!G49))="","",OFFSET('Sanitation Data'!$G$30,0,10*ROW('Sanitation Data'!G49)))</f>
        <v/>
      </c>
      <c r="DC55" s="300" t="str">
        <f ca="true">+IF(OFFSET('Sanitation Data'!$G$31,0,10*ROW('Sanitation Data'!G49))="","",OFFSET('Sanitation Data'!$G$31,0,10*ROW('Sanitation Data'!G49)))</f>
        <v/>
      </c>
      <c r="DD55" s="300" t="str">
        <f ca="true">+IF(OFFSET('Sanitation Data'!$G$32,0,10*ROW('Sanitation Data'!G49))="","",OFFSET('Sanitation Data'!$G$32,0,10*ROW('Sanitation Data'!G49)))</f>
        <v/>
      </c>
      <c r="DE55" s="300" t="str">
        <f ca="true">+IF(OFFSET('Sanitation Data'!$H$28,0,10*ROW('Sanitation Data'!H49))="","",OFFSET('Sanitation Data'!$H$28,0,10*ROW('Sanitation Data'!H49)))</f>
        <v/>
      </c>
      <c r="DF55" s="300" t="str">
        <f ca="true">+IF(OFFSET('Sanitation Data'!$H$29,0,10*ROW('Sanitation Data'!H49))="","",OFFSET('Sanitation Data'!$H$29,0,10*ROW('Sanitation Data'!H49)))</f>
        <v/>
      </c>
      <c r="DG55" s="300" t="str">
        <f ca="true">+IF(OFFSET('Sanitation Data'!$H$30,0,10*ROW('Sanitation Data'!H49))="","",OFFSET('Sanitation Data'!$H$30,0,10*ROW('Sanitation Data'!H49)))</f>
        <v/>
      </c>
      <c r="DH55" s="300" t="str">
        <f ca="true">+IF(OFFSET('Sanitation Data'!$H$31,0,10*ROW('Sanitation Data'!H49))="","",OFFSET('Sanitation Data'!$H$31,0,10*ROW('Sanitation Data'!H49)))</f>
        <v/>
      </c>
      <c r="DI55" s="300" t="str">
        <f ca="true">+IF(OFFSET('Sanitation Data'!$H$32,0,10*ROW('Sanitation Data'!H49))="","",OFFSET('Sanitation Data'!$H$32,0,10*ROW('Sanitation Data'!H49)))</f>
        <v/>
      </c>
      <c r="DJ55" s="300" t="str">
        <f ca="true">+IF(OFFSET('Sanitation Data'!$I$28,0,10*ROW('Sanitation Data'!I49))="","",OFFSET('Sanitation Data'!$I$28,0,10*ROW('Sanitation Data'!I49)))</f>
        <v/>
      </c>
      <c r="DK55" s="300" t="str">
        <f ca="true">+IF(OFFSET('Sanitation Data'!$I$29,0,10*ROW('Sanitation Data'!I49))="","",OFFSET('Sanitation Data'!$I$29,0,10*ROW('Sanitation Data'!I49)))</f>
        <v/>
      </c>
      <c r="DL55" s="300" t="str">
        <f ca="true">+IF(OFFSET('Sanitation Data'!$I$30,0,10*ROW('Sanitation Data'!I49))="","",OFFSET('Sanitation Data'!$I$30,0,10*ROW('Sanitation Data'!I49)))</f>
        <v/>
      </c>
      <c r="DM55" s="300" t="str">
        <f ca="true">+IF(OFFSET('Sanitation Data'!$I$31,0,10*ROW('Sanitation Data'!I49))="","",OFFSET('Sanitation Data'!$I$31,0,10*ROW('Sanitation Data'!I49)))</f>
        <v/>
      </c>
      <c r="DN55" s="300" t="str">
        <f ca="true">+IF(OFFSET('Sanitation Data'!$I$32,0,10*ROW('Sanitation Data'!I49))="","",OFFSET('Sanitation Data'!$I$32,0,10*ROW('Sanitation Data'!I49)))</f>
        <v/>
      </c>
      <c r="DO55" s="300" t="str">
        <f ca="true">+IF(OFFSET('Hygiene Data'!$D$11,0,10*ROW('Hygiene Data'!D49))="","",OFFSET('Hygiene Data'!$D$11,0,10*ROW('Hygiene Data'!D49)))</f>
        <v/>
      </c>
      <c r="DP55" s="300" t="str">
        <f ca="true">+IF(OFFSET('Hygiene Data'!$D$12,0,10*ROW('Hygiene Data'!D49))="","",OFFSET('Hygiene Data'!$D$12,0,10*ROW('Hygiene Data'!D49)))</f>
        <v/>
      </c>
      <c r="DQ55" s="300" t="str">
        <f ca="true">+IF(OFFSET('Hygiene Data'!$D$13,0,10*ROW('Hygiene Data'!D49))="","",OFFSET('Hygiene Data'!$D$13,0,10*ROW('Hygiene Data'!D49)))</f>
        <v/>
      </c>
      <c r="DR55" s="300" t="str">
        <f ca="true">+IF(OFFSET('Hygiene Data'!$E$11,0,10*ROW('Hygiene Data'!E49))="","",OFFSET('Hygiene Data'!$E$11,0,10*ROW('Hygiene Data'!E49)))</f>
        <v/>
      </c>
      <c r="DS55" s="300" t="str">
        <f ca="true">+IF(OFFSET('Hygiene Data'!$E$12,0,10*ROW('Hygiene Data'!E49))="","",OFFSET('Hygiene Data'!$E$12,0,10*ROW('Hygiene Data'!E49)))</f>
        <v/>
      </c>
      <c r="DT55" s="300" t="str">
        <f ca="true">+IF(OFFSET('Hygiene Data'!$E$13,0,10*ROW('Hygiene Data'!E49))="","",OFFSET('Hygiene Data'!$E$13,0,10*ROW('Hygiene Data'!E49)))</f>
        <v/>
      </c>
      <c r="DU55" s="300" t="str">
        <f ca="true">+IF(OFFSET('Hygiene Data'!$F$11,0,10*ROW('Hygiene Data'!F49))="","",OFFSET('Hygiene Data'!$F$11,0,10*ROW('Hygiene Data'!F49)))</f>
        <v/>
      </c>
      <c r="DV55" s="300" t="str">
        <f ca="true">+IF(OFFSET('Hygiene Data'!$F$12,0,10*ROW('Hygiene Data'!F49))="","",OFFSET('Hygiene Data'!$F$12,0,10*ROW('Hygiene Data'!F49)))</f>
        <v/>
      </c>
      <c r="DW55" s="300" t="str">
        <f ca="true">+IF(OFFSET('Hygiene Data'!$F$13,0,10*ROW('Hygiene Data'!F49))="","",OFFSET('Hygiene Data'!$F$13,0,10*ROW('Hygiene Data'!F49)))</f>
        <v/>
      </c>
      <c r="DX55" s="300" t="str">
        <f ca="true">+IF(OFFSET('Hygiene Data'!$G$11,0,10*ROW('Hygiene Data'!G49))="","",OFFSET('Hygiene Data'!$G$11,0,10*ROW('Hygiene Data'!G49)))</f>
        <v/>
      </c>
      <c r="DY55" s="300" t="str">
        <f ca="true">+IF(OFFSET('Hygiene Data'!$G$12,0,10*ROW('Hygiene Data'!G49))="","",OFFSET('Hygiene Data'!$G$12,0,10*ROW('Hygiene Data'!G49)))</f>
        <v/>
      </c>
      <c r="DZ55" s="300" t="str">
        <f ca="true">+IF(OFFSET('Hygiene Data'!$G$13,0,10*ROW('Hygiene Data'!G49))="","",OFFSET('Hygiene Data'!$G$13,0,10*ROW('Hygiene Data'!G49)))</f>
        <v/>
      </c>
      <c r="EA55" s="300" t="str">
        <f ca="true">+IF(OFFSET('Hygiene Data'!$H$11,0,10*ROW('Hygiene Data'!H49))="","",OFFSET('Hygiene Data'!$H$11,0,10*ROW('Hygiene Data'!H49)))</f>
        <v/>
      </c>
      <c r="EB55" s="300" t="str">
        <f ca="true">+IF(OFFSET('Hygiene Data'!$H$12,0,10*ROW('Hygiene Data'!H49))="","",OFFSET('Hygiene Data'!$H$12,0,10*ROW('Hygiene Data'!H49)))</f>
        <v/>
      </c>
      <c r="EC55" s="300" t="str">
        <f ca="true">+IF(OFFSET('Hygiene Data'!$H$13,0,10*ROW('Hygiene Data'!H49))="","",OFFSET('Hygiene Data'!$H$13,0,10*ROW('Hygiene Data'!H49)))</f>
        <v/>
      </c>
      <c r="ED55" s="300" t="str">
        <f ca="true">+IF(OFFSET('Hygiene Data'!$I$11,0,10*ROW('Hygiene Data'!I49))="","",OFFSET('Hygiene Data'!$I$11,0,10*ROW('Hygiene Data'!I49)))</f>
        <v/>
      </c>
      <c r="EE55" s="300" t="str">
        <f ca="true">+IF(OFFSET('Hygiene Data'!$I$12,0,10*ROW('Hygiene Data'!I49))="","",OFFSET('Hygiene Data'!$I$12,0,10*ROW('Hygiene Data'!I49)))</f>
        <v/>
      </c>
      <c r="EF55" s="30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7"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0"/>
      <c r="BS56" s="300" t="str">
        <f ca="true">+IF(OFFSET('Water Data'!$D$27,0,10*ROW('Water Data'!D50))="","",OFFSET('Water Data'!$D$27,0,10*ROW('Water Data'!D50)))</f>
        <v/>
      </c>
      <c r="BT56" s="300" t="str">
        <f ca="true">+IF(OFFSET('Water Data'!$D$28,0,10*ROW('Water Data'!D50))="","",OFFSET('Water Data'!$D$28,0,10*ROW('Water Data'!D50)))</f>
        <v/>
      </c>
      <c r="BU56" s="300" t="str">
        <f ca="true">+IF(OFFSET('Water Data'!$D$29,0,10*ROW('Water Data'!D50))="","",OFFSET('Water Data'!$D$29,0,10*ROW('Water Data'!D50)))</f>
        <v/>
      </c>
      <c r="BV56" s="300" t="str">
        <f ca="true">+IF(OFFSET('Water Data'!$E$27,0,10*ROW('Water Data'!E50))="","",OFFSET('Water Data'!$E$27,0,10*ROW('Water Data'!E50)))</f>
        <v/>
      </c>
      <c r="BW56" s="300" t="str">
        <f ca="true">+IF(OFFSET('Water Data'!$E$28,0,10*ROW('Water Data'!E50))="","",OFFSET('Water Data'!$E$28,0,10*ROW('Water Data'!E50)))</f>
        <v/>
      </c>
      <c r="BX56" s="300" t="str">
        <f ca="true">+IF(OFFSET('Water Data'!$E$29,0,10*ROW('Water Data'!E50))="","",OFFSET('Water Data'!$E$29,0,10*ROW('Water Data'!E50)))</f>
        <v/>
      </c>
      <c r="BY56" s="300" t="str">
        <f ca="true">+IF(OFFSET('Water Data'!$F$27,0,10*ROW('Water Data'!F50))="","",OFFSET('Water Data'!$F$27,0,10*ROW('Water Data'!F50)))</f>
        <v/>
      </c>
      <c r="BZ56" s="300" t="str">
        <f ca="true">+IF(OFFSET('Water Data'!$F$28,0,10*ROW('Water Data'!F50))="","",OFFSET('Water Data'!$F$28,0,10*ROW('Water Data'!F50)))</f>
        <v/>
      </c>
      <c r="CA56" s="300" t="str">
        <f ca="true">+IF(OFFSET('Water Data'!$F$29,0,10*ROW('Water Data'!F50))="","",OFFSET('Water Data'!$F$29,0,10*ROW('Water Data'!F50)))</f>
        <v/>
      </c>
      <c r="CB56" s="300" t="str">
        <f ca="true">+IF(OFFSET('Water Data'!$G$27,0,10*ROW('Water Data'!G50))="","",OFFSET('Water Data'!$G$27,0,10*ROW('Water Data'!G50)))</f>
        <v/>
      </c>
      <c r="CC56" s="300" t="str">
        <f ca="true">+IF(OFFSET('Water Data'!$G$28,0,10*ROW('Water Data'!G50))="","",OFFSET('Water Data'!$G$28,0,10*ROW('Water Data'!G50)))</f>
        <v/>
      </c>
      <c r="CD56" s="300" t="str">
        <f ca="true">+IF(OFFSET('Water Data'!$G$29,0,10*ROW('Water Data'!G50))="","",OFFSET('Water Data'!$G$29,0,10*ROW('Water Data'!G50)))</f>
        <v/>
      </c>
      <c r="CE56" s="300" t="str">
        <f ca="true">+IF(OFFSET('Water Data'!$H$27,0,10*ROW('Water Data'!H50))="","",OFFSET('Water Data'!$H$27,0,10*ROW('Water Data'!H50)))</f>
        <v/>
      </c>
      <c r="CF56" s="300" t="str">
        <f ca="true">+IF(OFFSET('Water Data'!$H$28,0,10*ROW('Water Data'!H50))="","",OFFSET('Water Data'!$H$28,0,10*ROW('Water Data'!H50)))</f>
        <v/>
      </c>
      <c r="CG56" s="300" t="str">
        <f ca="true">+IF(OFFSET('Water Data'!$H$29,0,10*ROW('Water Data'!H50))="","",OFFSET('Water Data'!$H$29,0,10*ROW('Water Data'!H50)))</f>
        <v/>
      </c>
      <c r="CH56" s="300" t="str">
        <f ca="true">+IF(OFFSET('Water Data'!$I$27,0,10*ROW('Water Data'!I50))="","",OFFSET('Water Data'!$I$27,0,10*ROW('Water Data'!I50)))</f>
        <v/>
      </c>
      <c r="CI56" s="300" t="str">
        <f ca="true">+IF(OFFSET('Water Data'!$I$28,0,10*ROW('Water Data'!I50))="","",OFFSET('Water Data'!$I$28,0,10*ROW('Water Data'!I50)))</f>
        <v/>
      </c>
      <c r="CJ56" s="300" t="str">
        <f ca="true">+IF(OFFSET('Water Data'!$I$29,0,10*ROW('Water Data'!I50))="","",OFFSET('Water Data'!$I$29,0,10*ROW('Water Data'!I50)))</f>
        <v/>
      </c>
      <c r="CK56" s="300" t="str">
        <f ca="true">+IF(OFFSET('Sanitation Data'!$D$28,0,10*ROW('Sanitation Data'!D50))="","",OFFSET('Sanitation Data'!$D$28,0,10*ROW('Sanitation Data'!D50)))</f>
        <v/>
      </c>
      <c r="CL56" s="300" t="str">
        <f ca="true">+IF(OFFSET('Sanitation Data'!$D$29,0,10*ROW('Sanitation Data'!D50))="","",OFFSET('Sanitation Data'!$D$29,0,10*ROW('Sanitation Data'!D50)))</f>
        <v/>
      </c>
      <c r="CM56" s="300" t="str">
        <f ca="true">+IF(OFFSET('Sanitation Data'!$D$30,0,10*ROW('Sanitation Data'!D50))="","",OFFSET('Sanitation Data'!$D$30,0,10*ROW('Sanitation Data'!D50)))</f>
        <v/>
      </c>
      <c r="CN56" s="300" t="str">
        <f ca="true">+IF(OFFSET('Sanitation Data'!$D$31,0,10*ROW('Sanitation Data'!D50))="","",OFFSET('Sanitation Data'!$D$31,0,10*ROW('Sanitation Data'!D50)))</f>
        <v/>
      </c>
      <c r="CO56" s="300" t="str">
        <f ca="true">+IF(OFFSET('Sanitation Data'!$D$32,0,10*ROW('Sanitation Data'!D50))="","",OFFSET('Sanitation Data'!$D$32,0,10*ROW('Sanitation Data'!D50)))</f>
        <v/>
      </c>
      <c r="CP56" s="300" t="str">
        <f ca="true">+IF(OFFSET('Sanitation Data'!$E$28,0,10*ROW('Sanitation Data'!E50))="","",OFFSET('Sanitation Data'!$E$28,0,10*ROW('Sanitation Data'!E50)))</f>
        <v/>
      </c>
      <c r="CQ56" s="300" t="str">
        <f ca="true">+IF(OFFSET('Sanitation Data'!$E$29,0,10*ROW('Sanitation Data'!E50))="","",OFFSET('Sanitation Data'!$E$29,0,10*ROW('Sanitation Data'!E50)))</f>
        <v/>
      </c>
      <c r="CR56" s="300" t="str">
        <f ca="true">+IF(OFFSET('Sanitation Data'!$E$30,0,10*ROW('Sanitation Data'!E50))="","",OFFSET('Sanitation Data'!$E$30,0,10*ROW('Sanitation Data'!E50)))</f>
        <v/>
      </c>
      <c r="CS56" s="300" t="str">
        <f ca="true">+IF(OFFSET('Sanitation Data'!$E$31,0,10*ROW('Sanitation Data'!E50))="","",OFFSET('Sanitation Data'!$E$31,0,10*ROW('Sanitation Data'!E50)))</f>
        <v/>
      </c>
      <c r="CT56" s="300" t="str">
        <f ca="true">+IF(OFFSET('Sanitation Data'!$E$32,0,10*ROW('Sanitation Data'!E50))="","",OFFSET('Sanitation Data'!$E$32,0,10*ROW('Sanitation Data'!E50)))</f>
        <v/>
      </c>
      <c r="CU56" s="300" t="str">
        <f ca="true">+IF(OFFSET('Sanitation Data'!$F$28,0,10*ROW('Sanitation Data'!F50))="","",OFFSET('Sanitation Data'!$F$28,0,10*ROW('Sanitation Data'!F50)))</f>
        <v/>
      </c>
      <c r="CV56" s="300" t="str">
        <f ca="true">+IF(OFFSET('Sanitation Data'!$F$29,0,10*ROW('Sanitation Data'!F50))="","",OFFSET('Sanitation Data'!$F$29,0,10*ROW('Sanitation Data'!F50)))</f>
        <v/>
      </c>
      <c r="CW56" s="300" t="str">
        <f ca="true">+IF(OFFSET('Sanitation Data'!$F$30,0,10*ROW('Sanitation Data'!F50))="","",OFFSET('Sanitation Data'!$F$30,0,10*ROW('Sanitation Data'!F50)))</f>
        <v/>
      </c>
      <c r="CX56" s="300" t="str">
        <f ca="true">+IF(OFFSET('Sanitation Data'!$F$31,0,10*ROW('Sanitation Data'!F50))="","",OFFSET('Sanitation Data'!$F$31,0,10*ROW('Sanitation Data'!F50)))</f>
        <v/>
      </c>
      <c r="CY56" s="300" t="str">
        <f ca="true">+IF(OFFSET('Sanitation Data'!$F$32,0,10*ROW('Sanitation Data'!F50))="","",OFFSET('Sanitation Data'!$F$32,0,10*ROW('Sanitation Data'!F50)))</f>
        <v/>
      </c>
      <c r="CZ56" s="300" t="str">
        <f ca="true">+IF(OFFSET('Sanitation Data'!$G$28,0,10*ROW('Sanitation Data'!G50))="","",OFFSET('Sanitation Data'!$G$28,0,10*ROW('Sanitation Data'!G50)))</f>
        <v/>
      </c>
      <c r="DA56" s="300" t="str">
        <f ca="true">+IF(OFFSET('Sanitation Data'!$G$29,0,10*ROW('Sanitation Data'!G50))="","",OFFSET('Sanitation Data'!$G$29,0,10*ROW('Sanitation Data'!G50)))</f>
        <v/>
      </c>
      <c r="DB56" s="300" t="str">
        <f ca="true">+IF(OFFSET('Sanitation Data'!$G$30,0,10*ROW('Sanitation Data'!G50))="","",OFFSET('Sanitation Data'!$G$30,0,10*ROW('Sanitation Data'!G50)))</f>
        <v/>
      </c>
      <c r="DC56" s="300" t="str">
        <f ca="true">+IF(OFFSET('Sanitation Data'!$G$31,0,10*ROW('Sanitation Data'!G50))="","",OFFSET('Sanitation Data'!$G$31,0,10*ROW('Sanitation Data'!G50)))</f>
        <v/>
      </c>
      <c r="DD56" s="300" t="str">
        <f ca="true">+IF(OFFSET('Sanitation Data'!$G$32,0,10*ROW('Sanitation Data'!G50))="","",OFFSET('Sanitation Data'!$G$32,0,10*ROW('Sanitation Data'!G50)))</f>
        <v/>
      </c>
      <c r="DE56" s="300" t="str">
        <f ca="true">+IF(OFFSET('Sanitation Data'!$H$28,0,10*ROW('Sanitation Data'!H50))="","",OFFSET('Sanitation Data'!$H$28,0,10*ROW('Sanitation Data'!H50)))</f>
        <v/>
      </c>
      <c r="DF56" s="300" t="str">
        <f ca="true">+IF(OFFSET('Sanitation Data'!$H$29,0,10*ROW('Sanitation Data'!H50))="","",OFFSET('Sanitation Data'!$H$29,0,10*ROW('Sanitation Data'!H50)))</f>
        <v/>
      </c>
      <c r="DG56" s="300" t="str">
        <f ca="true">+IF(OFFSET('Sanitation Data'!$H$30,0,10*ROW('Sanitation Data'!H50))="","",OFFSET('Sanitation Data'!$H$30,0,10*ROW('Sanitation Data'!H50)))</f>
        <v/>
      </c>
      <c r="DH56" s="300" t="str">
        <f ca="true">+IF(OFFSET('Sanitation Data'!$H$31,0,10*ROW('Sanitation Data'!H50))="","",OFFSET('Sanitation Data'!$H$31,0,10*ROW('Sanitation Data'!H50)))</f>
        <v/>
      </c>
      <c r="DI56" s="300" t="str">
        <f ca="true">+IF(OFFSET('Sanitation Data'!$H$32,0,10*ROW('Sanitation Data'!H50))="","",OFFSET('Sanitation Data'!$H$32,0,10*ROW('Sanitation Data'!H50)))</f>
        <v/>
      </c>
      <c r="DJ56" s="300" t="str">
        <f ca="true">+IF(OFFSET('Sanitation Data'!$I$28,0,10*ROW('Sanitation Data'!I50))="","",OFFSET('Sanitation Data'!$I$28,0,10*ROW('Sanitation Data'!I50)))</f>
        <v/>
      </c>
      <c r="DK56" s="300" t="str">
        <f ca="true">+IF(OFFSET('Sanitation Data'!$I$29,0,10*ROW('Sanitation Data'!I50))="","",OFFSET('Sanitation Data'!$I$29,0,10*ROW('Sanitation Data'!I50)))</f>
        <v/>
      </c>
      <c r="DL56" s="300" t="str">
        <f ca="true">+IF(OFFSET('Sanitation Data'!$I$30,0,10*ROW('Sanitation Data'!I50))="","",OFFSET('Sanitation Data'!$I$30,0,10*ROW('Sanitation Data'!I50)))</f>
        <v/>
      </c>
      <c r="DM56" s="300" t="str">
        <f ca="true">+IF(OFFSET('Sanitation Data'!$I$31,0,10*ROW('Sanitation Data'!I50))="","",OFFSET('Sanitation Data'!$I$31,0,10*ROW('Sanitation Data'!I50)))</f>
        <v/>
      </c>
      <c r="DN56" s="300" t="str">
        <f ca="true">+IF(OFFSET('Sanitation Data'!$I$32,0,10*ROW('Sanitation Data'!I50))="","",OFFSET('Sanitation Data'!$I$32,0,10*ROW('Sanitation Data'!I50)))</f>
        <v/>
      </c>
      <c r="DO56" s="300" t="str">
        <f ca="true">+IF(OFFSET('Hygiene Data'!$D$11,0,10*ROW('Hygiene Data'!D50))="","",OFFSET('Hygiene Data'!$D$11,0,10*ROW('Hygiene Data'!D50)))</f>
        <v/>
      </c>
      <c r="DP56" s="300" t="str">
        <f ca="true">+IF(OFFSET('Hygiene Data'!$D$12,0,10*ROW('Hygiene Data'!D50))="","",OFFSET('Hygiene Data'!$D$12,0,10*ROW('Hygiene Data'!D50)))</f>
        <v/>
      </c>
      <c r="DQ56" s="300" t="str">
        <f ca="true">+IF(OFFSET('Hygiene Data'!$D$13,0,10*ROW('Hygiene Data'!D50))="","",OFFSET('Hygiene Data'!$D$13,0,10*ROW('Hygiene Data'!D50)))</f>
        <v/>
      </c>
      <c r="DR56" s="300" t="str">
        <f ca="true">+IF(OFFSET('Hygiene Data'!$E$11,0,10*ROW('Hygiene Data'!E50))="","",OFFSET('Hygiene Data'!$E$11,0,10*ROW('Hygiene Data'!E50)))</f>
        <v/>
      </c>
      <c r="DS56" s="300" t="str">
        <f ca="true">+IF(OFFSET('Hygiene Data'!$E$12,0,10*ROW('Hygiene Data'!E50))="","",OFFSET('Hygiene Data'!$E$12,0,10*ROW('Hygiene Data'!E50)))</f>
        <v/>
      </c>
      <c r="DT56" s="300" t="str">
        <f ca="true">+IF(OFFSET('Hygiene Data'!$E$13,0,10*ROW('Hygiene Data'!E50))="","",OFFSET('Hygiene Data'!$E$13,0,10*ROW('Hygiene Data'!E50)))</f>
        <v/>
      </c>
      <c r="DU56" s="300" t="str">
        <f ca="true">+IF(OFFSET('Hygiene Data'!$F$11,0,10*ROW('Hygiene Data'!F50))="","",OFFSET('Hygiene Data'!$F$11,0,10*ROW('Hygiene Data'!F50)))</f>
        <v/>
      </c>
      <c r="DV56" s="300" t="str">
        <f ca="true">+IF(OFFSET('Hygiene Data'!$F$12,0,10*ROW('Hygiene Data'!F50))="","",OFFSET('Hygiene Data'!$F$12,0,10*ROW('Hygiene Data'!F50)))</f>
        <v/>
      </c>
      <c r="DW56" s="300" t="str">
        <f ca="true">+IF(OFFSET('Hygiene Data'!$F$13,0,10*ROW('Hygiene Data'!F50))="","",OFFSET('Hygiene Data'!$F$13,0,10*ROW('Hygiene Data'!F50)))</f>
        <v/>
      </c>
      <c r="DX56" s="300" t="str">
        <f ca="true">+IF(OFFSET('Hygiene Data'!$G$11,0,10*ROW('Hygiene Data'!G50))="","",OFFSET('Hygiene Data'!$G$11,0,10*ROW('Hygiene Data'!G50)))</f>
        <v/>
      </c>
      <c r="DY56" s="300" t="str">
        <f ca="true">+IF(OFFSET('Hygiene Data'!$G$12,0,10*ROW('Hygiene Data'!G50))="","",OFFSET('Hygiene Data'!$G$12,0,10*ROW('Hygiene Data'!G50)))</f>
        <v/>
      </c>
      <c r="DZ56" s="300" t="str">
        <f ca="true">+IF(OFFSET('Hygiene Data'!$G$13,0,10*ROW('Hygiene Data'!G50))="","",OFFSET('Hygiene Data'!$G$13,0,10*ROW('Hygiene Data'!G50)))</f>
        <v/>
      </c>
      <c r="EA56" s="300" t="str">
        <f ca="true">+IF(OFFSET('Hygiene Data'!$H$11,0,10*ROW('Hygiene Data'!H50))="","",OFFSET('Hygiene Data'!$H$11,0,10*ROW('Hygiene Data'!H50)))</f>
        <v/>
      </c>
      <c r="EB56" s="300" t="str">
        <f ca="true">+IF(OFFSET('Hygiene Data'!$H$12,0,10*ROW('Hygiene Data'!H50))="","",OFFSET('Hygiene Data'!$H$12,0,10*ROW('Hygiene Data'!H50)))</f>
        <v/>
      </c>
      <c r="EC56" s="300" t="str">
        <f ca="true">+IF(OFFSET('Hygiene Data'!$H$13,0,10*ROW('Hygiene Data'!H50))="","",OFFSET('Hygiene Data'!$H$13,0,10*ROW('Hygiene Data'!H50)))</f>
        <v/>
      </c>
      <c r="ED56" s="300" t="str">
        <f ca="true">+IF(OFFSET('Hygiene Data'!$I$11,0,10*ROW('Hygiene Data'!I50))="","",OFFSET('Hygiene Data'!$I$11,0,10*ROW('Hygiene Data'!I50)))</f>
        <v/>
      </c>
      <c r="EE56" s="300" t="str">
        <f ca="true">+IF(OFFSET('Hygiene Data'!$I$12,0,10*ROW('Hygiene Data'!I50))="","",OFFSET('Hygiene Data'!$I$12,0,10*ROW('Hygiene Data'!I50)))</f>
        <v/>
      </c>
      <c r="EF56" s="30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7"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0"/>
      <c r="BS57" s="300" t="str">
        <f ca="true">+IF(OFFSET('Water Data'!$D$27,0,10*ROW('Water Data'!D51))="","",OFFSET('Water Data'!$D$27,0,10*ROW('Water Data'!D51)))</f>
        <v/>
      </c>
      <c r="BT57" s="300" t="str">
        <f ca="true">+IF(OFFSET('Water Data'!$D$28,0,10*ROW('Water Data'!D51))="","",OFFSET('Water Data'!$D$28,0,10*ROW('Water Data'!D51)))</f>
        <v/>
      </c>
      <c r="BU57" s="300" t="str">
        <f ca="true">+IF(OFFSET('Water Data'!$D$29,0,10*ROW('Water Data'!D51))="","",OFFSET('Water Data'!$D$29,0,10*ROW('Water Data'!D51)))</f>
        <v/>
      </c>
      <c r="BV57" s="300" t="str">
        <f ca="true">+IF(OFFSET('Water Data'!$E$27,0,10*ROW('Water Data'!E51))="","",OFFSET('Water Data'!$E$27,0,10*ROW('Water Data'!E51)))</f>
        <v/>
      </c>
      <c r="BW57" s="300" t="str">
        <f ca="true">+IF(OFFSET('Water Data'!$E$28,0,10*ROW('Water Data'!E51))="","",OFFSET('Water Data'!$E$28,0,10*ROW('Water Data'!E51)))</f>
        <v/>
      </c>
      <c r="BX57" s="300" t="str">
        <f ca="true">+IF(OFFSET('Water Data'!$E$29,0,10*ROW('Water Data'!E51))="","",OFFSET('Water Data'!$E$29,0,10*ROW('Water Data'!E51)))</f>
        <v/>
      </c>
      <c r="BY57" s="300" t="str">
        <f ca="true">+IF(OFFSET('Water Data'!$F$27,0,10*ROW('Water Data'!F51))="","",OFFSET('Water Data'!$F$27,0,10*ROW('Water Data'!F51)))</f>
        <v/>
      </c>
      <c r="BZ57" s="300" t="str">
        <f ca="true">+IF(OFFSET('Water Data'!$F$28,0,10*ROW('Water Data'!F51))="","",OFFSET('Water Data'!$F$28,0,10*ROW('Water Data'!F51)))</f>
        <v/>
      </c>
      <c r="CA57" s="300" t="str">
        <f ca="true">+IF(OFFSET('Water Data'!$F$29,0,10*ROW('Water Data'!F51))="","",OFFSET('Water Data'!$F$29,0,10*ROW('Water Data'!F51)))</f>
        <v/>
      </c>
      <c r="CB57" s="300" t="str">
        <f ca="true">+IF(OFFSET('Water Data'!$G$27,0,10*ROW('Water Data'!G51))="","",OFFSET('Water Data'!$G$27,0,10*ROW('Water Data'!G51)))</f>
        <v/>
      </c>
      <c r="CC57" s="300" t="str">
        <f ca="true">+IF(OFFSET('Water Data'!$G$28,0,10*ROW('Water Data'!G51))="","",OFFSET('Water Data'!$G$28,0,10*ROW('Water Data'!G51)))</f>
        <v/>
      </c>
      <c r="CD57" s="300" t="str">
        <f ca="true">+IF(OFFSET('Water Data'!$G$29,0,10*ROW('Water Data'!G51))="","",OFFSET('Water Data'!$G$29,0,10*ROW('Water Data'!G51)))</f>
        <v/>
      </c>
      <c r="CE57" s="300" t="str">
        <f ca="true">+IF(OFFSET('Water Data'!$H$27,0,10*ROW('Water Data'!H51))="","",OFFSET('Water Data'!$H$27,0,10*ROW('Water Data'!H51)))</f>
        <v/>
      </c>
      <c r="CF57" s="300" t="str">
        <f ca="true">+IF(OFFSET('Water Data'!$H$28,0,10*ROW('Water Data'!H51))="","",OFFSET('Water Data'!$H$28,0,10*ROW('Water Data'!H51)))</f>
        <v/>
      </c>
      <c r="CG57" s="300" t="str">
        <f ca="true">+IF(OFFSET('Water Data'!$H$29,0,10*ROW('Water Data'!H51))="","",OFFSET('Water Data'!$H$29,0,10*ROW('Water Data'!H51)))</f>
        <v/>
      </c>
      <c r="CH57" s="300" t="str">
        <f ca="true">+IF(OFFSET('Water Data'!$I$27,0,10*ROW('Water Data'!I51))="","",OFFSET('Water Data'!$I$27,0,10*ROW('Water Data'!I51)))</f>
        <v/>
      </c>
      <c r="CI57" s="300" t="str">
        <f ca="true">+IF(OFFSET('Water Data'!$I$28,0,10*ROW('Water Data'!I51))="","",OFFSET('Water Data'!$I$28,0,10*ROW('Water Data'!I51)))</f>
        <v/>
      </c>
      <c r="CJ57" s="300" t="str">
        <f ca="true">+IF(OFFSET('Water Data'!$I$29,0,10*ROW('Water Data'!I51))="","",OFFSET('Water Data'!$I$29,0,10*ROW('Water Data'!I51)))</f>
        <v/>
      </c>
      <c r="CK57" s="300" t="str">
        <f ca="true">+IF(OFFSET('Sanitation Data'!$D$28,0,10*ROW('Sanitation Data'!D51))="","",OFFSET('Sanitation Data'!$D$28,0,10*ROW('Sanitation Data'!D51)))</f>
        <v/>
      </c>
      <c r="CL57" s="300" t="str">
        <f ca="true">+IF(OFFSET('Sanitation Data'!$D$29,0,10*ROW('Sanitation Data'!D51))="","",OFFSET('Sanitation Data'!$D$29,0,10*ROW('Sanitation Data'!D51)))</f>
        <v/>
      </c>
      <c r="CM57" s="300" t="str">
        <f ca="true">+IF(OFFSET('Sanitation Data'!$D$30,0,10*ROW('Sanitation Data'!D51))="","",OFFSET('Sanitation Data'!$D$30,0,10*ROW('Sanitation Data'!D51)))</f>
        <v/>
      </c>
      <c r="CN57" s="300" t="str">
        <f ca="true">+IF(OFFSET('Sanitation Data'!$D$31,0,10*ROW('Sanitation Data'!D51))="","",OFFSET('Sanitation Data'!$D$31,0,10*ROW('Sanitation Data'!D51)))</f>
        <v/>
      </c>
      <c r="CO57" s="300" t="str">
        <f ca="true">+IF(OFFSET('Sanitation Data'!$D$32,0,10*ROW('Sanitation Data'!D51))="","",OFFSET('Sanitation Data'!$D$32,0,10*ROW('Sanitation Data'!D51)))</f>
        <v/>
      </c>
      <c r="CP57" s="300" t="str">
        <f ca="true">+IF(OFFSET('Sanitation Data'!$E$28,0,10*ROW('Sanitation Data'!E51))="","",OFFSET('Sanitation Data'!$E$28,0,10*ROW('Sanitation Data'!E51)))</f>
        <v/>
      </c>
      <c r="CQ57" s="300" t="str">
        <f ca="true">+IF(OFFSET('Sanitation Data'!$E$29,0,10*ROW('Sanitation Data'!E51))="","",OFFSET('Sanitation Data'!$E$29,0,10*ROW('Sanitation Data'!E51)))</f>
        <v/>
      </c>
      <c r="CR57" s="300" t="str">
        <f ca="true">+IF(OFFSET('Sanitation Data'!$E$30,0,10*ROW('Sanitation Data'!E51))="","",OFFSET('Sanitation Data'!$E$30,0,10*ROW('Sanitation Data'!E51)))</f>
        <v/>
      </c>
      <c r="CS57" s="300" t="str">
        <f ca="true">+IF(OFFSET('Sanitation Data'!$E$31,0,10*ROW('Sanitation Data'!E51))="","",OFFSET('Sanitation Data'!$E$31,0,10*ROW('Sanitation Data'!E51)))</f>
        <v/>
      </c>
      <c r="CT57" s="300" t="str">
        <f ca="true">+IF(OFFSET('Sanitation Data'!$E$32,0,10*ROW('Sanitation Data'!E51))="","",OFFSET('Sanitation Data'!$E$32,0,10*ROW('Sanitation Data'!E51)))</f>
        <v/>
      </c>
      <c r="CU57" s="300" t="str">
        <f ca="true">+IF(OFFSET('Sanitation Data'!$F$28,0,10*ROW('Sanitation Data'!F51))="","",OFFSET('Sanitation Data'!$F$28,0,10*ROW('Sanitation Data'!F51)))</f>
        <v/>
      </c>
      <c r="CV57" s="300" t="str">
        <f ca="true">+IF(OFFSET('Sanitation Data'!$F$29,0,10*ROW('Sanitation Data'!F51))="","",OFFSET('Sanitation Data'!$F$29,0,10*ROW('Sanitation Data'!F51)))</f>
        <v/>
      </c>
      <c r="CW57" s="300" t="str">
        <f ca="true">+IF(OFFSET('Sanitation Data'!$F$30,0,10*ROW('Sanitation Data'!F51))="","",OFFSET('Sanitation Data'!$F$30,0,10*ROW('Sanitation Data'!F51)))</f>
        <v/>
      </c>
      <c r="CX57" s="300" t="str">
        <f ca="true">+IF(OFFSET('Sanitation Data'!$F$31,0,10*ROW('Sanitation Data'!F51))="","",OFFSET('Sanitation Data'!$F$31,0,10*ROW('Sanitation Data'!F51)))</f>
        <v/>
      </c>
      <c r="CY57" s="300" t="str">
        <f ca="true">+IF(OFFSET('Sanitation Data'!$F$32,0,10*ROW('Sanitation Data'!F51))="","",OFFSET('Sanitation Data'!$F$32,0,10*ROW('Sanitation Data'!F51)))</f>
        <v/>
      </c>
      <c r="CZ57" s="300" t="str">
        <f ca="true">+IF(OFFSET('Sanitation Data'!$G$28,0,10*ROW('Sanitation Data'!G51))="","",OFFSET('Sanitation Data'!$G$28,0,10*ROW('Sanitation Data'!G51)))</f>
        <v/>
      </c>
      <c r="DA57" s="300" t="str">
        <f ca="true">+IF(OFFSET('Sanitation Data'!$G$29,0,10*ROW('Sanitation Data'!G51))="","",OFFSET('Sanitation Data'!$G$29,0,10*ROW('Sanitation Data'!G51)))</f>
        <v/>
      </c>
      <c r="DB57" s="300" t="str">
        <f ca="true">+IF(OFFSET('Sanitation Data'!$G$30,0,10*ROW('Sanitation Data'!G51))="","",OFFSET('Sanitation Data'!$G$30,0,10*ROW('Sanitation Data'!G51)))</f>
        <v/>
      </c>
      <c r="DC57" s="300" t="str">
        <f ca="true">+IF(OFFSET('Sanitation Data'!$G$31,0,10*ROW('Sanitation Data'!G51))="","",OFFSET('Sanitation Data'!$G$31,0,10*ROW('Sanitation Data'!G51)))</f>
        <v/>
      </c>
      <c r="DD57" s="300" t="str">
        <f ca="true">+IF(OFFSET('Sanitation Data'!$G$32,0,10*ROW('Sanitation Data'!G51))="","",OFFSET('Sanitation Data'!$G$32,0,10*ROW('Sanitation Data'!G51)))</f>
        <v/>
      </c>
      <c r="DE57" s="300" t="str">
        <f ca="true">+IF(OFFSET('Sanitation Data'!$H$28,0,10*ROW('Sanitation Data'!H51))="","",OFFSET('Sanitation Data'!$H$28,0,10*ROW('Sanitation Data'!H51)))</f>
        <v/>
      </c>
      <c r="DF57" s="300" t="str">
        <f ca="true">+IF(OFFSET('Sanitation Data'!$H$29,0,10*ROW('Sanitation Data'!H51))="","",OFFSET('Sanitation Data'!$H$29,0,10*ROW('Sanitation Data'!H51)))</f>
        <v/>
      </c>
      <c r="DG57" s="300" t="str">
        <f ca="true">+IF(OFFSET('Sanitation Data'!$H$30,0,10*ROW('Sanitation Data'!H51))="","",OFFSET('Sanitation Data'!$H$30,0,10*ROW('Sanitation Data'!H51)))</f>
        <v/>
      </c>
      <c r="DH57" s="300" t="str">
        <f ca="true">+IF(OFFSET('Sanitation Data'!$H$31,0,10*ROW('Sanitation Data'!H51))="","",OFFSET('Sanitation Data'!$H$31,0,10*ROW('Sanitation Data'!H51)))</f>
        <v/>
      </c>
      <c r="DI57" s="300" t="str">
        <f ca="true">+IF(OFFSET('Sanitation Data'!$H$32,0,10*ROW('Sanitation Data'!H51))="","",OFFSET('Sanitation Data'!$H$32,0,10*ROW('Sanitation Data'!H51)))</f>
        <v/>
      </c>
      <c r="DJ57" s="300" t="str">
        <f ca="true">+IF(OFFSET('Sanitation Data'!$I$28,0,10*ROW('Sanitation Data'!I51))="","",OFFSET('Sanitation Data'!$I$28,0,10*ROW('Sanitation Data'!I51)))</f>
        <v/>
      </c>
      <c r="DK57" s="300" t="str">
        <f ca="true">+IF(OFFSET('Sanitation Data'!$I$29,0,10*ROW('Sanitation Data'!I51))="","",OFFSET('Sanitation Data'!$I$29,0,10*ROW('Sanitation Data'!I51)))</f>
        <v/>
      </c>
      <c r="DL57" s="300" t="str">
        <f ca="true">+IF(OFFSET('Sanitation Data'!$I$30,0,10*ROW('Sanitation Data'!I51))="","",OFFSET('Sanitation Data'!$I$30,0,10*ROW('Sanitation Data'!I51)))</f>
        <v/>
      </c>
      <c r="DM57" s="300" t="str">
        <f ca="true">+IF(OFFSET('Sanitation Data'!$I$31,0,10*ROW('Sanitation Data'!I51))="","",OFFSET('Sanitation Data'!$I$31,0,10*ROW('Sanitation Data'!I51)))</f>
        <v/>
      </c>
      <c r="DN57" s="300" t="str">
        <f ca="true">+IF(OFFSET('Sanitation Data'!$I$32,0,10*ROW('Sanitation Data'!I51))="","",OFFSET('Sanitation Data'!$I$32,0,10*ROW('Sanitation Data'!I51)))</f>
        <v/>
      </c>
      <c r="DO57" s="300" t="str">
        <f ca="true">+IF(OFFSET('Hygiene Data'!$D$11,0,10*ROW('Hygiene Data'!D51))="","",OFFSET('Hygiene Data'!$D$11,0,10*ROW('Hygiene Data'!D51)))</f>
        <v/>
      </c>
      <c r="DP57" s="300" t="str">
        <f ca="true">+IF(OFFSET('Hygiene Data'!$D$12,0,10*ROW('Hygiene Data'!D51))="","",OFFSET('Hygiene Data'!$D$12,0,10*ROW('Hygiene Data'!D51)))</f>
        <v/>
      </c>
      <c r="DQ57" s="300" t="str">
        <f ca="true">+IF(OFFSET('Hygiene Data'!$D$13,0,10*ROW('Hygiene Data'!D51))="","",OFFSET('Hygiene Data'!$D$13,0,10*ROW('Hygiene Data'!D51)))</f>
        <v/>
      </c>
      <c r="DR57" s="300" t="str">
        <f ca="true">+IF(OFFSET('Hygiene Data'!$E$11,0,10*ROW('Hygiene Data'!E51))="","",OFFSET('Hygiene Data'!$E$11,0,10*ROW('Hygiene Data'!E51)))</f>
        <v/>
      </c>
      <c r="DS57" s="300" t="str">
        <f ca="true">+IF(OFFSET('Hygiene Data'!$E$12,0,10*ROW('Hygiene Data'!E51))="","",OFFSET('Hygiene Data'!$E$12,0,10*ROW('Hygiene Data'!E51)))</f>
        <v/>
      </c>
      <c r="DT57" s="300" t="str">
        <f ca="true">+IF(OFFSET('Hygiene Data'!$E$13,0,10*ROW('Hygiene Data'!E51))="","",OFFSET('Hygiene Data'!$E$13,0,10*ROW('Hygiene Data'!E51)))</f>
        <v/>
      </c>
      <c r="DU57" s="300" t="str">
        <f ca="true">+IF(OFFSET('Hygiene Data'!$F$11,0,10*ROW('Hygiene Data'!F51))="","",OFFSET('Hygiene Data'!$F$11,0,10*ROW('Hygiene Data'!F51)))</f>
        <v/>
      </c>
      <c r="DV57" s="300" t="str">
        <f ca="true">+IF(OFFSET('Hygiene Data'!$F$12,0,10*ROW('Hygiene Data'!F51))="","",OFFSET('Hygiene Data'!$F$12,0,10*ROW('Hygiene Data'!F51)))</f>
        <v/>
      </c>
      <c r="DW57" s="300" t="str">
        <f ca="true">+IF(OFFSET('Hygiene Data'!$F$13,0,10*ROW('Hygiene Data'!F51))="","",OFFSET('Hygiene Data'!$F$13,0,10*ROW('Hygiene Data'!F51)))</f>
        <v/>
      </c>
      <c r="DX57" s="300" t="str">
        <f ca="true">+IF(OFFSET('Hygiene Data'!$G$11,0,10*ROW('Hygiene Data'!G51))="","",OFFSET('Hygiene Data'!$G$11,0,10*ROW('Hygiene Data'!G51)))</f>
        <v/>
      </c>
      <c r="DY57" s="300" t="str">
        <f ca="true">+IF(OFFSET('Hygiene Data'!$G$12,0,10*ROW('Hygiene Data'!G51))="","",OFFSET('Hygiene Data'!$G$12,0,10*ROW('Hygiene Data'!G51)))</f>
        <v/>
      </c>
      <c r="DZ57" s="300" t="str">
        <f ca="true">+IF(OFFSET('Hygiene Data'!$G$13,0,10*ROW('Hygiene Data'!G51))="","",OFFSET('Hygiene Data'!$G$13,0,10*ROW('Hygiene Data'!G51)))</f>
        <v/>
      </c>
      <c r="EA57" s="300" t="str">
        <f ca="true">+IF(OFFSET('Hygiene Data'!$H$11,0,10*ROW('Hygiene Data'!H51))="","",OFFSET('Hygiene Data'!$H$11,0,10*ROW('Hygiene Data'!H51)))</f>
        <v/>
      </c>
      <c r="EB57" s="300" t="str">
        <f ca="true">+IF(OFFSET('Hygiene Data'!$H$12,0,10*ROW('Hygiene Data'!H51))="","",OFFSET('Hygiene Data'!$H$12,0,10*ROW('Hygiene Data'!H51)))</f>
        <v/>
      </c>
      <c r="EC57" s="300" t="str">
        <f ca="true">+IF(OFFSET('Hygiene Data'!$H$13,0,10*ROW('Hygiene Data'!H51))="","",OFFSET('Hygiene Data'!$H$13,0,10*ROW('Hygiene Data'!H51)))</f>
        <v/>
      </c>
      <c r="ED57" s="300" t="str">
        <f ca="true">+IF(OFFSET('Hygiene Data'!$I$11,0,10*ROW('Hygiene Data'!I51))="","",OFFSET('Hygiene Data'!$I$11,0,10*ROW('Hygiene Data'!I51)))</f>
        <v/>
      </c>
      <c r="EE57" s="300" t="str">
        <f ca="true">+IF(OFFSET('Hygiene Data'!$I$12,0,10*ROW('Hygiene Data'!I51))="","",OFFSET('Hygiene Data'!$I$12,0,10*ROW('Hygiene Data'!I51)))</f>
        <v/>
      </c>
      <c r="EF57" s="30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7"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0"/>
      <c r="BS58" s="300" t="str">
        <f ca="true">+IF(OFFSET('Water Data'!$D$27,0,10*ROW('Water Data'!D52))="","",OFFSET('Water Data'!$D$27,0,10*ROW('Water Data'!D52)))</f>
        <v/>
      </c>
      <c r="BT58" s="300" t="str">
        <f ca="true">+IF(OFFSET('Water Data'!$D$28,0,10*ROW('Water Data'!D52))="","",OFFSET('Water Data'!$D$28,0,10*ROW('Water Data'!D52)))</f>
        <v/>
      </c>
      <c r="BU58" s="300" t="str">
        <f ca="true">+IF(OFFSET('Water Data'!$D$29,0,10*ROW('Water Data'!D52))="","",OFFSET('Water Data'!$D$29,0,10*ROW('Water Data'!D52)))</f>
        <v/>
      </c>
      <c r="BV58" s="300" t="str">
        <f ca="true">+IF(OFFSET('Water Data'!$E$27,0,10*ROW('Water Data'!E52))="","",OFFSET('Water Data'!$E$27,0,10*ROW('Water Data'!E52)))</f>
        <v/>
      </c>
      <c r="BW58" s="300" t="str">
        <f ca="true">+IF(OFFSET('Water Data'!$E$28,0,10*ROW('Water Data'!E52))="","",OFFSET('Water Data'!$E$28,0,10*ROW('Water Data'!E52)))</f>
        <v/>
      </c>
      <c r="BX58" s="300" t="str">
        <f ca="true">+IF(OFFSET('Water Data'!$E$29,0,10*ROW('Water Data'!E52))="","",OFFSET('Water Data'!$E$29,0,10*ROW('Water Data'!E52)))</f>
        <v/>
      </c>
      <c r="BY58" s="300" t="str">
        <f ca="true">+IF(OFFSET('Water Data'!$F$27,0,10*ROW('Water Data'!F52))="","",OFFSET('Water Data'!$F$27,0,10*ROW('Water Data'!F52)))</f>
        <v/>
      </c>
      <c r="BZ58" s="300" t="str">
        <f ca="true">+IF(OFFSET('Water Data'!$F$28,0,10*ROW('Water Data'!F52))="","",OFFSET('Water Data'!$F$28,0,10*ROW('Water Data'!F52)))</f>
        <v/>
      </c>
      <c r="CA58" s="300" t="str">
        <f ca="true">+IF(OFFSET('Water Data'!$F$29,0,10*ROW('Water Data'!F52))="","",OFFSET('Water Data'!$F$29,0,10*ROW('Water Data'!F52)))</f>
        <v/>
      </c>
      <c r="CB58" s="300" t="str">
        <f ca="true">+IF(OFFSET('Water Data'!$G$27,0,10*ROW('Water Data'!G52))="","",OFFSET('Water Data'!$G$27,0,10*ROW('Water Data'!G52)))</f>
        <v/>
      </c>
      <c r="CC58" s="300" t="str">
        <f ca="true">+IF(OFFSET('Water Data'!$G$28,0,10*ROW('Water Data'!G52))="","",OFFSET('Water Data'!$G$28,0,10*ROW('Water Data'!G52)))</f>
        <v/>
      </c>
      <c r="CD58" s="300" t="str">
        <f ca="true">+IF(OFFSET('Water Data'!$G$29,0,10*ROW('Water Data'!G52))="","",OFFSET('Water Data'!$G$29,0,10*ROW('Water Data'!G52)))</f>
        <v/>
      </c>
      <c r="CE58" s="300" t="str">
        <f ca="true">+IF(OFFSET('Water Data'!$H$27,0,10*ROW('Water Data'!H52))="","",OFFSET('Water Data'!$H$27,0,10*ROW('Water Data'!H52)))</f>
        <v/>
      </c>
      <c r="CF58" s="300" t="str">
        <f ca="true">+IF(OFFSET('Water Data'!$H$28,0,10*ROW('Water Data'!H52))="","",OFFSET('Water Data'!$H$28,0,10*ROW('Water Data'!H52)))</f>
        <v/>
      </c>
      <c r="CG58" s="300" t="str">
        <f ca="true">+IF(OFFSET('Water Data'!$H$29,0,10*ROW('Water Data'!H52))="","",OFFSET('Water Data'!$H$29,0,10*ROW('Water Data'!H52)))</f>
        <v/>
      </c>
      <c r="CH58" s="300" t="str">
        <f ca="true">+IF(OFFSET('Water Data'!$I$27,0,10*ROW('Water Data'!I52))="","",OFFSET('Water Data'!$I$27,0,10*ROW('Water Data'!I52)))</f>
        <v/>
      </c>
      <c r="CI58" s="300" t="str">
        <f ca="true">+IF(OFFSET('Water Data'!$I$28,0,10*ROW('Water Data'!I52))="","",OFFSET('Water Data'!$I$28,0,10*ROW('Water Data'!I52)))</f>
        <v/>
      </c>
      <c r="CJ58" s="300" t="str">
        <f ca="true">+IF(OFFSET('Water Data'!$I$29,0,10*ROW('Water Data'!I52))="","",OFFSET('Water Data'!$I$29,0,10*ROW('Water Data'!I52)))</f>
        <v/>
      </c>
      <c r="CK58" s="300" t="str">
        <f ca="true">+IF(OFFSET('Sanitation Data'!$D$28,0,10*ROW('Sanitation Data'!D52))="","",OFFSET('Sanitation Data'!$D$28,0,10*ROW('Sanitation Data'!D52)))</f>
        <v/>
      </c>
      <c r="CL58" s="300" t="str">
        <f ca="true">+IF(OFFSET('Sanitation Data'!$D$29,0,10*ROW('Sanitation Data'!D52))="","",OFFSET('Sanitation Data'!$D$29,0,10*ROW('Sanitation Data'!D52)))</f>
        <v/>
      </c>
      <c r="CM58" s="300" t="str">
        <f ca="true">+IF(OFFSET('Sanitation Data'!$D$30,0,10*ROW('Sanitation Data'!D52))="","",OFFSET('Sanitation Data'!$D$30,0,10*ROW('Sanitation Data'!D52)))</f>
        <v/>
      </c>
      <c r="CN58" s="300" t="str">
        <f ca="true">+IF(OFFSET('Sanitation Data'!$D$31,0,10*ROW('Sanitation Data'!D52))="","",OFFSET('Sanitation Data'!$D$31,0,10*ROW('Sanitation Data'!D52)))</f>
        <v/>
      </c>
      <c r="CO58" s="300" t="str">
        <f ca="true">+IF(OFFSET('Sanitation Data'!$D$32,0,10*ROW('Sanitation Data'!D52))="","",OFFSET('Sanitation Data'!$D$32,0,10*ROW('Sanitation Data'!D52)))</f>
        <v/>
      </c>
      <c r="CP58" s="300" t="str">
        <f ca="true">+IF(OFFSET('Sanitation Data'!$E$28,0,10*ROW('Sanitation Data'!E52))="","",OFFSET('Sanitation Data'!$E$28,0,10*ROW('Sanitation Data'!E52)))</f>
        <v/>
      </c>
      <c r="CQ58" s="300" t="str">
        <f ca="true">+IF(OFFSET('Sanitation Data'!$E$29,0,10*ROW('Sanitation Data'!E52))="","",OFFSET('Sanitation Data'!$E$29,0,10*ROW('Sanitation Data'!E52)))</f>
        <v/>
      </c>
      <c r="CR58" s="300" t="str">
        <f ca="true">+IF(OFFSET('Sanitation Data'!$E$30,0,10*ROW('Sanitation Data'!E52))="","",OFFSET('Sanitation Data'!$E$30,0,10*ROW('Sanitation Data'!E52)))</f>
        <v/>
      </c>
      <c r="CS58" s="300" t="str">
        <f ca="true">+IF(OFFSET('Sanitation Data'!$E$31,0,10*ROW('Sanitation Data'!E52))="","",OFFSET('Sanitation Data'!$E$31,0,10*ROW('Sanitation Data'!E52)))</f>
        <v/>
      </c>
      <c r="CT58" s="300" t="str">
        <f ca="true">+IF(OFFSET('Sanitation Data'!$E$32,0,10*ROW('Sanitation Data'!E52))="","",OFFSET('Sanitation Data'!$E$32,0,10*ROW('Sanitation Data'!E52)))</f>
        <v/>
      </c>
      <c r="CU58" s="300" t="str">
        <f ca="true">+IF(OFFSET('Sanitation Data'!$F$28,0,10*ROW('Sanitation Data'!F52))="","",OFFSET('Sanitation Data'!$F$28,0,10*ROW('Sanitation Data'!F52)))</f>
        <v/>
      </c>
      <c r="CV58" s="300" t="str">
        <f ca="true">+IF(OFFSET('Sanitation Data'!$F$29,0,10*ROW('Sanitation Data'!F52))="","",OFFSET('Sanitation Data'!$F$29,0,10*ROW('Sanitation Data'!F52)))</f>
        <v/>
      </c>
      <c r="CW58" s="300" t="str">
        <f ca="true">+IF(OFFSET('Sanitation Data'!$F$30,0,10*ROW('Sanitation Data'!F52))="","",OFFSET('Sanitation Data'!$F$30,0,10*ROW('Sanitation Data'!F52)))</f>
        <v/>
      </c>
      <c r="CX58" s="300" t="str">
        <f ca="true">+IF(OFFSET('Sanitation Data'!$F$31,0,10*ROW('Sanitation Data'!F52))="","",OFFSET('Sanitation Data'!$F$31,0,10*ROW('Sanitation Data'!F52)))</f>
        <v/>
      </c>
      <c r="CY58" s="300" t="str">
        <f ca="true">+IF(OFFSET('Sanitation Data'!$F$32,0,10*ROW('Sanitation Data'!F52))="","",OFFSET('Sanitation Data'!$F$32,0,10*ROW('Sanitation Data'!F52)))</f>
        <v/>
      </c>
      <c r="CZ58" s="300" t="str">
        <f ca="true">+IF(OFFSET('Sanitation Data'!$G$28,0,10*ROW('Sanitation Data'!G52))="","",OFFSET('Sanitation Data'!$G$28,0,10*ROW('Sanitation Data'!G52)))</f>
        <v/>
      </c>
      <c r="DA58" s="300" t="str">
        <f ca="true">+IF(OFFSET('Sanitation Data'!$G$29,0,10*ROW('Sanitation Data'!G52))="","",OFFSET('Sanitation Data'!$G$29,0,10*ROW('Sanitation Data'!G52)))</f>
        <v/>
      </c>
      <c r="DB58" s="300" t="str">
        <f ca="true">+IF(OFFSET('Sanitation Data'!$G$30,0,10*ROW('Sanitation Data'!G52))="","",OFFSET('Sanitation Data'!$G$30,0,10*ROW('Sanitation Data'!G52)))</f>
        <v/>
      </c>
      <c r="DC58" s="300" t="str">
        <f ca="true">+IF(OFFSET('Sanitation Data'!$G$31,0,10*ROW('Sanitation Data'!G52))="","",OFFSET('Sanitation Data'!$G$31,0,10*ROW('Sanitation Data'!G52)))</f>
        <v/>
      </c>
      <c r="DD58" s="300" t="str">
        <f ca="true">+IF(OFFSET('Sanitation Data'!$G$32,0,10*ROW('Sanitation Data'!G52))="","",OFFSET('Sanitation Data'!$G$32,0,10*ROW('Sanitation Data'!G52)))</f>
        <v/>
      </c>
      <c r="DE58" s="300" t="str">
        <f ca="true">+IF(OFFSET('Sanitation Data'!$H$28,0,10*ROW('Sanitation Data'!H52))="","",OFFSET('Sanitation Data'!$H$28,0,10*ROW('Sanitation Data'!H52)))</f>
        <v/>
      </c>
      <c r="DF58" s="300" t="str">
        <f ca="true">+IF(OFFSET('Sanitation Data'!$H$29,0,10*ROW('Sanitation Data'!H52))="","",OFFSET('Sanitation Data'!$H$29,0,10*ROW('Sanitation Data'!H52)))</f>
        <v/>
      </c>
      <c r="DG58" s="300" t="str">
        <f ca="true">+IF(OFFSET('Sanitation Data'!$H$30,0,10*ROW('Sanitation Data'!H52))="","",OFFSET('Sanitation Data'!$H$30,0,10*ROW('Sanitation Data'!H52)))</f>
        <v/>
      </c>
      <c r="DH58" s="300" t="str">
        <f ca="true">+IF(OFFSET('Sanitation Data'!$H$31,0,10*ROW('Sanitation Data'!H52))="","",OFFSET('Sanitation Data'!$H$31,0,10*ROW('Sanitation Data'!H52)))</f>
        <v/>
      </c>
      <c r="DI58" s="300" t="str">
        <f ca="true">+IF(OFFSET('Sanitation Data'!$H$32,0,10*ROW('Sanitation Data'!H52))="","",OFFSET('Sanitation Data'!$H$32,0,10*ROW('Sanitation Data'!H52)))</f>
        <v/>
      </c>
      <c r="DJ58" s="300" t="str">
        <f ca="true">+IF(OFFSET('Sanitation Data'!$I$28,0,10*ROW('Sanitation Data'!I52))="","",OFFSET('Sanitation Data'!$I$28,0,10*ROW('Sanitation Data'!I52)))</f>
        <v/>
      </c>
      <c r="DK58" s="300" t="str">
        <f ca="true">+IF(OFFSET('Sanitation Data'!$I$29,0,10*ROW('Sanitation Data'!I52))="","",OFFSET('Sanitation Data'!$I$29,0,10*ROW('Sanitation Data'!I52)))</f>
        <v/>
      </c>
      <c r="DL58" s="300" t="str">
        <f ca="true">+IF(OFFSET('Sanitation Data'!$I$30,0,10*ROW('Sanitation Data'!I52))="","",OFFSET('Sanitation Data'!$I$30,0,10*ROW('Sanitation Data'!I52)))</f>
        <v/>
      </c>
      <c r="DM58" s="300" t="str">
        <f ca="true">+IF(OFFSET('Sanitation Data'!$I$31,0,10*ROW('Sanitation Data'!I52))="","",OFFSET('Sanitation Data'!$I$31,0,10*ROW('Sanitation Data'!I52)))</f>
        <v/>
      </c>
      <c r="DN58" s="300" t="str">
        <f ca="true">+IF(OFFSET('Sanitation Data'!$I$32,0,10*ROW('Sanitation Data'!I52))="","",OFFSET('Sanitation Data'!$I$32,0,10*ROW('Sanitation Data'!I52)))</f>
        <v/>
      </c>
      <c r="DO58" s="300" t="str">
        <f ca="true">+IF(OFFSET('Hygiene Data'!$D$11,0,10*ROW('Hygiene Data'!D52))="","",OFFSET('Hygiene Data'!$D$11,0,10*ROW('Hygiene Data'!D52)))</f>
        <v/>
      </c>
      <c r="DP58" s="300" t="str">
        <f ca="true">+IF(OFFSET('Hygiene Data'!$D$12,0,10*ROW('Hygiene Data'!D52))="","",OFFSET('Hygiene Data'!$D$12,0,10*ROW('Hygiene Data'!D52)))</f>
        <v/>
      </c>
      <c r="DQ58" s="300" t="str">
        <f ca="true">+IF(OFFSET('Hygiene Data'!$D$13,0,10*ROW('Hygiene Data'!D52))="","",OFFSET('Hygiene Data'!$D$13,0,10*ROW('Hygiene Data'!D52)))</f>
        <v/>
      </c>
      <c r="DR58" s="300" t="str">
        <f ca="true">+IF(OFFSET('Hygiene Data'!$E$11,0,10*ROW('Hygiene Data'!E52))="","",OFFSET('Hygiene Data'!$E$11,0,10*ROW('Hygiene Data'!E52)))</f>
        <v/>
      </c>
      <c r="DS58" s="300" t="str">
        <f ca="true">+IF(OFFSET('Hygiene Data'!$E$12,0,10*ROW('Hygiene Data'!E52))="","",OFFSET('Hygiene Data'!$E$12,0,10*ROW('Hygiene Data'!E52)))</f>
        <v/>
      </c>
      <c r="DT58" s="300" t="str">
        <f ca="true">+IF(OFFSET('Hygiene Data'!$E$13,0,10*ROW('Hygiene Data'!E52))="","",OFFSET('Hygiene Data'!$E$13,0,10*ROW('Hygiene Data'!E52)))</f>
        <v/>
      </c>
      <c r="DU58" s="300" t="str">
        <f ca="true">+IF(OFFSET('Hygiene Data'!$F$11,0,10*ROW('Hygiene Data'!F52))="","",OFFSET('Hygiene Data'!$F$11,0,10*ROW('Hygiene Data'!F52)))</f>
        <v/>
      </c>
      <c r="DV58" s="300" t="str">
        <f ca="true">+IF(OFFSET('Hygiene Data'!$F$12,0,10*ROW('Hygiene Data'!F52))="","",OFFSET('Hygiene Data'!$F$12,0,10*ROW('Hygiene Data'!F52)))</f>
        <v/>
      </c>
      <c r="DW58" s="300" t="str">
        <f ca="true">+IF(OFFSET('Hygiene Data'!$F$13,0,10*ROW('Hygiene Data'!F52))="","",OFFSET('Hygiene Data'!$F$13,0,10*ROW('Hygiene Data'!F52)))</f>
        <v/>
      </c>
      <c r="DX58" s="300" t="str">
        <f ca="true">+IF(OFFSET('Hygiene Data'!$G$11,0,10*ROW('Hygiene Data'!G52))="","",OFFSET('Hygiene Data'!$G$11,0,10*ROW('Hygiene Data'!G52)))</f>
        <v/>
      </c>
      <c r="DY58" s="300" t="str">
        <f ca="true">+IF(OFFSET('Hygiene Data'!$G$12,0,10*ROW('Hygiene Data'!G52))="","",OFFSET('Hygiene Data'!$G$12,0,10*ROW('Hygiene Data'!G52)))</f>
        <v/>
      </c>
      <c r="DZ58" s="300" t="str">
        <f ca="true">+IF(OFFSET('Hygiene Data'!$G$13,0,10*ROW('Hygiene Data'!G52))="","",OFFSET('Hygiene Data'!$G$13,0,10*ROW('Hygiene Data'!G52)))</f>
        <v/>
      </c>
      <c r="EA58" s="300" t="str">
        <f ca="true">+IF(OFFSET('Hygiene Data'!$H$11,0,10*ROW('Hygiene Data'!H52))="","",OFFSET('Hygiene Data'!$H$11,0,10*ROW('Hygiene Data'!H52)))</f>
        <v/>
      </c>
      <c r="EB58" s="300" t="str">
        <f ca="true">+IF(OFFSET('Hygiene Data'!$H$12,0,10*ROW('Hygiene Data'!H52))="","",OFFSET('Hygiene Data'!$H$12,0,10*ROW('Hygiene Data'!H52)))</f>
        <v/>
      </c>
      <c r="EC58" s="300" t="str">
        <f ca="true">+IF(OFFSET('Hygiene Data'!$H$13,0,10*ROW('Hygiene Data'!H52))="","",OFFSET('Hygiene Data'!$H$13,0,10*ROW('Hygiene Data'!H52)))</f>
        <v/>
      </c>
      <c r="ED58" s="300" t="str">
        <f ca="true">+IF(OFFSET('Hygiene Data'!$I$11,0,10*ROW('Hygiene Data'!I52))="","",OFFSET('Hygiene Data'!$I$11,0,10*ROW('Hygiene Data'!I52)))</f>
        <v/>
      </c>
      <c r="EE58" s="300" t="str">
        <f ca="true">+IF(OFFSET('Hygiene Data'!$I$12,0,10*ROW('Hygiene Data'!I52))="","",OFFSET('Hygiene Data'!$I$12,0,10*ROW('Hygiene Data'!I52)))</f>
        <v/>
      </c>
      <c r="EF58" s="30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7"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0"/>
      <c r="BS59" s="300" t="str">
        <f ca="true">+IF(OFFSET('Water Data'!$D$27,0,10*ROW('Water Data'!D53))="","",OFFSET('Water Data'!$D$27,0,10*ROW('Water Data'!D53)))</f>
        <v/>
      </c>
      <c r="BT59" s="300" t="str">
        <f ca="true">+IF(OFFSET('Water Data'!$D$28,0,10*ROW('Water Data'!D53))="","",OFFSET('Water Data'!$D$28,0,10*ROW('Water Data'!D53)))</f>
        <v/>
      </c>
      <c r="BU59" s="300" t="str">
        <f ca="true">+IF(OFFSET('Water Data'!$D$29,0,10*ROW('Water Data'!D53))="","",OFFSET('Water Data'!$D$29,0,10*ROW('Water Data'!D53)))</f>
        <v/>
      </c>
      <c r="BV59" s="300" t="str">
        <f ca="true">+IF(OFFSET('Water Data'!$E$27,0,10*ROW('Water Data'!E53))="","",OFFSET('Water Data'!$E$27,0,10*ROW('Water Data'!E53)))</f>
        <v/>
      </c>
      <c r="BW59" s="300" t="str">
        <f ca="true">+IF(OFFSET('Water Data'!$E$28,0,10*ROW('Water Data'!E53))="","",OFFSET('Water Data'!$E$28,0,10*ROW('Water Data'!E53)))</f>
        <v/>
      </c>
      <c r="BX59" s="300" t="str">
        <f ca="true">+IF(OFFSET('Water Data'!$E$29,0,10*ROW('Water Data'!E53))="","",OFFSET('Water Data'!$E$29,0,10*ROW('Water Data'!E53)))</f>
        <v/>
      </c>
      <c r="BY59" s="300" t="str">
        <f ca="true">+IF(OFFSET('Water Data'!$F$27,0,10*ROW('Water Data'!F53))="","",OFFSET('Water Data'!$F$27,0,10*ROW('Water Data'!F53)))</f>
        <v/>
      </c>
      <c r="BZ59" s="300" t="str">
        <f ca="true">+IF(OFFSET('Water Data'!$F$28,0,10*ROW('Water Data'!F53))="","",OFFSET('Water Data'!$F$28,0,10*ROW('Water Data'!F53)))</f>
        <v/>
      </c>
      <c r="CA59" s="300" t="str">
        <f ca="true">+IF(OFFSET('Water Data'!$F$29,0,10*ROW('Water Data'!F53))="","",OFFSET('Water Data'!$F$29,0,10*ROW('Water Data'!F53)))</f>
        <v/>
      </c>
      <c r="CB59" s="300" t="str">
        <f ca="true">+IF(OFFSET('Water Data'!$G$27,0,10*ROW('Water Data'!G53))="","",OFFSET('Water Data'!$G$27,0,10*ROW('Water Data'!G53)))</f>
        <v/>
      </c>
      <c r="CC59" s="300" t="str">
        <f ca="true">+IF(OFFSET('Water Data'!$G$28,0,10*ROW('Water Data'!G53))="","",OFFSET('Water Data'!$G$28,0,10*ROW('Water Data'!G53)))</f>
        <v/>
      </c>
      <c r="CD59" s="300" t="str">
        <f ca="true">+IF(OFFSET('Water Data'!$G$29,0,10*ROW('Water Data'!G53))="","",OFFSET('Water Data'!$G$29,0,10*ROW('Water Data'!G53)))</f>
        <v/>
      </c>
      <c r="CE59" s="300" t="str">
        <f ca="true">+IF(OFFSET('Water Data'!$H$27,0,10*ROW('Water Data'!H53))="","",OFFSET('Water Data'!$H$27,0,10*ROW('Water Data'!H53)))</f>
        <v/>
      </c>
      <c r="CF59" s="300" t="str">
        <f ca="true">+IF(OFFSET('Water Data'!$H$28,0,10*ROW('Water Data'!H53))="","",OFFSET('Water Data'!$H$28,0,10*ROW('Water Data'!H53)))</f>
        <v/>
      </c>
      <c r="CG59" s="300" t="str">
        <f ca="true">+IF(OFFSET('Water Data'!$H$29,0,10*ROW('Water Data'!H53))="","",OFFSET('Water Data'!$H$29,0,10*ROW('Water Data'!H53)))</f>
        <v/>
      </c>
      <c r="CH59" s="300" t="str">
        <f ca="true">+IF(OFFSET('Water Data'!$I$27,0,10*ROW('Water Data'!I53))="","",OFFSET('Water Data'!$I$27,0,10*ROW('Water Data'!I53)))</f>
        <v/>
      </c>
      <c r="CI59" s="300" t="str">
        <f ca="true">+IF(OFFSET('Water Data'!$I$28,0,10*ROW('Water Data'!I53))="","",OFFSET('Water Data'!$I$28,0,10*ROW('Water Data'!I53)))</f>
        <v/>
      </c>
      <c r="CJ59" s="300" t="str">
        <f ca="true">+IF(OFFSET('Water Data'!$I$29,0,10*ROW('Water Data'!I53))="","",OFFSET('Water Data'!$I$29,0,10*ROW('Water Data'!I53)))</f>
        <v/>
      </c>
      <c r="CK59" s="300" t="str">
        <f ca="true">+IF(OFFSET('Sanitation Data'!$D$28,0,10*ROW('Sanitation Data'!D53))="","",OFFSET('Sanitation Data'!$D$28,0,10*ROW('Sanitation Data'!D53)))</f>
        <v/>
      </c>
      <c r="CL59" s="300" t="str">
        <f ca="true">+IF(OFFSET('Sanitation Data'!$D$29,0,10*ROW('Sanitation Data'!D53))="","",OFFSET('Sanitation Data'!$D$29,0,10*ROW('Sanitation Data'!D53)))</f>
        <v/>
      </c>
      <c r="CM59" s="300" t="str">
        <f ca="true">+IF(OFFSET('Sanitation Data'!$D$30,0,10*ROW('Sanitation Data'!D53))="","",OFFSET('Sanitation Data'!$D$30,0,10*ROW('Sanitation Data'!D53)))</f>
        <v/>
      </c>
      <c r="CN59" s="300" t="str">
        <f ca="true">+IF(OFFSET('Sanitation Data'!$D$31,0,10*ROW('Sanitation Data'!D53))="","",OFFSET('Sanitation Data'!$D$31,0,10*ROW('Sanitation Data'!D53)))</f>
        <v/>
      </c>
      <c r="CO59" s="300" t="str">
        <f ca="true">+IF(OFFSET('Sanitation Data'!$D$32,0,10*ROW('Sanitation Data'!D53))="","",OFFSET('Sanitation Data'!$D$32,0,10*ROW('Sanitation Data'!D53)))</f>
        <v/>
      </c>
      <c r="CP59" s="300" t="str">
        <f ca="true">+IF(OFFSET('Sanitation Data'!$E$28,0,10*ROW('Sanitation Data'!E53))="","",OFFSET('Sanitation Data'!$E$28,0,10*ROW('Sanitation Data'!E53)))</f>
        <v/>
      </c>
      <c r="CQ59" s="300" t="str">
        <f ca="true">+IF(OFFSET('Sanitation Data'!$E$29,0,10*ROW('Sanitation Data'!E53))="","",OFFSET('Sanitation Data'!$E$29,0,10*ROW('Sanitation Data'!E53)))</f>
        <v/>
      </c>
      <c r="CR59" s="300" t="str">
        <f ca="true">+IF(OFFSET('Sanitation Data'!$E$30,0,10*ROW('Sanitation Data'!E53))="","",OFFSET('Sanitation Data'!$E$30,0,10*ROW('Sanitation Data'!E53)))</f>
        <v/>
      </c>
      <c r="CS59" s="300" t="str">
        <f ca="true">+IF(OFFSET('Sanitation Data'!$E$31,0,10*ROW('Sanitation Data'!E53))="","",OFFSET('Sanitation Data'!$E$31,0,10*ROW('Sanitation Data'!E53)))</f>
        <v/>
      </c>
      <c r="CT59" s="300" t="str">
        <f ca="true">+IF(OFFSET('Sanitation Data'!$E$32,0,10*ROW('Sanitation Data'!E53))="","",OFFSET('Sanitation Data'!$E$32,0,10*ROW('Sanitation Data'!E53)))</f>
        <v/>
      </c>
      <c r="CU59" s="300" t="str">
        <f ca="true">+IF(OFFSET('Sanitation Data'!$F$28,0,10*ROW('Sanitation Data'!F53))="","",OFFSET('Sanitation Data'!$F$28,0,10*ROW('Sanitation Data'!F53)))</f>
        <v/>
      </c>
      <c r="CV59" s="300" t="str">
        <f ca="true">+IF(OFFSET('Sanitation Data'!$F$29,0,10*ROW('Sanitation Data'!F53))="","",OFFSET('Sanitation Data'!$F$29,0,10*ROW('Sanitation Data'!F53)))</f>
        <v/>
      </c>
      <c r="CW59" s="300" t="str">
        <f ca="true">+IF(OFFSET('Sanitation Data'!$F$30,0,10*ROW('Sanitation Data'!F53))="","",OFFSET('Sanitation Data'!$F$30,0,10*ROW('Sanitation Data'!F53)))</f>
        <v/>
      </c>
      <c r="CX59" s="300" t="str">
        <f ca="true">+IF(OFFSET('Sanitation Data'!$F$31,0,10*ROW('Sanitation Data'!F53))="","",OFFSET('Sanitation Data'!$F$31,0,10*ROW('Sanitation Data'!F53)))</f>
        <v/>
      </c>
      <c r="CY59" s="300" t="str">
        <f ca="true">+IF(OFFSET('Sanitation Data'!$F$32,0,10*ROW('Sanitation Data'!F53))="","",OFFSET('Sanitation Data'!$F$32,0,10*ROW('Sanitation Data'!F53)))</f>
        <v/>
      </c>
      <c r="CZ59" s="300" t="str">
        <f ca="true">+IF(OFFSET('Sanitation Data'!$G$28,0,10*ROW('Sanitation Data'!G53))="","",OFFSET('Sanitation Data'!$G$28,0,10*ROW('Sanitation Data'!G53)))</f>
        <v/>
      </c>
      <c r="DA59" s="300" t="str">
        <f ca="true">+IF(OFFSET('Sanitation Data'!$G$29,0,10*ROW('Sanitation Data'!G53))="","",OFFSET('Sanitation Data'!$G$29,0,10*ROW('Sanitation Data'!G53)))</f>
        <v/>
      </c>
      <c r="DB59" s="300" t="str">
        <f ca="true">+IF(OFFSET('Sanitation Data'!$G$30,0,10*ROW('Sanitation Data'!G53))="","",OFFSET('Sanitation Data'!$G$30,0,10*ROW('Sanitation Data'!G53)))</f>
        <v/>
      </c>
      <c r="DC59" s="300" t="str">
        <f ca="true">+IF(OFFSET('Sanitation Data'!$G$31,0,10*ROW('Sanitation Data'!G53))="","",OFFSET('Sanitation Data'!$G$31,0,10*ROW('Sanitation Data'!G53)))</f>
        <v/>
      </c>
      <c r="DD59" s="300" t="str">
        <f ca="true">+IF(OFFSET('Sanitation Data'!$G$32,0,10*ROW('Sanitation Data'!G53))="","",OFFSET('Sanitation Data'!$G$32,0,10*ROW('Sanitation Data'!G53)))</f>
        <v/>
      </c>
      <c r="DE59" s="300" t="str">
        <f ca="true">+IF(OFFSET('Sanitation Data'!$H$28,0,10*ROW('Sanitation Data'!H53))="","",OFFSET('Sanitation Data'!$H$28,0,10*ROW('Sanitation Data'!H53)))</f>
        <v/>
      </c>
      <c r="DF59" s="300" t="str">
        <f ca="true">+IF(OFFSET('Sanitation Data'!$H$29,0,10*ROW('Sanitation Data'!H53))="","",OFFSET('Sanitation Data'!$H$29,0,10*ROW('Sanitation Data'!H53)))</f>
        <v/>
      </c>
      <c r="DG59" s="300" t="str">
        <f ca="true">+IF(OFFSET('Sanitation Data'!$H$30,0,10*ROW('Sanitation Data'!H53))="","",OFFSET('Sanitation Data'!$H$30,0,10*ROW('Sanitation Data'!H53)))</f>
        <v/>
      </c>
      <c r="DH59" s="300" t="str">
        <f ca="true">+IF(OFFSET('Sanitation Data'!$H$31,0,10*ROW('Sanitation Data'!H53))="","",OFFSET('Sanitation Data'!$H$31,0,10*ROW('Sanitation Data'!H53)))</f>
        <v/>
      </c>
      <c r="DI59" s="300" t="str">
        <f ca="true">+IF(OFFSET('Sanitation Data'!$H$32,0,10*ROW('Sanitation Data'!H53))="","",OFFSET('Sanitation Data'!$H$32,0,10*ROW('Sanitation Data'!H53)))</f>
        <v/>
      </c>
      <c r="DJ59" s="300" t="str">
        <f ca="true">+IF(OFFSET('Sanitation Data'!$I$28,0,10*ROW('Sanitation Data'!I53))="","",OFFSET('Sanitation Data'!$I$28,0,10*ROW('Sanitation Data'!I53)))</f>
        <v/>
      </c>
      <c r="DK59" s="300" t="str">
        <f ca="true">+IF(OFFSET('Sanitation Data'!$I$29,0,10*ROW('Sanitation Data'!I53))="","",OFFSET('Sanitation Data'!$I$29,0,10*ROW('Sanitation Data'!I53)))</f>
        <v/>
      </c>
      <c r="DL59" s="300" t="str">
        <f ca="true">+IF(OFFSET('Sanitation Data'!$I$30,0,10*ROW('Sanitation Data'!I53))="","",OFFSET('Sanitation Data'!$I$30,0,10*ROW('Sanitation Data'!I53)))</f>
        <v/>
      </c>
      <c r="DM59" s="300" t="str">
        <f ca="true">+IF(OFFSET('Sanitation Data'!$I$31,0,10*ROW('Sanitation Data'!I53))="","",OFFSET('Sanitation Data'!$I$31,0,10*ROW('Sanitation Data'!I53)))</f>
        <v/>
      </c>
      <c r="DN59" s="300" t="str">
        <f ca="true">+IF(OFFSET('Sanitation Data'!$I$32,0,10*ROW('Sanitation Data'!I53))="","",OFFSET('Sanitation Data'!$I$32,0,10*ROW('Sanitation Data'!I53)))</f>
        <v/>
      </c>
      <c r="DO59" s="300" t="str">
        <f ca="true">+IF(OFFSET('Hygiene Data'!$D$11,0,10*ROW('Hygiene Data'!D53))="","",OFFSET('Hygiene Data'!$D$11,0,10*ROW('Hygiene Data'!D53)))</f>
        <v/>
      </c>
      <c r="DP59" s="300" t="str">
        <f ca="true">+IF(OFFSET('Hygiene Data'!$D$12,0,10*ROW('Hygiene Data'!D53))="","",OFFSET('Hygiene Data'!$D$12,0,10*ROW('Hygiene Data'!D53)))</f>
        <v/>
      </c>
      <c r="DQ59" s="300" t="str">
        <f ca="true">+IF(OFFSET('Hygiene Data'!$D$13,0,10*ROW('Hygiene Data'!D53))="","",OFFSET('Hygiene Data'!$D$13,0,10*ROW('Hygiene Data'!D53)))</f>
        <v/>
      </c>
      <c r="DR59" s="300" t="str">
        <f ca="true">+IF(OFFSET('Hygiene Data'!$E$11,0,10*ROW('Hygiene Data'!E53))="","",OFFSET('Hygiene Data'!$E$11,0,10*ROW('Hygiene Data'!E53)))</f>
        <v/>
      </c>
      <c r="DS59" s="300" t="str">
        <f ca="true">+IF(OFFSET('Hygiene Data'!$E$12,0,10*ROW('Hygiene Data'!E53))="","",OFFSET('Hygiene Data'!$E$12,0,10*ROW('Hygiene Data'!E53)))</f>
        <v/>
      </c>
      <c r="DT59" s="300" t="str">
        <f ca="true">+IF(OFFSET('Hygiene Data'!$E$13,0,10*ROW('Hygiene Data'!E53))="","",OFFSET('Hygiene Data'!$E$13,0,10*ROW('Hygiene Data'!E53)))</f>
        <v/>
      </c>
      <c r="DU59" s="300" t="str">
        <f ca="true">+IF(OFFSET('Hygiene Data'!$F$11,0,10*ROW('Hygiene Data'!F53))="","",OFFSET('Hygiene Data'!$F$11,0,10*ROW('Hygiene Data'!F53)))</f>
        <v/>
      </c>
      <c r="DV59" s="300" t="str">
        <f ca="true">+IF(OFFSET('Hygiene Data'!$F$12,0,10*ROW('Hygiene Data'!F53))="","",OFFSET('Hygiene Data'!$F$12,0,10*ROW('Hygiene Data'!F53)))</f>
        <v/>
      </c>
      <c r="DW59" s="300" t="str">
        <f ca="true">+IF(OFFSET('Hygiene Data'!$F$13,0,10*ROW('Hygiene Data'!F53))="","",OFFSET('Hygiene Data'!$F$13,0,10*ROW('Hygiene Data'!F53)))</f>
        <v/>
      </c>
      <c r="DX59" s="300" t="str">
        <f ca="true">+IF(OFFSET('Hygiene Data'!$G$11,0,10*ROW('Hygiene Data'!G53))="","",OFFSET('Hygiene Data'!$G$11,0,10*ROW('Hygiene Data'!G53)))</f>
        <v/>
      </c>
      <c r="DY59" s="300" t="str">
        <f ca="true">+IF(OFFSET('Hygiene Data'!$G$12,0,10*ROW('Hygiene Data'!G53))="","",OFFSET('Hygiene Data'!$G$12,0,10*ROW('Hygiene Data'!G53)))</f>
        <v/>
      </c>
      <c r="DZ59" s="300" t="str">
        <f ca="true">+IF(OFFSET('Hygiene Data'!$G$13,0,10*ROW('Hygiene Data'!G53))="","",OFFSET('Hygiene Data'!$G$13,0,10*ROW('Hygiene Data'!G53)))</f>
        <v/>
      </c>
      <c r="EA59" s="300" t="str">
        <f ca="true">+IF(OFFSET('Hygiene Data'!$H$11,0,10*ROW('Hygiene Data'!H53))="","",OFFSET('Hygiene Data'!$H$11,0,10*ROW('Hygiene Data'!H53)))</f>
        <v/>
      </c>
      <c r="EB59" s="300" t="str">
        <f ca="true">+IF(OFFSET('Hygiene Data'!$H$12,0,10*ROW('Hygiene Data'!H53))="","",OFFSET('Hygiene Data'!$H$12,0,10*ROW('Hygiene Data'!H53)))</f>
        <v/>
      </c>
      <c r="EC59" s="300" t="str">
        <f ca="true">+IF(OFFSET('Hygiene Data'!$H$13,0,10*ROW('Hygiene Data'!H53))="","",OFFSET('Hygiene Data'!$H$13,0,10*ROW('Hygiene Data'!H53)))</f>
        <v/>
      </c>
      <c r="ED59" s="300" t="str">
        <f ca="true">+IF(OFFSET('Hygiene Data'!$I$11,0,10*ROW('Hygiene Data'!I53))="","",OFFSET('Hygiene Data'!$I$11,0,10*ROW('Hygiene Data'!I53)))</f>
        <v/>
      </c>
      <c r="EE59" s="300" t="str">
        <f ca="true">+IF(OFFSET('Hygiene Data'!$I$12,0,10*ROW('Hygiene Data'!I53))="","",OFFSET('Hygiene Data'!$I$12,0,10*ROW('Hygiene Data'!I53)))</f>
        <v/>
      </c>
      <c r="EF59" s="30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7"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0"/>
      <c r="BS60" s="300" t="str">
        <f ca="true">+IF(OFFSET('Water Data'!$D$27,0,10*ROW('Water Data'!D54))="","",OFFSET('Water Data'!$D$27,0,10*ROW('Water Data'!D54)))</f>
        <v/>
      </c>
      <c r="BT60" s="300" t="str">
        <f ca="true">+IF(OFFSET('Water Data'!$D$28,0,10*ROW('Water Data'!D54))="","",OFFSET('Water Data'!$D$28,0,10*ROW('Water Data'!D54)))</f>
        <v/>
      </c>
      <c r="BU60" s="300" t="str">
        <f ca="true">+IF(OFFSET('Water Data'!$D$29,0,10*ROW('Water Data'!D54))="","",OFFSET('Water Data'!$D$29,0,10*ROW('Water Data'!D54)))</f>
        <v/>
      </c>
      <c r="BV60" s="300" t="str">
        <f ca="true">+IF(OFFSET('Water Data'!$E$27,0,10*ROW('Water Data'!E54))="","",OFFSET('Water Data'!$E$27,0,10*ROW('Water Data'!E54)))</f>
        <v/>
      </c>
      <c r="BW60" s="300" t="str">
        <f ca="true">+IF(OFFSET('Water Data'!$E$28,0,10*ROW('Water Data'!E54))="","",OFFSET('Water Data'!$E$28,0,10*ROW('Water Data'!E54)))</f>
        <v/>
      </c>
      <c r="BX60" s="300" t="str">
        <f ca="true">+IF(OFFSET('Water Data'!$E$29,0,10*ROW('Water Data'!E54))="","",OFFSET('Water Data'!$E$29,0,10*ROW('Water Data'!E54)))</f>
        <v/>
      </c>
      <c r="BY60" s="300" t="str">
        <f ca="true">+IF(OFFSET('Water Data'!$F$27,0,10*ROW('Water Data'!F54))="","",OFFSET('Water Data'!$F$27,0,10*ROW('Water Data'!F54)))</f>
        <v/>
      </c>
      <c r="BZ60" s="300" t="str">
        <f ca="true">+IF(OFFSET('Water Data'!$F$28,0,10*ROW('Water Data'!F54))="","",OFFSET('Water Data'!$F$28,0,10*ROW('Water Data'!F54)))</f>
        <v/>
      </c>
      <c r="CA60" s="300" t="str">
        <f ca="true">+IF(OFFSET('Water Data'!$F$29,0,10*ROW('Water Data'!F54))="","",OFFSET('Water Data'!$F$29,0,10*ROW('Water Data'!F54)))</f>
        <v/>
      </c>
      <c r="CB60" s="300" t="str">
        <f ca="true">+IF(OFFSET('Water Data'!$G$27,0,10*ROW('Water Data'!G54))="","",OFFSET('Water Data'!$G$27,0,10*ROW('Water Data'!G54)))</f>
        <v/>
      </c>
      <c r="CC60" s="300" t="str">
        <f ca="true">+IF(OFFSET('Water Data'!$G$28,0,10*ROW('Water Data'!G54))="","",OFFSET('Water Data'!$G$28,0,10*ROW('Water Data'!G54)))</f>
        <v/>
      </c>
      <c r="CD60" s="300" t="str">
        <f ca="true">+IF(OFFSET('Water Data'!$G$29,0,10*ROW('Water Data'!G54))="","",OFFSET('Water Data'!$G$29,0,10*ROW('Water Data'!G54)))</f>
        <v/>
      </c>
      <c r="CE60" s="300" t="str">
        <f ca="true">+IF(OFFSET('Water Data'!$H$27,0,10*ROW('Water Data'!H54))="","",OFFSET('Water Data'!$H$27,0,10*ROW('Water Data'!H54)))</f>
        <v/>
      </c>
      <c r="CF60" s="300" t="str">
        <f ca="true">+IF(OFFSET('Water Data'!$H$28,0,10*ROW('Water Data'!H54))="","",OFFSET('Water Data'!$H$28,0,10*ROW('Water Data'!H54)))</f>
        <v/>
      </c>
      <c r="CG60" s="300" t="str">
        <f ca="true">+IF(OFFSET('Water Data'!$H$29,0,10*ROW('Water Data'!H54))="","",OFFSET('Water Data'!$H$29,0,10*ROW('Water Data'!H54)))</f>
        <v/>
      </c>
      <c r="CH60" s="300" t="str">
        <f ca="true">+IF(OFFSET('Water Data'!$I$27,0,10*ROW('Water Data'!I54))="","",OFFSET('Water Data'!$I$27,0,10*ROW('Water Data'!I54)))</f>
        <v/>
      </c>
      <c r="CI60" s="300" t="str">
        <f ca="true">+IF(OFFSET('Water Data'!$I$28,0,10*ROW('Water Data'!I54))="","",OFFSET('Water Data'!$I$28,0,10*ROW('Water Data'!I54)))</f>
        <v/>
      </c>
      <c r="CJ60" s="300" t="str">
        <f ca="true">+IF(OFFSET('Water Data'!$I$29,0,10*ROW('Water Data'!I54))="","",OFFSET('Water Data'!$I$29,0,10*ROW('Water Data'!I54)))</f>
        <v/>
      </c>
      <c r="CK60" s="300" t="str">
        <f ca="true">+IF(OFFSET('Sanitation Data'!$D$28,0,10*ROW('Sanitation Data'!D54))="","",OFFSET('Sanitation Data'!$D$28,0,10*ROW('Sanitation Data'!D54)))</f>
        <v/>
      </c>
      <c r="CL60" s="300" t="str">
        <f ca="true">+IF(OFFSET('Sanitation Data'!$D$29,0,10*ROW('Sanitation Data'!D54))="","",OFFSET('Sanitation Data'!$D$29,0,10*ROW('Sanitation Data'!D54)))</f>
        <v/>
      </c>
      <c r="CM60" s="300" t="str">
        <f ca="true">+IF(OFFSET('Sanitation Data'!$D$30,0,10*ROW('Sanitation Data'!D54))="","",OFFSET('Sanitation Data'!$D$30,0,10*ROW('Sanitation Data'!D54)))</f>
        <v/>
      </c>
      <c r="CN60" s="300" t="str">
        <f ca="true">+IF(OFFSET('Sanitation Data'!$D$31,0,10*ROW('Sanitation Data'!D54))="","",OFFSET('Sanitation Data'!$D$31,0,10*ROW('Sanitation Data'!D54)))</f>
        <v/>
      </c>
      <c r="CO60" s="300" t="str">
        <f ca="true">+IF(OFFSET('Sanitation Data'!$D$32,0,10*ROW('Sanitation Data'!D54))="","",OFFSET('Sanitation Data'!$D$32,0,10*ROW('Sanitation Data'!D54)))</f>
        <v/>
      </c>
      <c r="CP60" s="300" t="str">
        <f ca="true">+IF(OFFSET('Sanitation Data'!$E$28,0,10*ROW('Sanitation Data'!E54))="","",OFFSET('Sanitation Data'!$E$28,0,10*ROW('Sanitation Data'!E54)))</f>
        <v/>
      </c>
      <c r="CQ60" s="300" t="str">
        <f ca="true">+IF(OFFSET('Sanitation Data'!$E$29,0,10*ROW('Sanitation Data'!E54))="","",OFFSET('Sanitation Data'!$E$29,0,10*ROW('Sanitation Data'!E54)))</f>
        <v/>
      </c>
      <c r="CR60" s="300" t="str">
        <f ca="true">+IF(OFFSET('Sanitation Data'!$E$30,0,10*ROW('Sanitation Data'!E54))="","",OFFSET('Sanitation Data'!$E$30,0,10*ROW('Sanitation Data'!E54)))</f>
        <v/>
      </c>
      <c r="CS60" s="300" t="str">
        <f ca="true">+IF(OFFSET('Sanitation Data'!$E$31,0,10*ROW('Sanitation Data'!E54))="","",OFFSET('Sanitation Data'!$E$31,0,10*ROW('Sanitation Data'!E54)))</f>
        <v/>
      </c>
      <c r="CT60" s="300" t="str">
        <f ca="true">+IF(OFFSET('Sanitation Data'!$E$32,0,10*ROW('Sanitation Data'!E54))="","",OFFSET('Sanitation Data'!$E$32,0,10*ROW('Sanitation Data'!E54)))</f>
        <v/>
      </c>
      <c r="CU60" s="300" t="str">
        <f ca="true">+IF(OFFSET('Sanitation Data'!$F$28,0,10*ROW('Sanitation Data'!F54))="","",OFFSET('Sanitation Data'!$F$28,0,10*ROW('Sanitation Data'!F54)))</f>
        <v/>
      </c>
      <c r="CV60" s="300" t="str">
        <f ca="true">+IF(OFFSET('Sanitation Data'!$F$29,0,10*ROW('Sanitation Data'!F54))="","",OFFSET('Sanitation Data'!$F$29,0,10*ROW('Sanitation Data'!F54)))</f>
        <v/>
      </c>
      <c r="CW60" s="300" t="str">
        <f ca="true">+IF(OFFSET('Sanitation Data'!$F$30,0,10*ROW('Sanitation Data'!F54))="","",OFFSET('Sanitation Data'!$F$30,0,10*ROW('Sanitation Data'!F54)))</f>
        <v/>
      </c>
      <c r="CX60" s="300" t="str">
        <f ca="true">+IF(OFFSET('Sanitation Data'!$F$31,0,10*ROW('Sanitation Data'!F54))="","",OFFSET('Sanitation Data'!$F$31,0,10*ROW('Sanitation Data'!F54)))</f>
        <v/>
      </c>
      <c r="CY60" s="300" t="str">
        <f ca="true">+IF(OFFSET('Sanitation Data'!$F$32,0,10*ROW('Sanitation Data'!F54))="","",OFFSET('Sanitation Data'!$F$32,0,10*ROW('Sanitation Data'!F54)))</f>
        <v/>
      </c>
      <c r="CZ60" s="300" t="str">
        <f ca="true">+IF(OFFSET('Sanitation Data'!$G$28,0,10*ROW('Sanitation Data'!G54))="","",OFFSET('Sanitation Data'!$G$28,0,10*ROW('Sanitation Data'!G54)))</f>
        <v/>
      </c>
      <c r="DA60" s="300" t="str">
        <f ca="true">+IF(OFFSET('Sanitation Data'!$G$29,0,10*ROW('Sanitation Data'!G54))="","",OFFSET('Sanitation Data'!$G$29,0,10*ROW('Sanitation Data'!G54)))</f>
        <v/>
      </c>
      <c r="DB60" s="300" t="str">
        <f ca="true">+IF(OFFSET('Sanitation Data'!$G$30,0,10*ROW('Sanitation Data'!G54))="","",OFFSET('Sanitation Data'!$G$30,0,10*ROW('Sanitation Data'!G54)))</f>
        <v/>
      </c>
      <c r="DC60" s="300" t="str">
        <f ca="true">+IF(OFFSET('Sanitation Data'!$G$31,0,10*ROW('Sanitation Data'!G54))="","",OFFSET('Sanitation Data'!$G$31,0,10*ROW('Sanitation Data'!G54)))</f>
        <v/>
      </c>
      <c r="DD60" s="300" t="str">
        <f ca="true">+IF(OFFSET('Sanitation Data'!$G$32,0,10*ROW('Sanitation Data'!G54))="","",OFFSET('Sanitation Data'!$G$32,0,10*ROW('Sanitation Data'!G54)))</f>
        <v/>
      </c>
      <c r="DE60" s="300" t="str">
        <f ca="true">+IF(OFFSET('Sanitation Data'!$H$28,0,10*ROW('Sanitation Data'!H54))="","",OFFSET('Sanitation Data'!$H$28,0,10*ROW('Sanitation Data'!H54)))</f>
        <v/>
      </c>
      <c r="DF60" s="300" t="str">
        <f ca="true">+IF(OFFSET('Sanitation Data'!$H$29,0,10*ROW('Sanitation Data'!H54))="","",OFFSET('Sanitation Data'!$H$29,0,10*ROW('Sanitation Data'!H54)))</f>
        <v/>
      </c>
      <c r="DG60" s="300" t="str">
        <f ca="true">+IF(OFFSET('Sanitation Data'!$H$30,0,10*ROW('Sanitation Data'!H54))="","",OFFSET('Sanitation Data'!$H$30,0,10*ROW('Sanitation Data'!H54)))</f>
        <v/>
      </c>
      <c r="DH60" s="300" t="str">
        <f ca="true">+IF(OFFSET('Sanitation Data'!$H$31,0,10*ROW('Sanitation Data'!H54))="","",OFFSET('Sanitation Data'!$H$31,0,10*ROW('Sanitation Data'!H54)))</f>
        <v/>
      </c>
      <c r="DI60" s="300" t="str">
        <f ca="true">+IF(OFFSET('Sanitation Data'!$H$32,0,10*ROW('Sanitation Data'!H54))="","",OFFSET('Sanitation Data'!$H$32,0,10*ROW('Sanitation Data'!H54)))</f>
        <v/>
      </c>
      <c r="DJ60" s="300" t="str">
        <f ca="true">+IF(OFFSET('Sanitation Data'!$I$28,0,10*ROW('Sanitation Data'!I54))="","",OFFSET('Sanitation Data'!$I$28,0,10*ROW('Sanitation Data'!I54)))</f>
        <v/>
      </c>
      <c r="DK60" s="300" t="str">
        <f ca="true">+IF(OFFSET('Sanitation Data'!$I$29,0,10*ROW('Sanitation Data'!I54))="","",OFFSET('Sanitation Data'!$I$29,0,10*ROW('Sanitation Data'!I54)))</f>
        <v/>
      </c>
      <c r="DL60" s="300" t="str">
        <f ca="true">+IF(OFFSET('Sanitation Data'!$I$30,0,10*ROW('Sanitation Data'!I54))="","",OFFSET('Sanitation Data'!$I$30,0,10*ROW('Sanitation Data'!I54)))</f>
        <v/>
      </c>
      <c r="DM60" s="300" t="str">
        <f ca="true">+IF(OFFSET('Sanitation Data'!$I$31,0,10*ROW('Sanitation Data'!I54))="","",OFFSET('Sanitation Data'!$I$31,0,10*ROW('Sanitation Data'!I54)))</f>
        <v/>
      </c>
      <c r="DN60" s="300" t="str">
        <f ca="true">+IF(OFFSET('Sanitation Data'!$I$32,0,10*ROW('Sanitation Data'!I54))="","",OFFSET('Sanitation Data'!$I$32,0,10*ROW('Sanitation Data'!I54)))</f>
        <v/>
      </c>
      <c r="DO60" s="300" t="str">
        <f ca="true">+IF(OFFSET('Hygiene Data'!$D$11,0,10*ROW('Hygiene Data'!D54))="","",OFFSET('Hygiene Data'!$D$11,0,10*ROW('Hygiene Data'!D54)))</f>
        <v/>
      </c>
      <c r="DP60" s="300" t="str">
        <f ca="true">+IF(OFFSET('Hygiene Data'!$D$12,0,10*ROW('Hygiene Data'!D54))="","",OFFSET('Hygiene Data'!$D$12,0,10*ROW('Hygiene Data'!D54)))</f>
        <v/>
      </c>
      <c r="DQ60" s="300" t="str">
        <f ca="true">+IF(OFFSET('Hygiene Data'!$D$13,0,10*ROW('Hygiene Data'!D54))="","",OFFSET('Hygiene Data'!$D$13,0,10*ROW('Hygiene Data'!D54)))</f>
        <v/>
      </c>
      <c r="DR60" s="300" t="str">
        <f ca="true">+IF(OFFSET('Hygiene Data'!$E$11,0,10*ROW('Hygiene Data'!E54))="","",OFFSET('Hygiene Data'!$E$11,0,10*ROW('Hygiene Data'!E54)))</f>
        <v/>
      </c>
      <c r="DS60" s="300" t="str">
        <f ca="true">+IF(OFFSET('Hygiene Data'!$E$12,0,10*ROW('Hygiene Data'!E54))="","",OFFSET('Hygiene Data'!$E$12,0,10*ROW('Hygiene Data'!E54)))</f>
        <v/>
      </c>
      <c r="DT60" s="300" t="str">
        <f ca="true">+IF(OFFSET('Hygiene Data'!$E$13,0,10*ROW('Hygiene Data'!E54))="","",OFFSET('Hygiene Data'!$E$13,0,10*ROW('Hygiene Data'!E54)))</f>
        <v/>
      </c>
      <c r="DU60" s="300" t="str">
        <f ca="true">+IF(OFFSET('Hygiene Data'!$F$11,0,10*ROW('Hygiene Data'!F54))="","",OFFSET('Hygiene Data'!$F$11,0,10*ROW('Hygiene Data'!F54)))</f>
        <v/>
      </c>
      <c r="DV60" s="300" t="str">
        <f ca="true">+IF(OFFSET('Hygiene Data'!$F$12,0,10*ROW('Hygiene Data'!F54))="","",OFFSET('Hygiene Data'!$F$12,0,10*ROW('Hygiene Data'!F54)))</f>
        <v/>
      </c>
      <c r="DW60" s="300" t="str">
        <f ca="true">+IF(OFFSET('Hygiene Data'!$F$13,0,10*ROW('Hygiene Data'!F54))="","",OFFSET('Hygiene Data'!$F$13,0,10*ROW('Hygiene Data'!F54)))</f>
        <v/>
      </c>
      <c r="DX60" s="300" t="str">
        <f ca="true">+IF(OFFSET('Hygiene Data'!$G$11,0,10*ROW('Hygiene Data'!G54))="","",OFFSET('Hygiene Data'!$G$11,0,10*ROW('Hygiene Data'!G54)))</f>
        <v/>
      </c>
      <c r="DY60" s="300" t="str">
        <f ca="true">+IF(OFFSET('Hygiene Data'!$G$12,0,10*ROW('Hygiene Data'!G54))="","",OFFSET('Hygiene Data'!$G$12,0,10*ROW('Hygiene Data'!G54)))</f>
        <v/>
      </c>
      <c r="DZ60" s="300" t="str">
        <f ca="true">+IF(OFFSET('Hygiene Data'!$G$13,0,10*ROW('Hygiene Data'!G54))="","",OFFSET('Hygiene Data'!$G$13,0,10*ROW('Hygiene Data'!G54)))</f>
        <v/>
      </c>
      <c r="EA60" s="300" t="str">
        <f ca="true">+IF(OFFSET('Hygiene Data'!$H$11,0,10*ROW('Hygiene Data'!H54))="","",OFFSET('Hygiene Data'!$H$11,0,10*ROW('Hygiene Data'!H54)))</f>
        <v/>
      </c>
      <c r="EB60" s="300" t="str">
        <f ca="true">+IF(OFFSET('Hygiene Data'!$H$12,0,10*ROW('Hygiene Data'!H54))="","",OFFSET('Hygiene Data'!$H$12,0,10*ROW('Hygiene Data'!H54)))</f>
        <v/>
      </c>
      <c r="EC60" s="300" t="str">
        <f ca="true">+IF(OFFSET('Hygiene Data'!$H$13,0,10*ROW('Hygiene Data'!H54))="","",OFFSET('Hygiene Data'!$H$13,0,10*ROW('Hygiene Data'!H54)))</f>
        <v/>
      </c>
      <c r="ED60" s="300" t="str">
        <f ca="true">+IF(OFFSET('Hygiene Data'!$I$11,0,10*ROW('Hygiene Data'!I54))="","",OFFSET('Hygiene Data'!$I$11,0,10*ROW('Hygiene Data'!I54)))</f>
        <v/>
      </c>
      <c r="EE60" s="300" t="str">
        <f ca="true">+IF(OFFSET('Hygiene Data'!$I$12,0,10*ROW('Hygiene Data'!I54))="","",OFFSET('Hygiene Data'!$I$12,0,10*ROW('Hygiene Data'!I54)))</f>
        <v/>
      </c>
      <c r="EF60" s="30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7"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0"/>
      <c r="BS61" s="300" t="str">
        <f ca="true">+IF(OFFSET('Water Data'!$D$27,0,10*ROW('Water Data'!D55))="","",OFFSET('Water Data'!$D$27,0,10*ROW('Water Data'!D55)))</f>
        <v/>
      </c>
      <c r="BT61" s="300" t="str">
        <f ca="true">+IF(OFFSET('Water Data'!$D$28,0,10*ROW('Water Data'!D55))="","",OFFSET('Water Data'!$D$28,0,10*ROW('Water Data'!D55)))</f>
        <v/>
      </c>
      <c r="BU61" s="300" t="str">
        <f ca="true">+IF(OFFSET('Water Data'!$D$29,0,10*ROW('Water Data'!D55))="","",OFFSET('Water Data'!$D$29,0,10*ROW('Water Data'!D55)))</f>
        <v/>
      </c>
      <c r="BV61" s="300" t="str">
        <f ca="true">+IF(OFFSET('Water Data'!$E$27,0,10*ROW('Water Data'!E55))="","",OFFSET('Water Data'!$E$27,0,10*ROW('Water Data'!E55)))</f>
        <v/>
      </c>
      <c r="BW61" s="300" t="str">
        <f ca="true">+IF(OFFSET('Water Data'!$E$28,0,10*ROW('Water Data'!E55))="","",OFFSET('Water Data'!$E$28,0,10*ROW('Water Data'!E55)))</f>
        <v/>
      </c>
      <c r="BX61" s="300" t="str">
        <f ca="true">+IF(OFFSET('Water Data'!$E$29,0,10*ROW('Water Data'!E55))="","",OFFSET('Water Data'!$E$29,0,10*ROW('Water Data'!E55)))</f>
        <v/>
      </c>
      <c r="BY61" s="300" t="str">
        <f ca="true">+IF(OFFSET('Water Data'!$F$27,0,10*ROW('Water Data'!F55))="","",OFFSET('Water Data'!$F$27,0,10*ROW('Water Data'!F55)))</f>
        <v/>
      </c>
      <c r="BZ61" s="300" t="str">
        <f ca="true">+IF(OFFSET('Water Data'!$F$28,0,10*ROW('Water Data'!F55))="","",OFFSET('Water Data'!$F$28,0,10*ROW('Water Data'!F55)))</f>
        <v/>
      </c>
      <c r="CA61" s="300" t="str">
        <f ca="true">+IF(OFFSET('Water Data'!$F$29,0,10*ROW('Water Data'!F55))="","",OFFSET('Water Data'!$F$29,0,10*ROW('Water Data'!F55)))</f>
        <v/>
      </c>
      <c r="CB61" s="300" t="str">
        <f ca="true">+IF(OFFSET('Water Data'!$G$27,0,10*ROW('Water Data'!G55))="","",OFFSET('Water Data'!$G$27,0,10*ROW('Water Data'!G55)))</f>
        <v/>
      </c>
      <c r="CC61" s="300" t="str">
        <f ca="true">+IF(OFFSET('Water Data'!$G$28,0,10*ROW('Water Data'!G55))="","",OFFSET('Water Data'!$G$28,0,10*ROW('Water Data'!G55)))</f>
        <v/>
      </c>
      <c r="CD61" s="300" t="str">
        <f ca="true">+IF(OFFSET('Water Data'!$G$29,0,10*ROW('Water Data'!G55))="","",OFFSET('Water Data'!$G$29,0,10*ROW('Water Data'!G55)))</f>
        <v/>
      </c>
      <c r="CE61" s="300" t="str">
        <f ca="true">+IF(OFFSET('Water Data'!$H$27,0,10*ROW('Water Data'!H55))="","",OFFSET('Water Data'!$H$27,0,10*ROW('Water Data'!H55)))</f>
        <v/>
      </c>
      <c r="CF61" s="300" t="str">
        <f ca="true">+IF(OFFSET('Water Data'!$H$28,0,10*ROW('Water Data'!H55))="","",OFFSET('Water Data'!$H$28,0,10*ROW('Water Data'!H55)))</f>
        <v/>
      </c>
      <c r="CG61" s="300" t="str">
        <f ca="true">+IF(OFFSET('Water Data'!$H$29,0,10*ROW('Water Data'!H55))="","",OFFSET('Water Data'!$H$29,0,10*ROW('Water Data'!H55)))</f>
        <v/>
      </c>
      <c r="CH61" s="300" t="str">
        <f ca="true">+IF(OFFSET('Water Data'!$I$27,0,10*ROW('Water Data'!I55))="","",OFFSET('Water Data'!$I$27,0,10*ROW('Water Data'!I55)))</f>
        <v/>
      </c>
      <c r="CI61" s="300" t="str">
        <f ca="true">+IF(OFFSET('Water Data'!$I$28,0,10*ROW('Water Data'!I55))="","",OFFSET('Water Data'!$I$28,0,10*ROW('Water Data'!I55)))</f>
        <v/>
      </c>
      <c r="CJ61" s="300" t="str">
        <f ca="true">+IF(OFFSET('Water Data'!$I$29,0,10*ROW('Water Data'!I55))="","",OFFSET('Water Data'!$I$29,0,10*ROW('Water Data'!I55)))</f>
        <v/>
      </c>
      <c r="CK61" s="300" t="str">
        <f ca="true">+IF(OFFSET('Sanitation Data'!$D$28,0,10*ROW('Sanitation Data'!D55))="","",OFFSET('Sanitation Data'!$D$28,0,10*ROW('Sanitation Data'!D55)))</f>
        <v/>
      </c>
      <c r="CL61" s="300" t="str">
        <f ca="true">+IF(OFFSET('Sanitation Data'!$D$29,0,10*ROW('Sanitation Data'!D55))="","",OFFSET('Sanitation Data'!$D$29,0,10*ROW('Sanitation Data'!D55)))</f>
        <v/>
      </c>
      <c r="CM61" s="300" t="str">
        <f ca="true">+IF(OFFSET('Sanitation Data'!$D$30,0,10*ROW('Sanitation Data'!D55))="","",OFFSET('Sanitation Data'!$D$30,0,10*ROW('Sanitation Data'!D55)))</f>
        <v/>
      </c>
      <c r="CN61" s="300" t="str">
        <f ca="true">+IF(OFFSET('Sanitation Data'!$D$31,0,10*ROW('Sanitation Data'!D55))="","",OFFSET('Sanitation Data'!$D$31,0,10*ROW('Sanitation Data'!D55)))</f>
        <v/>
      </c>
      <c r="CO61" s="300" t="str">
        <f ca="true">+IF(OFFSET('Sanitation Data'!$D$32,0,10*ROW('Sanitation Data'!D55))="","",OFFSET('Sanitation Data'!$D$32,0,10*ROW('Sanitation Data'!D55)))</f>
        <v/>
      </c>
      <c r="CP61" s="300" t="str">
        <f ca="true">+IF(OFFSET('Sanitation Data'!$E$28,0,10*ROW('Sanitation Data'!E55))="","",OFFSET('Sanitation Data'!$E$28,0,10*ROW('Sanitation Data'!E55)))</f>
        <v/>
      </c>
      <c r="CQ61" s="300" t="str">
        <f ca="true">+IF(OFFSET('Sanitation Data'!$E$29,0,10*ROW('Sanitation Data'!E55))="","",OFFSET('Sanitation Data'!$E$29,0,10*ROW('Sanitation Data'!E55)))</f>
        <v/>
      </c>
      <c r="CR61" s="300" t="str">
        <f ca="true">+IF(OFFSET('Sanitation Data'!$E$30,0,10*ROW('Sanitation Data'!E55))="","",OFFSET('Sanitation Data'!$E$30,0,10*ROW('Sanitation Data'!E55)))</f>
        <v/>
      </c>
      <c r="CS61" s="300" t="str">
        <f ca="true">+IF(OFFSET('Sanitation Data'!$E$31,0,10*ROW('Sanitation Data'!E55))="","",OFFSET('Sanitation Data'!$E$31,0,10*ROW('Sanitation Data'!E55)))</f>
        <v/>
      </c>
      <c r="CT61" s="300" t="str">
        <f ca="true">+IF(OFFSET('Sanitation Data'!$E$32,0,10*ROW('Sanitation Data'!E55))="","",OFFSET('Sanitation Data'!$E$32,0,10*ROW('Sanitation Data'!E55)))</f>
        <v/>
      </c>
      <c r="CU61" s="300" t="str">
        <f ca="true">+IF(OFFSET('Sanitation Data'!$F$28,0,10*ROW('Sanitation Data'!F55))="","",OFFSET('Sanitation Data'!$F$28,0,10*ROW('Sanitation Data'!F55)))</f>
        <v/>
      </c>
      <c r="CV61" s="300" t="str">
        <f ca="true">+IF(OFFSET('Sanitation Data'!$F$29,0,10*ROW('Sanitation Data'!F55))="","",OFFSET('Sanitation Data'!$F$29,0,10*ROW('Sanitation Data'!F55)))</f>
        <v/>
      </c>
      <c r="CW61" s="300" t="str">
        <f ca="true">+IF(OFFSET('Sanitation Data'!$F$30,0,10*ROW('Sanitation Data'!F55))="","",OFFSET('Sanitation Data'!$F$30,0,10*ROW('Sanitation Data'!F55)))</f>
        <v/>
      </c>
      <c r="CX61" s="300" t="str">
        <f ca="true">+IF(OFFSET('Sanitation Data'!$F$31,0,10*ROW('Sanitation Data'!F55))="","",OFFSET('Sanitation Data'!$F$31,0,10*ROW('Sanitation Data'!F55)))</f>
        <v/>
      </c>
      <c r="CY61" s="300" t="str">
        <f ca="true">+IF(OFFSET('Sanitation Data'!$F$32,0,10*ROW('Sanitation Data'!F55))="","",OFFSET('Sanitation Data'!$F$32,0,10*ROW('Sanitation Data'!F55)))</f>
        <v/>
      </c>
      <c r="CZ61" s="300" t="str">
        <f ca="true">+IF(OFFSET('Sanitation Data'!$G$28,0,10*ROW('Sanitation Data'!G55))="","",OFFSET('Sanitation Data'!$G$28,0,10*ROW('Sanitation Data'!G55)))</f>
        <v/>
      </c>
      <c r="DA61" s="300" t="str">
        <f ca="true">+IF(OFFSET('Sanitation Data'!$G$29,0,10*ROW('Sanitation Data'!G55))="","",OFFSET('Sanitation Data'!$G$29,0,10*ROW('Sanitation Data'!G55)))</f>
        <v/>
      </c>
      <c r="DB61" s="300" t="str">
        <f ca="true">+IF(OFFSET('Sanitation Data'!$G$30,0,10*ROW('Sanitation Data'!G55))="","",OFFSET('Sanitation Data'!$G$30,0,10*ROW('Sanitation Data'!G55)))</f>
        <v/>
      </c>
      <c r="DC61" s="300" t="str">
        <f ca="true">+IF(OFFSET('Sanitation Data'!$G$31,0,10*ROW('Sanitation Data'!G55))="","",OFFSET('Sanitation Data'!$G$31,0,10*ROW('Sanitation Data'!G55)))</f>
        <v/>
      </c>
      <c r="DD61" s="300" t="str">
        <f ca="true">+IF(OFFSET('Sanitation Data'!$G$32,0,10*ROW('Sanitation Data'!G55))="","",OFFSET('Sanitation Data'!$G$32,0,10*ROW('Sanitation Data'!G55)))</f>
        <v/>
      </c>
      <c r="DE61" s="300" t="str">
        <f ca="true">+IF(OFFSET('Sanitation Data'!$H$28,0,10*ROW('Sanitation Data'!H55))="","",OFFSET('Sanitation Data'!$H$28,0,10*ROW('Sanitation Data'!H55)))</f>
        <v/>
      </c>
      <c r="DF61" s="300" t="str">
        <f ca="true">+IF(OFFSET('Sanitation Data'!$H$29,0,10*ROW('Sanitation Data'!H55))="","",OFFSET('Sanitation Data'!$H$29,0,10*ROW('Sanitation Data'!H55)))</f>
        <v/>
      </c>
      <c r="DG61" s="300" t="str">
        <f ca="true">+IF(OFFSET('Sanitation Data'!$H$30,0,10*ROW('Sanitation Data'!H55))="","",OFFSET('Sanitation Data'!$H$30,0,10*ROW('Sanitation Data'!H55)))</f>
        <v/>
      </c>
      <c r="DH61" s="300" t="str">
        <f ca="true">+IF(OFFSET('Sanitation Data'!$H$31,0,10*ROW('Sanitation Data'!H55))="","",OFFSET('Sanitation Data'!$H$31,0,10*ROW('Sanitation Data'!H55)))</f>
        <v/>
      </c>
      <c r="DI61" s="300" t="str">
        <f ca="true">+IF(OFFSET('Sanitation Data'!$H$32,0,10*ROW('Sanitation Data'!H55))="","",OFFSET('Sanitation Data'!$H$32,0,10*ROW('Sanitation Data'!H55)))</f>
        <v/>
      </c>
      <c r="DJ61" s="300" t="str">
        <f ca="true">+IF(OFFSET('Sanitation Data'!$I$28,0,10*ROW('Sanitation Data'!I55))="","",OFFSET('Sanitation Data'!$I$28,0,10*ROW('Sanitation Data'!I55)))</f>
        <v/>
      </c>
      <c r="DK61" s="300" t="str">
        <f ca="true">+IF(OFFSET('Sanitation Data'!$I$29,0,10*ROW('Sanitation Data'!I55))="","",OFFSET('Sanitation Data'!$I$29,0,10*ROW('Sanitation Data'!I55)))</f>
        <v/>
      </c>
      <c r="DL61" s="300" t="str">
        <f ca="true">+IF(OFFSET('Sanitation Data'!$I$30,0,10*ROW('Sanitation Data'!I55))="","",OFFSET('Sanitation Data'!$I$30,0,10*ROW('Sanitation Data'!I55)))</f>
        <v/>
      </c>
      <c r="DM61" s="300" t="str">
        <f ca="true">+IF(OFFSET('Sanitation Data'!$I$31,0,10*ROW('Sanitation Data'!I55))="","",OFFSET('Sanitation Data'!$I$31,0,10*ROW('Sanitation Data'!I55)))</f>
        <v/>
      </c>
      <c r="DN61" s="300" t="str">
        <f ca="true">+IF(OFFSET('Sanitation Data'!$I$32,0,10*ROW('Sanitation Data'!I55))="","",OFFSET('Sanitation Data'!$I$32,0,10*ROW('Sanitation Data'!I55)))</f>
        <v/>
      </c>
      <c r="DO61" s="300" t="str">
        <f ca="true">+IF(OFFSET('Hygiene Data'!$D$11,0,10*ROW('Hygiene Data'!D55))="","",OFFSET('Hygiene Data'!$D$11,0,10*ROW('Hygiene Data'!D55)))</f>
        <v/>
      </c>
      <c r="DP61" s="300" t="str">
        <f ca="true">+IF(OFFSET('Hygiene Data'!$D$12,0,10*ROW('Hygiene Data'!D55))="","",OFFSET('Hygiene Data'!$D$12,0,10*ROW('Hygiene Data'!D55)))</f>
        <v/>
      </c>
      <c r="DQ61" s="300" t="str">
        <f ca="true">+IF(OFFSET('Hygiene Data'!$D$13,0,10*ROW('Hygiene Data'!D55))="","",OFFSET('Hygiene Data'!$D$13,0,10*ROW('Hygiene Data'!D55)))</f>
        <v/>
      </c>
      <c r="DR61" s="300" t="str">
        <f ca="true">+IF(OFFSET('Hygiene Data'!$E$11,0,10*ROW('Hygiene Data'!E55))="","",OFFSET('Hygiene Data'!$E$11,0,10*ROW('Hygiene Data'!E55)))</f>
        <v/>
      </c>
      <c r="DS61" s="300" t="str">
        <f ca="true">+IF(OFFSET('Hygiene Data'!$E$12,0,10*ROW('Hygiene Data'!E55))="","",OFFSET('Hygiene Data'!$E$12,0,10*ROW('Hygiene Data'!E55)))</f>
        <v/>
      </c>
      <c r="DT61" s="300" t="str">
        <f ca="true">+IF(OFFSET('Hygiene Data'!$E$13,0,10*ROW('Hygiene Data'!E55))="","",OFFSET('Hygiene Data'!$E$13,0,10*ROW('Hygiene Data'!E55)))</f>
        <v/>
      </c>
      <c r="DU61" s="300" t="str">
        <f ca="true">+IF(OFFSET('Hygiene Data'!$F$11,0,10*ROW('Hygiene Data'!F55))="","",OFFSET('Hygiene Data'!$F$11,0,10*ROW('Hygiene Data'!F55)))</f>
        <v/>
      </c>
      <c r="DV61" s="300" t="str">
        <f ca="true">+IF(OFFSET('Hygiene Data'!$F$12,0,10*ROW('Hygiene Data'!F55))="","",OFFSET('Hygiene Data'!$F$12,0,10*ROW('Hygiene Data'!F55)))</f>
        <v/>
      </c>
      <c r="DW61" s="300" t="str">
        <f ca="true">+IF(OFFSET('Hygiene Data'!$F$13,0,10*ROW('Hygiene Data'!F55))="","",OFFSET('Hygiene Data'!$F$13,0,10*ROW('Hygiene Data'!F55)))</f>
        <v/>
      </c>
      <c r="DX61" s="300" t="str">
        <f ca="true">+IF(OFFSET('Hygiene Data'!$G$11,0,10*ROW('Hygiene Data'!G55))="","",OFFSET('Hygiene Data'!$G$11,0,10*ROW('Hygiene Data'!G55)))</f>
        <v/>
      </c>
      <c r="DY61" s="300" t="str">
        <f ca="true">+IF(OFFSET('Hygiene Data'!$G$12,0,10*ROW('Hygiene Data'!G55))="","",OFFSET('Hygiene Data'!$G$12,0,10*ROW('Hygiene Data'!G55)))</f>
        <v/>
      </c>
      <c r="DZ61" s="300" t="str">
        <f ca="true">+IF(OFFSET('Hygiene Data'!$G$13,0,10*ROW('Hygiene Data'!G55))="","",OFFSET('Hygiene Data'!$G$13,0,10*ROW('Hygiene Data'!G55)))</f>
        <v/>
      </c>
      <c r="EA61" s="300" t="str">
        <f ca="true">+IF(OFFSET('Hygiene Data'!$H$11,0,10*ROW('Hygiene Data'!H55))="","",OFFSET('Hygiene Data'!$H$11,0,10*ROW('Hygiene Data'!H55)))</f>
        <v/>
      </c>
      <c r="EB61" s="300" t="str">
        <f ca="true">+IF(OFFSET('Hygiene Data'!$H$12,0,10*ROW('Hygiene Data'!H55))="","",OFFSET('Hygiene Data'!$H$12,0,10*ROW('Hygiene Data'!H55)))</f>
        <v/>
      </c>
      <c r="EC61" s="300" t="str">
        <f ca="true">+IF(OFFSET('Hygiene Data'!$H$13,0,10*ROW('Hygiene Data'!H55))="","",OFFSET('Hygiene Data'!$H$13,0,10*ROW('Hygiene Data'!H55)))</f>
        <v/>
      </c>
      <c r="ED61" s="300" t="str">
        <f ca="true">+IF(OFFSET('Hygiene Data'!$I$11,0,10*ROW('Hygiene Data'!I55))="","",OFFSET('Hygiene Data'!$I$11,0,10*ROW('Hygiene Data'!I55)))</f>
        <v/>
      </c>
      <c r="EE61" s="300" t="str">
        <f ca="true">+IF(OFFSET('Hygiene Data'!$I$12,0,10*ROW('Hygiene Data'!I55))="","",OFFSET('Hygiene Data'!$I$12,0,10*ROW('Hygiene Data'!I55)))</f>
        <v/>
      </c>
      <c r="EF61" s="30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7"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0"/>
      <c r="BS62" s="300" t="str">
        <f ca="true">+IF(OFFSET('Water Data'!$D$27,0,10*ROW('Water Data'!D56))="","",OFFSET('Water Data'!$D$27,0,10*ROW('Water Data'!D56)))</f>
        <v/>
      </c>
      <c r="BT62" s="300" t="str">
        <f ca="true">+IF(OFFSET('Water Data'!$D$28,0,10*ROW('Water Data'!D56))="","",OFFSET('Water Data'!$D$28,0,10*ROW('Water Data'!D56)))</f>
        <v/>
      </c>
      <c r="BU62" s="300" t="str">
        <f ca="true">+IF(OFFSET('Water Data'!$D$29,0,10*ROW('Water Data'!D56))="","",OFFSET('Water Data'!$D$29,0,10*ROW('Water Data'!D56)))</f>
        <v/>
      </c>
      <c r="BV62" s="300" t="str">
        <f ca="true">+IF(OFFSET('Water Data'!$E$27,0,10*ROW('Water Data'!E56))="","",OFFSET('Water Data'!$E$27,0,10*ROW('Water Data'!E56)))</f>
        <v/>
      </c>
      <c r="BW62" s="300" t="str">
        <f ca="true">+IF(OFFSET('Water Data'!$E$28,0,10*ROW('Water Data'!E56))="","",OFFSET('Water Data'!$E$28,0,10*ROW('Water Data'!E56)))</f>
        <v/>
      </c>
      <c r="BX62" s="300" t="str">
        <f ca="true">+IF(OFFSET('Water Data'!$E$29,0,10*ROW('Water Data'!E56))="","",OFFSET('Water Data'!$E$29,0,10*ROW('Water Data'!E56)))</f>
        <v/>
      </c>
      <c r="BY62" s="300" t="str">
        <f ca="true">+IF(OFFSET('Water Data'!$F$27,0,10*ROW('Water Data'!F56))="","",OFFSET('Water Data'!$F$27,0,10*ROW('Water Data'!F56)))</f>
        <v/>
      </c>
      <c r="BZ62" s="300" t="str">
        <f ca="true">+IF(OFFSET('Water Data'!$F$28,0,10*ROW('Water Data'!F56))="","",OFFSET('Water Data'!$F$28,0,10*ROW('Water Data'!F56)))</f>
        <v/>
      </c>
      <c r="CA62" s="300" t="str">
        <f ca="true">+IF(OFFSET('Water Data'!$F$29,0,10*ROW('Water Data'!F56))="","",OFFSET('Water Data'!$F$29,0,10*ROW('Water Data'!F56)))</f>
        <v/>
      </c>
      <c r="CB62" s="300" t="str">
        <f ca="true">+IF(OFFSET('Water Data'!$G$27,0,10*ROW('Water Data'!G56))="","",OFFSET('Water Data'!$G$27,0,10*ROW('Water Data'!G56)))</f>
        <v/>
      </c>
      <c r="CC62" s="300" t="str">
        <f ca="true">+IF(OFFSET('Water Data'!$G$28,0,10*ROW('Water Data'!G56))="","",OFFSET('Water Data'!$G$28,0,10*ROW('Water Data'!G56)))</f>
        <v/>
      </c>
      <c r="CD62" s="300" t="str">
        <f ca="true">+IF(OFFSET('Water Data'!$G$29,0,10*ROW('Water Data'!G56))="","",OFFSET('Water Data'!$G$29,0,10*ROW('Water Data'!G56)))</f>
        <v/>
      </c>
      <c r="CE62" s="300" t="str">
        <f ca="true">+IF(OFFSET('Water Data'!$H$27,0,10*ROW('Water Data'!H56))="","",OFFSET('Water Data'!$H$27,0,10*ROW('Water Data'!H56)))</f>
        <v/>
      </c>
      <c r="CF62" s="300" t="str">
        <f ca="true">+IF(OFFSET('Water Data'!$H$28,0,10*ROW('Water Data'!H56))="","",OFFSET('Water Data'!$H$28,0,10*ROW('Water Data'!H56)))</f>
        <v/>
      </c>
      <c r="CG62" s="300" t="str">
        <f ca="true">+IF(OFFSET('Water Data'!$H$29,0,10*ROW('Water Data'!H56))="","",OFFSET('Water Data'!$H$29,0,10*ROW('Water Data'!H56)))</f>
        <v/>
      </c>
      <c r="CH62" s="300" t="str">
        <f ca="true">+IF(OFFSET('Water Data'!$I$27,0,10*ROW('Water Data'!I56))="","",OFFSET('Water Data'!$I$27,0,10*ROW('Water Data'!I56)))</f>
        <v/>
      </c>
      <c r="CI62" s="300" t="str">
        <f ca="true">+IF(OFFSET('Water Data'!$I$28,0,10*ROW('Water Data'!I56))="","",OFFSET('Water Data'!$I$28,0,10*ROW('Water Data'!I56)))</f>
        <v/>
      </c>
      <c r="CJ62" s="300" t="str">
        <f ca="true">+IF(OFFSET('Water Data'!$I$29,0,10*ROW('Water Data'!I56))="","",OFFSET('Water Data'!$I$29,0,10*ROW('Water Data'!I56)))</f>
        <v/>
      </c>
      <c r="CK62" s="300" t="str">
        <f ca="true">+IF(OFFSET('Sanitation Data'!$D$28,0,10*ROW('Sanitation Data'!D56))="","",OFFSET('Sanitation Data'!$D$28,0,10*ROW('Sanitation Data'!D56)))</f>
        <v/>
      </c>
      <c r="CL62" s="300" t="str">
        <f ca="true">+IF(OFFSET('Sanitation Data'!$D$29,0,10*ROW('Sanitation Data'!D56))="","",OFFSET('Sanitation Data'!$D$29,0,10*ROW('Sanitation Data'!D56)))</f>
        <v/>
      </c>
      <c r="CM62" s="300" t="str">
        <f ca="true">+IF(OFFSET('Sanitation Data'!$D$30,0,10*ROW('Sanitation Data'!D56))="","",OFFSET('Sanitation Data'!$D$30,0,10*ROW('Sanitation Data'!D56)))</f>
        <v/>
      </c>
      <c r="CN62" s="300" t="str">
        <f ca="true">+IF(OFFSET('Sanitation Data'!$D$31,0,10*ROW('Sanitation Data'!D56))="","",OFFSET('Sanitation Data'!$D$31,0,10*ROW('Sanitation Data'!D56)))</f>
        <v/>
      </c>
      <c r="CO62" s="300" t="str">
        <f ca="true">+IF(OFFSET('Sanitation Data'!$D$32,0,10*ROW('Sanitation Data'!D56))="","",OFFSET('Sanitation Data'!$D$32,0,10*ROW('Sanitation Data'!D56)))</f>
        <v/>
      </c>
      <c r="CP62" s="300" t="str">
        <f ca="true">+IF(OFFSET('Sanitation Data'!$E$28,0,10*ROW('Sanitation Data'!E56))="","",OFFSET('Sanitation Data'!$E$28,0,10*ROW('Sanitation Data'!E56)))</f>
        <v/>
      </c>
      <c r="CQ62" s="300" t="str">
        <f ca="true">+IF(OFFSET('Sanitation Data'!$E$29,0,10*ROW('Sanitation Data'!E56))="","",OFFSET('Sanitation Data'!$E$29,0,10*ROW('Sanitation Data'!E56)))</f>
        <v/>
      </c>
      <c r="CR62" s="300" t="str">
        <f ca="true">+IF(OFFSET('Sanitation Data'!$E$30,0,10*ROW('Sanitation Data'!E56))="","",OFFSET('Sanitation Data'!$E$30,0,10*ROW('Sanitation Data'!E56)))</f>
        <v/>
      </c>
      <c r="CS62" s="300" t="str">
        <f ca="true">+IF(OFFSET('Sanitation Data'!$E$31,0,10*ROW('Sanitation Data'!E56))="","",OFFSET('Sanitation Data'!$E$31,0,10*ROW('Sanitation Data'!E56)))</f>
        <v/>
      </c>
      <c r="CT62" s="300" t="str">
        <f ca="true">+IF(OFFSET('Sanitation Data'!$E$32,0,10*ROW('Sanitation Data'!E56))="","",OFFSET('Sanitation Data'!$E$32,0,10*ROW('Sanitation Data'!E56)))</f>
        <v/>
      </c>
      <c r="CU62" s="300" t="str">
        <f ca="true">+IF(OFFSET('Sanitation Data'!$F$28,0,10*ROW('Sanitation Data'!F56))="","",OFFSET('Sanitation Data'!$F$28,0,10*ROW('Sanitation Data'!F56)))</f>
        <v/>
      </c>
      <c r="CV62" s="300" t="str">
        <f ca="true">+IF(OFFSET('Sanitation Data'!$F$29,0,10*ROW('Sanitation Data'!F56))="","",OFFSET('Sanitation Data'!$F$29,0,10*ROW('Sanitation Data'!F56)))</f>
        <v/>
      </c>
      <c r="CW62" s="300" t="str">
        <f ca="true">+IF(OFFSET('Sanitation Data'!$F$30,0,10*ROW('Sanitation Data'!F56))="","",OFFSET('Sanitation Data'!$F$30,0,10*ROW('Sanitation Data'!F56)))</f>
        <v/>
      </c>
      <c r="CX62" s="300" t="str">
        <f ca="true">+IF(OFFSET('Sanitation Data'!$F$31,0,10*ROW('Sanitation Data'!F56))="","",OFFSET('Sanitation Data'!$F$31,0,10*ROW('Sanitation Data'!F56)))</f>
        <v/>
      </c>
      <c r="CY62" s="300" t="str">
        <f ca="true">+IF(OFFSET('Sanitation Data'!$F$32,0,10*ROW('Sanitation Data'!F56))="","",OFFSET('Sanitation Data'!$F$32,0,10*ROW('Sanitation Data'!F56)))</f>
        <v/>
      </c>
      <c r="CZ62" s="300" t="str">
        <f ca="true">+IF(OFFSET('Sanitation Data'!$G$28,0,10*ROW('Sanitation Data'!G56))="","",OFFSET('Sanitation Data'!$G$28,0,10*ROW('Sanitation Data'!G56)))</f>
        <v/>
      </c>
      <c r="DA62" s="300" t="str">
        <f ca="true">+IF(OFFSET('Sanitation Data'!$G$29,0,10*ROW('Sanitation Data'!G56))="","",OFFSET('Sanitation Data'!$G$29,0,10*ROW('Sanitation Data'!G56)))</f>
        <v/>
      </c>
      <c r="DB62" s="300" t="str">
        <f ca="true">+IF(OFFSET('Sanitation Data'!$G$30,0,10*ROW('Sanitation Data'!G56))="","",OFFSET('Sanitation Data'!$G$30,0,10*ROW('Sanitation Data'!G56)))</f>
        <v/>
      </c>
      <c r="DC62" s="300" t="str">
        <f ca="true">+IF(OFFSET('Sanitation Data'!$G$31,0,10*ROW('Sanitation Data'!G56))="","",OFFSET('Sanitation Data'!$G$31,0,10*ROW('Sanitation Data'!G56)))</f>
        <v/>
      </c>
      <c r="DD62" s="300" t="str">
        <f ca="true">+IF(OFFSET('Sanitation Data'!$G$32,0,10*ROW('Sanitation Data'!G56))="","",OFFSET('Sanitation Data'!$G$32,0,10*ROW('Sanitation Data'!G56)))</f>
        <v/>
      </c>
      <c r="DE62" s="300" t="str">
        <f ca="true">+IF(OFFSET('Sanitation Data'!$H$28,0,10*ROW('Sanitation Data'!H56))="","",OFFSET('Sanitation Data'!$H$28,0,10*ROW('Sanitation Data'!H56)))</f>
        <v/>
      </c>
      <c r="DF62" s="300" t="str">
        <f ca="true">+IF(OFFSET('Sanitation Data'!$H$29,0,10*ROW('Sanitation Data'!H56))="","",OFFSET('Sanitation Data'!$H$29,0,10*ROW('Sanitation Data'!H56)))</f>
        <v/>
      </c>
      <c r="DG62" s="300" t="str">
        <f ca="true">+IF(OFFSET('Sanitation Data'!$H$30,0,10*ROW('Sanitation Data'!H56))="","",OFFSET('Sanitation Data'!$H$30,0,10*ROW('Sanitation Data'!H56)))</f>
        <v/>
      </c>
      <c r="DH62" s="300" t="str">
        <f ca="true">+IF(OFFSET('Sanitation Data'!$H$31,0,10*ROW('Sanitation Data'!H56))="","",OFFSET('Sanitation Data'!$H$31,0,10*ROW('Sanitation Data'!H56)))</f>
        <v/>
      </c>
      <c r="DI62" s="300" t="str">
        <f ca="true">+IF(OFFSET('Sanitation Data'!$H$32,0,10*ROW('Sanitation Data'!H56))="","",OFFSET('Sanitation Data'!$H$32,0,10*ROW('Sanitation Data'!H56)))</f>
        <v/>
      </c>
      <c r="DJ62" s="300" t="str">
        <f ca="true">+IF(OFFSET('Sanitation Data'!$I$28,0,10*ROW('Sanitation Data'!I56))="","",OFFSET('Sanitation Data'!$I$28,0,10*ROW('Sanitation Data'!I56)))</f>
        <v/>
      </c>
      <c r="DK62" s="300" t="str">
        <f ca="true">+IF(OFFSET('Sanitation Data'!$I$29,0,10*ROW('Sanitation Data'!I56))="","",OFFSET('Sanitation Data'!$I$29,0,10*ROW('Sanitation Data'!I56)))</f>
        <v/>
      </c>
      <c r="DL62" s="300" t="str">
        <f ca="true">+IF(OFFSET('Sanitation Data'!$I$30,0,10*ROW('Sanitation Data'!I56))="","",OFFSET('Sanitation Data'!$I$30,0,10*ROW('Sanitation Data'!I56)))</f>
        <v/>
      </c>
      <c r="DM62" s="300" t="str">
        <f ca="true">+IF(OFFSET('Sanitation Data'!$I$31,0,10*ROW('Sanitation Data'!I56))="","",OFFSET('Sanitation Data'!$I$31,0,10*ROW('Sanitation Data'!I56)))</f>
        <v/>
      </c>
      <c r="DN62" s="300" t="str">
        <f ca="true">+IF(OFFSET('Sanitation Data'!$I$32,0,10*ROW('Sanitation Data'!I56))="","",OFFSET('Sanitation Data'!$I$32,0,10*ROW('Sanitation Data'!I56)))</f>
        <v/>
      </c>
      <c r="DO62" s="300" t="str">
        <f ca="true">+IF(OFFSET('Hygiene Data'!$D$11,0,10*ROW('Hygiene Data'!D56))="","",OFFSET('Hygiene Data'!$D$11,0,10*ROW('Hygiene Data'!D56)))</f>
        <v/>
      </c>
      <c r="DP62" s="300" t="str">
        <f ca="true">+IF(OFFSET('Hygiene Data'!$D$12,0,10*ROW('Hygiene Data'!D56))="","",OFFSET('Hygiene Data'!$D$12,0,10*ROW('Hygiene Data'!D56)))</f>
        <v/>
      </c>
      <c r="DQ62" s="300" t="str">
        <f ca="true">+IF(OFFSET('Hygiene Data'!$D$13,0,10*ROW('Hygiene Data'!D56))="","",OFFSET('Hygiene Data'!$D$13,0,10*ROW('Hygiene Data'!D56)))</f>
        <v/>
      </c>
      <c r="DR62" s="300" t="str">
        <f ca="true">+IF(OFFSET('Hygiene Data'!$E$11,0,10*ROW('Hygiene Data'!E56))="","",OFFSET('Hygiene Data'!$E$11,0,10*ROW('Hygiene Data'!E56)))</f>
        <v/>
      </c>
      <c r="DS62" s="300" t="str">
        <f ca="true">+IF(OFFSET('Hygiene Data'!$E$12,0,10*ROW('Hygiene Data'!E56))="","",OFFSET('Hygiene Data'!$E$12,0,10*ROW('Hygiene Data'!E56)))</f>
        <v/>
      </c>
      <c r="DT62" s="300" t="str">
        <f ca="true">+IF(OFFSET('Hygiene Data'!$E$13,0,10*ROW('Hygiene Data'!E56))="","",OFFSET('Hygiene Data'!$E$13,0,10*ROW('Hygiene Data'!E56)))</f>
        <v/>
      </c>
      <c r="DU62" s="300" t="str">
        <f ca="true">+IF(OFFSET('Hygiene Data'!$F$11,0,10*ROW('Hygiene Data'!F56))="","",OFFSET('Hygiene Data'!$F$11,0,10*ROW('Hygiene Data'!F56)))</f>
        <v/>
      </c>
      <c r="DV62" s="300" t="str">
        <f ca="true">+IF(OFFSET('Hygiene Data'!$F$12,0,10*ROW('Hygiene Data'!F56))="","",OFFSET('Hygiene Data'!$F$12,0,10*ROW('Hygiene Data'!F56)))</f>
        <v/>
      </c>
      <c r="DW62" s="300" t="str">
        <f ca="true">+IF(OFFSET('Hygiene Data'!$F$13,0,10*ROW('Hygiene Data'!F56))="","",OFFSET('Hygiene Data'!$F$13,0,10*ROW('Hygiene Data'!F56)))</f>
        <v/>
      </c>
      <c r="DX62" s="300" t="str">
        <f ca="true">+IF(OFFSET('Hygiene Data'!$G$11,0,10*ROW('Hygiene Data'!G56))="","",OFFSET('Hygiene Data'!$G$11,0,10*ROW('Hygiene Data'!G56)))</f>
        <v/>
      </c>
      <c r="DY62" s="300" t="str">
        <f ca="true">+IF(OFFSET('Hygiene Data'!$G$12,0,10*ROW('Hygiene Data'!G56))="","",OFFSET('Hygiene Data'!$G$12,0,10*ROW('Hygiene Data'!G56)))</f>
        <v/>
      </c>
      <c r="DZ62" s="300" t="str">
        <f ca="true">+IF(OFFSET('Hygiene Data'!$G$13,0,10*ROW('Hygiene Data'!G56))="","",OFFSET('Hygiene Data'!$G$13,0,10*ROW('Hygiene Data'!G56)))</f>
        <v/>
      </c>
      <c r="EA62" s="300" t="str">
        <f ca="true">+IF(OFFSET('Hygiene Data'!$H$11,0,10*ROW('Hygiene Data'!H56))="","",OFFSET('Hygiene Data'!$H$11,0,10*ROW('Hygiene Data'!H56)))</f>
        <v/>
      </c>
      <c r="EB62" s="300" t="str">
        <f ca="true">+IF(OFFSET('Hygiene Data'!$H$12,0,10*ROW('Hygiene Data'!H56))="","",OFFSET('Hygiene Data'!$H$12,0,10*ROW('Hygiene Data'!H56)))</f>
        <v/>
      </c>
      <c r="EC62" s="300" t="str">
        <f ca="true">+IF(OFFSET('Hygiene Data'!$H$13,0,10*ROW('Hygiene Data'!H56))="","",OFFSET('Hygiene Data'!$H$13,0,10*ROW('Hygiene Data'!H56)))</f>
        <v/>
      </c>
      <c r="ED62" s="300" t="str">
        <f ca="true">+IF(OFFSET('Hygiene Data'!$I$11,0,10*ROW('Hygiene Data'!I56))="","",OFFSET('Hygiene Data'!$I$11,0,10*ROW('Hygiene Data'!I56)))</f>
        <v/>
      </c>
      <c r="EE62" s="300" t="str">
        <f ca="true">+IF(OFFSET('Hygiene Data'!$I$12,0,10*ROW('Hygiene Data'!I56))="","",OFFSET('Hygiene Data'!$I$12,0,10*ROW('Hygiene Data'!I56)))</f>
        <v/>
      </c>
      <c r="EF62" s="30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7"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0"/>
      <c r="BS63" s="300" t="str">
        <f ca="true">+IF(OFFSET('Water Data'!$D$27,0,10*ROW('Water Data'!D57))="","",OFFSET('Water Data'!$D$27,0,10*ROW('Water Data'!D57)))</f>
        <v/>
      </c>
      <c r="BT63" s="300" t="str">
        <f ca="true">+IF(OFFSET('Water Data'!$D$28,0,10*ROW('Water Data'!D57))="","",OFFSET('Water Data'!$D$28,0,10*ROW('Water Data'!D57)))</f>
        <v/>
      </c>
      <c r="BU63" s="300" t="str">
        <f ca="true">+IF(OFFSET('Water Data'!$D$29,0,10*ROW('Water Data'!D57))="","",OFFSET('Water Data'!$D$29,0,10*ROW('Water Data'!D57)))</f>
        <v/>
      </c>
      <c r="BV63" s="300" t="str">
        <f ca="true">+IF(OFFSET('Water Data'!$E$27,0,10*ROW('Water Data'!E57))="","",OFFSET('Water Data'!$E$27,0,10*ROW('Water Data'!E57)))</f>
        <v/>
      </c>
      <c r="BW63" s="300" t="str">
        <f ca="true">+IF(OFFSET('Water Data'!$E$28,0,10*ROW('Water Data'!E57))="","",OFFSET('Water Data'!$E$28,0,10*ROW('Water Data'!E57)))</f>
        <v/>
      </c>
      <c r="BX63" s="300" t="str">
        <f ca="true">+IF(OFFSET('Water Data'!$E$29,0,10*ROW('Water Data'!E57))="","",OFFSET('Water Data'!$E$29,0,10*ROW('Water Data'!E57)))</f>
        <v/>
      </c>
      <c r="BY63" s="300" t="str">
        <f ca="true">+IF(OFFSET('Water Data'!$F$27,0,10*ROW('Water Data'!F57))="","",OFFSET('Water Data'!$F$27,0,10*ROW('Water Data'!F57)))</f>
        <v/>
      </c>
      <c r="BZ63" s="300" t="str">
        <f ca="true">+IF(OFFSET('Water Data'!$F$28,0,10*ROW('Water Data'!F57))="","",OFFSET('Water Data'!$F$28,0,10*ROW('Water Data'!F57)))</f>
        <v/>
      </c>
      <c r="CA63" s="300" t="str">
        <f ca="true">+IF(OFFSET('Water Data'!$F$29,0,10*ROW('Water Data'!F57))="","",OFFSET('Water Data'!$F$29,0,10*ROW('Water Data'!F57)))</f>
        <v/>
      </c>
      <c r="CB63" s="300" t="str">
        <f ca="true">+IF(OFFSET('Water Data'!$G$27,0,10*ROW('Water Data'!G57))="","",OFFSET('Water Data'!$G$27,0,10*ROW('Water Data'!G57)))</f>
        <v/>
      </c>
      <c r="CC63" s="300" t="str">
        <f ca="true">+IF(OFFSET('Water Data'!$G$28,0,10*ROW('Water Data'!G57))="","",OFFSET('Water Data'!$G$28,0,10*ROW('Water Data'!G57)))</f>
        <v/>
      </c>
      <c r="CD63" s="300" t="str">
        <f ca="true">+IF(OFFSET('Water Data'!$G$29,0,10*ROW('Water Data'!G57))="","",OFFSET('Water Data'!$G$29,0,10*ROW('Water Data'!G57)))</f>
        <v/>
      </c>
      <c r="CE63" s="300" t="str">
        <f ca="true">+IF(OFFSET('Water Data'!$H$27,0,10*ROW('Water Data'!H57))="","",OFFSET('Water Data'!$H$27,0,10*ROW('Water Data'!H57)))</f>
        <v/>
      </c>
      <c r="CF63" s="300" t="str">
        <f ca="true">+IF(OFFSET('Water Data'!$H$28,0,10*ROW('Water Data'!H57))="","",OFFSET('Water Data'!$H$28,0,10*ROW('Water Data'!H57)))</f>
        <v/>
      </c>
      <c r="CG63" s="300" t="str">
        <f ca="true">+IF(OFFSET('Water Data'!$H$29,0,10*ROW('Water Data'!H57))="","",OFFSET('Water Data'!$H$29,0,10*ROW('Water Data'!H57)))</f>
        <v/>
      </c>
      <c r="CH63" s="300" t="str">
        <f ca="true">+IF(OFFSET('Water Data'!$I$27,0,10*ROW('Water Data'!I57))="","",OFFSET('Water Data'!$I$27,0,10*ROW('Water Data'!I57)))</f>
        <v/>
      </c>
      <c r="CI63" s="300" t="str">
        <f ca="true">+IF(OFFSET('Water Data'!$I$28,0,10*ROW('Water Data'!I57))="","",OFFSET('Water Data'!$I$28,0,10*ROW('Water Data'!I57)))</f>
        <v/>
      </c>
      <c r="CJ63" s="300" t="str">
        <f ca="true">+IF(OFFSET('Water Data'!$I$29,0,10*ROW('Water Data'!I57))="","",OFFSET('Water Data'!$I$29,0,10*ROW('Water Data'!I57)))</f>
        <v/>
      </c>
      <c r="CK63" s="300" t="str">
        <f ca="true">+IF(OFFSET('Sanitation Data'!$D$28,0,10*ROW('Sanitation Data'!D57))="","",OFFSET('Sanitation Data'!$D$28,0,10*ROW('Sanitation Data'!D57)))</f>
        <v/>
      </c>
      <c r="CL63" s="300" t="str">
        <f ca="true">+IF(OFFSET('Sanitation Data'!$D$29,0,10*ROW('Sanitation Data'!D57))="","",OFFSET('Sanitation Data'!$D$29,0,10*ROW('Sanitation Data'!D57)))</f>
        <v/>
      </c>
      <c r="CM63" s="300" t="str">
        <f ca="true">+IF(OFFSET('Sanitation Data'!$D$30,0,10*ROW('Sanitation Data'!D57))="","",OFFSET('Sanitation Data'!$D$30,0,10*ROW('Sanitation Data'!D57)))</f>
        <v/>
      </c>
      <c r="CN63" s="300" t="str">
        <f ca="true">+IF(OFFSET('Sanitation Data'!$D$31,0,10*ROW('Sanitation Data'!D57))="","",OFFSET('Sanitation Data'!$D$31,0,10*ROW('Sanitation Data'!D57)))</f>
        <v/>
      </c>
      <c r="CO63" s="300" t="str">
        <f ca="true">+IF(OFFSET('Sanitation Data'!$D$32,0,10*ROW('Sanitation Data'!D57))="","",OFFSET('Sanitation Data'!$D$32,0,10*ROW('Sanitation Data'!D57)))</f>
        <v/>
      </c>
      <c r="CP63" s="300" t="str">
        <f ca="true">+IF(OFFSET('Sanitation Data'!$E$28,0,10*ROW('Sanitation Data'!E57))="","",OFFSET('Sanitation Data'!$E$28,0,10*ROW('Sanitation Data'!E57)))</f>
        <v/>
      </c>
      <c r="CQ63" s="300" t="str">
        <f ca="true">+IF(OFFSET('Sanitation Data'!$E$29,0,10*ROW('Sanitation Data'!E57))="","",OFFSET('Sanitation Data'!$E$29,0,10*ROW('Sanitation Data'!E57)))</f>
        <v/>
      </c>
      <c r="CR63" s="300" t="str">
        <f ca="true">+IF(OFFSET('Sanitation Data'!$E$30,0,10*ROW('Sanitation Data'!E57))="","",OFFSET('Sanitation Data'!$E$30,0,10*ROW('Sanitation Data'!E57)))</f>
        <v/>
      </c>
      <c r="CS63" s="300" t="str">
        <f ca="true">+IF(OFFSET('Sanitation Data'!$E$31,0,10*ROW('Sanitation Data'!E57))="","",OFFSET('Sanitation Data'!$E$31,0,10*ROW('Sanitation Data'!E57)))</f>
        <v/>
      </c>
      <c r="CT63" s="300" t="str">
        <f ca="true">+IF(OFFSET('Sanitation Data'!$E$32,0,10*ROW('Sanitation Data'!E57))="","",OFFSET('Sanitation Data'!$E$32,0,10*ROW('Sanitation Data'!E57)))</f>
        <v/>
      </c>
      <c r="CU63" s="300" t="str">
        <f ca="true">+IF(OFFSET('Sanitation Data'!$F$28,0,10*ROW('Sanitation Data'!F57))="","",OFFSET('Sanitation Data'!$F$28,0,10*ROW('Sanitation Data'!F57)))</f>
        <v/>
      </c>
      <c r="CV63" s="300" t="str">
        <f ca="true">+IF(OFFSET('Sanitation Data'!$F$29,0,10*ROW('Sanitation Data'!F57))="","",OFFSET('Sanitation Data'!$F$29,0,10*ROW('Sanitation Data'!F57)))</f>
        <v/>
      </c>
      <c r="CW63" s="300" t="str">
        <f ca="true">+IF(OFFSET('Sanitation Data'!$F$30,0,10*ROW('Sanitation Data'!F57))="","",OFFSET('Sanitation Data'!$F$30,0,10*ROW('Sanitation Data'!F57)))</f>
        <v/>
      </c>
      <c r="CX63" s="300" t="str">
        <f ca="true">+IF(OFFSET('Sanitation Data'!$F$31,0,10*ROW('Sanitation Data'!F57))="","",OFFSET('Sanitation Data'!$F$31,0,10*ROW('Sanitation Data'!F57)))</f>
        <v/>
      </c>
      <c r="CY63" s="300" t="str">
        <f ca="true">+IF(OFFSET('Sanitation Data'!$F$32,0,10*ROW('Sanitation Data'!F57))="","",OFFSET('Sanitation Data'!$F$32,0,10*ROW('Sanitation Data'!F57)))</f>
        <v/>
      </c>
      <c r="CZ63" s="300" t="str">
        <f ca="true">+IF(OFFSET('Sanitation Data'!$G$28,0,10*ROW('Sanitation Data'!G57))="","",OFFSET('Sanitation Data'!$G$28,0,10*ROW('Sanitation Data'!G57)))</f>
        <v/>
      </c>
      <c r="DA63" s="300" t="str">
        <f ca="true">+IF(OFFSET('Sanitation Data'!$G$29,0,10*ROW('Sanitation Data'!G57))="","",OFFSET('Sanitation Data'!$G$29,0,10*ROW('Sanitation Data'!G57)))</f>
        <v/>
      </c>
      <c r="DB63" s="300" t="str">
        <f ca="true">+IF(OFFSET('Sanitation Data'!$G$30,0,10*ROW('Sanitation Data'!G57))="","",OFFSET('Sanitation Data'!$G$30,0,10*ROW('Sanitation Data'!G57)))</f>
        <v/>
      </c>
      <c r="DC63" s="300" t="str">
        <f ca="true">+IF(OFFSET('Sanitation Data'!$G$31,0,10*ROW('Sanitation Data'!G57))="","",OFFSET('Sanitation Data'!$G$31,0,10*ROW('Sanitation Data'!G57)))</f>
        <v/>
      </c>
      <c r="DD63" s="300" t="str">
        <f ca="true">+IF(OFFSET('Sanitation Data'!$G$32,0,10*ROW('Sanitation Data'!G57))="","",OFFSET('Sanitation Data'!$G$32,0,10*ROW('Sanitation Data'!G57)))</f>
        <v/>
      </c>
      <c r="DE63" s="300" t="str">
        <f ca="true">+IF(OFFSET('Sanitation Data'!$H$28,0,10*ROW('Sanitation Data'!H57))="","",OFFSET('Sanitation Data'!$H$28,0,10*ROW('Sanitation Data'!H57)))</f>
        <v/>
      </c>
      <c r="DF63" s="300" t="str">
        <f ca="true">+IF(OFFSET('Sanitation Data'!$H$29,0,10*ROW('Sanitation Data'!H57))="","",OFFSET('Sanitation Data'!$H$29,0,10*ROW('Sanitation Data'!H57)))</f>
        <v/>
      </c>
      <c r="DG63" s="300" t="str">
        <f ca="true">+IF(OFFSET('Sanitation Data'!$H$30,0,10*ROW('Sanitation Data'!H57))="","",OFFSET('Sanitation Data'!$H$30,0,10*ROW('Sanitation Data'!H57)))</f>
        <v/>
      </c>
      <c r="DH63" s="300" t="str">
        <f ca="true">+IF(OFFSET('Sanitation Data'!$H$31,0,10*ROW('Sanitation Data'!H57))="","",OFFSET('Sanitation Data'!$H$31,0,10*ROW('Sanitation Data'!H57)))</f>
        <v/>
      </c>
      <c r="DI63" s="300" t="str">
        <f ca="true">+IF(OFFSET('Sanitation Data'!$H$32,0,10*ROW('Sanitation Data'!H57))="","",OFFSET('Sanitation Data'!$H$32,0,10*ROW('Sanitation Data'!H57)))</f>
        <v/>
      </c>
      <c r="DJ63" s="300" t="str">
        <f ca="true">+IF(OFFSET('Sanitation Data'!$I$28,0,10*ROW('Sanitation Data'!I57))="","",OFFSET('Sanitation Data'!$I$28,0,10*ROW('Sanitation Data'!I57)))</f>
        <v/>
      </c>
      <c r="DK63" s="300" t="str">
        <f ca="true">+IF(OFFSET('Sanitation Data'!$I$29,0,10*ROW('Sanitation Data'!I57))="","",OFFSET('Sanitation Data'!$I$29,0,10*ROW('Sanitation Data'!I57)))</f>
        <v/>
      </c>
      <c r="DL63" s="300" t="str">
        <f ca="true">+IF(OFFSET('Sanitation Data'!$I$30,0,10*ROW('Sanitation Data'!I57))="","",OFFSET('Sanitation Data'!$I$30,0,10*ROW('Sanitation Data'!I57)))</f>
        <v/>
      </c>
      <c r="DM63" s="300" t="str">
        <f ca="true">+IF(OFFSET('Sanitation Data'!$I$31,0,10*ROW('Sanitation Data'!I57))="","",OFFSET('Sanitation Data'!$I$31,0,10*ROW('Sanitation Data'!I57)))</f>
        <v/>
      </c>
      <c r="DN63" s="300" t="str">
        <f ca="true">+IF(OFFSET('Sanitation Data'!$I$32,0,10*ROW('Sanitation Data'!I57))="","",OFFSET('Sanitation Data'!$I$32,0,10*ROW('Sanitation Data'!I57)))</f>
        <v/>
      </c>
      <c r="DO63" s="300" t="str">
        <f ca="true">+IF(OFFSET('Hygiene Data'!$D$11,0,10*ROW('Hygiene Data'!D57))="","",OFFSET('Hygiene Data'!$D$11,0,10*ROW('Hygiene Data'!D57)))</f>
        <v/>
      </c>
      <c r="DP63" s="300" t="str">
        <f ca="true">+IF(OFFSET('Hygiene Data'!$D$12,0,10*ROW('Hygiene Data'!D57))="","",OFFSET('Hygiene Data'!$D$12,0,10*ROW('Hygiene Data'!D57)))</f>
        <v/>
      </c>
      <c r="DQ63" s="300" t="str">
        <f ca="true">+IF(OFFSET('Hygiene Data'!$D$13,0,10*ROW('Hygiene Data'!D57))="","",OFFSET('Hygiene Data'!$D$13,0,10*ROW('Hygiene Data'!D57)))</f>
        <v/>
      </c>
      <c r="DR63" s="300" t="str">
        <f ca="true">+IF(OFFSET('Hygiene Data'!$E$11,0,10*ROW('Hygiene Data'!E57))="","",OFFSET('Hygiene Data'!$E$11,0,10*ROW('Hygiene Data'!E57)))</f>
        <v/>
      </c>
      <c r="DS63" s="300" t="str">
        <f ca="true">+IF(OFFSET('Hygiene Data'!$E$12,0,10*ROW('Hygiene Data'!E57))="","",OFFSET('Hygiene Data'!$E$12,0,10*ROW('Hygiene Data'!E57)))</f>
        <v/>
      </c>
      <c r="DT63" s="300" t="str">
        <f ca="true">+IF(OFFSET('Hygiene Data'!$E$13,0,10*ROW('Hygiene Data'!E57))="","",OFFSET('Hygiene Data'!$E$13,0,10*ROW('Hygiene Data'!E57)))</f>
        <v/>
      </c>
      <c r="DU63" s="300" t="str">
        <f ca="true">+IF(OFFSET('Hygiene Data'!$F$11,0,10*ROW('Hygiene Data'!F57))="","",OFFSET('Hygiene Data'!$F$11,0,10*ROW('Hygiene Data'!F57)))</f>
        <v/>
      </c>
      <c r="DV63" s="300" t="str">
        <f ca="true">+IF(OFFSET('Hygiene Data'!$F$12,0,10*ROW('Hygiene Data'!F57))="","",OFFSET('Hygiene Data'!$F$12,0,10*ROW('Hygiene Data'!F57)))</f>
        <v/>
      </c>
      <c r="DW63" s="300" t="str">
        <f ca="true">+IF(OFFSET('Hygiene Data'!$F$13,0,10*ROW('Hygiene Data'!F57))="","",OFFSET('Hygiene Data'!$F$13,0,10*ROW('Hygiene Data'!F57)))</f>
        <v/>
      </c>
      <c r="DX63" s="300" t="str">
        <f ca="true">+IF(OFFSET('Hygiene Data'!$G$11,0,10*ROW('Hygiene Data'!G57))="","",OFFSET('Hygiene Data'!$G$11,0,10*ROW('Hygiene Data'!G57)))</f>
        <v/>
      </c>
      <c r="DY63" s="300" t="str">
        <f ca="true">+IF(OFFSET('Hygiene Data'!$G$12,0,10*ROW('Hygiene Data'!G57))="","",OFFSET('Hygiene Data'!$G$12,0,10*ROW('Hygiene Data'!G57)))</f>
        <v/>
      </c>
      <c r="DZ63" s="300" t="str">
        <f ca="true">+IF(OFFSET('Hygiene Data'!$G$13,0,10*ROW('Hygiene Data'!G57))="","",OFFSET('Hygiene Data'!$G$13,0,10*ROW('Hygiene Data'!G57)))</f>
        <v/>
      </c>
      <c r="EA63" s="300" t="str">
        <f ca="true">+IF(OFFSET('Hygiene Data'!$H$11,0,10*ROW('Hygiene Data'!H57))="","",OFFSET('Hygiene Data'!$H$11,0,10*ROW('Hygiene Data'!H57)))</f>
        <v/>
      </c>
      <c r="EB63" s="300" t="str">
        <f ca="true">+IF(OFFSET('Hygiene Data'!$H$12,0,10*ROW('Hygiene Data'!H57))="","",OFFSET('Hygiene Data'!$H$12,0,10*ROW('Hygiene Data'!H57)))</f>
        <v/>
      </c>
      <c r="EC63" s="300" t="str">
        <f ca="true">+IF(OFFSET('Hygiene Data'!$H$13,0,10*ROW('Hygiene Data'!H57))="","",OFFSET('Hygiene Data'!$H$13,0,10*ROW('Hygiene Data'!H57)))</f>
        <v/>
      </c>
      <c r="ED63" s="300" t="str">
        <f ca="true">+IF(OFFSET('Hygiene Data'!$I$11,0,10*ROW('Hygiene Data'!I57))="","",OFFSET('Hygiene Data'!$I$11,0,10*ROW('Hygiene Data'!I57)))</f>
        <v/>
      </c>
      <c r="EE63" s="300" t="str">
        <f ca="true">+IF(OFFSET('Hygiene Data'!$I$12,0,10*ROW('Hygiene Data'!I57))="","",OFFSET('Hygiene Data'!$I$12,0,10*ROW('Hygiene Data'!I57)))</f>
        <v/>
      </c>
      <c r="EF63" s="30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7"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0"/>
      <c r="BS64" s="300" t="str">
        <f ca="true">+IF(OFFSET('Water Data'!$D$27,0,10*ROW('Water Data'!D58))="","",OFFSET('Water Data'!$D$27,0,10*ROW('Water Data'!D58)))</f>
        <v/>
      </c>
      <c r="BT64" s="300" t="str">
        <f ca="true">+IF(OFFSET('Water Data'!$D$28,0,10*ROW('Water Data'!D58))="","",OFFSET('Water Data'!$D$28,0,10*ROW('Water Data'!D58)))</f>
        <v/>
      </c>
      <c r="BU64" s="300" t="str">
        <f ca="true">+IF(OFFSET('Water Data'!$D$29,0,10*ROW('Water Data'!D58))="","",OFFSET('Water Data'!$D$29,0,10*ROW('Water Data'!D58)))</f>
        <v/>
      </c>
      <c r="BV64" s="300" t="str">
        <f ca="true">+IF(OFFSET('Water Data'!$E$27,0,10*ROW('Water Data'!E58))="","",OFFSET('Water Data'!$E$27,0,10*ROW('Water Data'!E58)))</f>
        <v/>
      </c>
      <c r="BW64" s="300" t="str">
        <f ca="true">+IF(OFFSET('Water Data'!$E$28,0,10*ROW('Water Data'!E58))="","",OFFSET('Water Data'!$E$28,0,10*ROW('Water Data'!E58)))</f>
        <v/>
      </c>
      <c r="BX64" s="300" t="str">
        <f ca="true">+IF(OFFSET('Water Data'!$E$29,0,10*ROW('Water Data'!E58))="","",OFFSET('Water Data'!$E$29,0,10*ROW('Water Data'!E58)))</f>
        <v/>
      </c>
      <c r="BY64" s="300" t="str">
        <f ca="true">+IF(OFFSET('Water Data'!$F$27,0,10*ROW('Water Data'!F58))="","",OFFSET('Water Data'!$F$27,0,10*ROW('Water Data'!F58)))</f>
        <v/>
      </c>
      <c r="BZ64" s="300" t="str">
        <f ca="true">+IF(OFFSET('Water Data'!$F$28,0,10*ROW('Water Data'!F58))="","",OFFSET('Water Data'!$F$28,0,10*ROW('Water Data'!F58)))</f>
        <v/>
      </c>
      <c r="CA64" s="300" t="str">
        <f ca="true">+IF(OFFSET('Water Data'!$F$29,0,10*ROW('Water Data'!F58))="","",OFFSET('Water Data'!$F$29,0,10*ROW('Water Data'!F58)))</f>
        <v/>
      </c>
      <c r="CB64" s="300" t="str">
        <f ca="true">+IF(OFFSET('Water Data'!$G$27,0,10*ROW('Water Data'!G58))="","",OFFSET('Water Data'!$G$27,0,10*ROW('Water Data'!G58)))</f>
        <v/>
      </c>
      <c r="CC64" s="300" t="str">
        <f ca="true">+IF(OFFSET('Water Data'!$G$28,0,10*ROW('Water Data'!G58))="","",OFFSET('Water Data'!$G$28,0,10*ROW('Water Data'!G58)))</f>
        <v/>
      </c>
      <c r="CD64" s="300" t="str">
        <f ca="true">+IF(OFFSET('Water Data'!$G$29,0,10*ROW('Water Data'!G58))="","",OFFSET('Water Data'!$G$29,0,10*ROW('Water Data'!G58)))</f>
        <v/>
      </c>
      <c r="CE64" s="300" t="str">
        <f ca="true">+IF(OFFSET('Water Data'!$H$27,0,10*ROW('Water Data'!H58))="","",OFFSET('Water Data'!$H$27,0,10*ROW('Water Data'!H58)))</f>
        <v/>
      </c>
      <c r="CF64" s="300" t="str">
        <f ca="true">+IF(OFFSET('Water Data'!$H$28,0,10*ROW('Water Data'!H58))="","",OFFSET('Water Data'!$H$28,0,10*ROW('Water Data'!H58)))</f>
        <v/>
      </c>
      <c r="CG64" s="300" t="str">
        <f ca="true">+IF(OFFSET('Water Data'!$H$29,0,10*ROW('Water Data'!H58))="","",OFFSET('Water Data'!$H$29,0,10*ROW('Water Data'!H58)))</f>
        <v/>
      </c>
      <c r="CH64" s="300" t="str">
        <f ca="true">+IF(OFFSET('Water Data'!$I$27,0,10*ROW('Water Data'!I58))="","",OFFSET('Water Data'!$I$27,0,10*ROW('Water Data'!I58)))</f>
        <v/>
      </c>
      <c r="CI64" s="300" t="str">
        <f ca="true">+IF(OFFSET('Water Data'!$I$28,0,10*ROW('Water Data'!I58))="","",OFFSET('Water Data'!$I$28,0,10*ROW('Water Data'!I58)))</f>
        <v/>
      </c>
      <c r="CJ64" s="300" t="str">
        <f ca="true">+IF(OFFSET('Water Data'!$I$29,0,10*ROW('Water Data'!I58))="","",OFFSET('Water Data'!$I$29,0,10*ROW('Water Data'!I58)))</f>
        <v/>
      </c>
      <c r="CK64" s="300" t="str">
        <f ca="true">+IF(OFFSET('Sanitation Data'!$D$28,0,10*ROW('Sanitation Data'!D58))="","",OFFSET('Sanitation Data'!$D$28,0,10*ROW('Sanitation Data'!D58)))</f>
        <v/>
      </c>
      <c r="CL64" s="300" t="str">
        <f ca="true">+IF(OFFSET('Sanitation Data'!$D$29,0,10*ROW('Sanitation Data'!D58))="","",OFFSET('Sanitation Data'!$D$29,0,10*ROW('Sanitation Data'!D58)))</f>
        <v/>
      </c>
      <c r="CM64" s="300" t="str">
        <f ca="true">+IF(OFFSET('Sanitation Data'!$D$30,0,10*ROW('Sanitation Data'!D58))="","",OFFSET('Sanitation Data'!$D$30,0,10*ROW('Sanitation Data'!D58)))</f>
        <v/>
      </c>
      <c r="CN64" s="300" t="str">
        <f ca="true">+IF(OFFSET('Sanitation Data'!$D$31,0,10*ROW('Sanitation Data'!D58))="","",OFFSET('Sanitation Data'!$D$31,0,10*ROW('Sanitation Data'!D58)))</f>
        <v/>
      </c>
      <c r="CO64" s="300" t="str">
        <f ca="true">+IF(OFFSET('Sanitation Data'!$D$32,0,10*ROW('Sanitation Data'!D58))="","",OFFSET('Sanitation Data'!$D$32,0,10*ROW('Sanitation Data'!D58)))</f>
        <v/>
      </c>
      <c r="CP64" s="300" t="str">
        <f ca="true">+IF(OFFSET('Sanitation Data'!$E$28,0,10*ROW('Sanitation Data'!E58))="","",OFFSET('Sanitation Data'!$E$28,0,10*ROW('Sanitation Data'!E58)))</f>
        <v/>
      </c>
      <c r="CQ64" s="300" t="str">
        <f ca="true">+IF(OFFSET('Sanitation Data'!$E$29,0,10*ROW('Sanitation Data'!E58))="","",OFFSET('Sanitation Data'!$E$29,0,10*ROW('Sanitation Data'!E58)))</f>
        <v/>
      </c>
      <c r="CR64" s="300" t="str">
        <f ca="true">+IF(OFFSET('Sanitation Data'!$E$30,0,10*ROW('Sanitation Data'!E58))="","",OFFSET('Sanitation Data'!$E$30,0,10*ROW('Sanitation Data'!E58)))</f>
        <v/>
      </c>
      <c r="CS64" s="300" t="str">
        <f ca="true">+IF(OFFSET('Sanitation Data'!$E$31,0,10*ROW('Sanitation Data'!E58))="","",OFFSET('Sanitation Data'!$E$31,0,10*ROW('Sanitation Data'!E58)))</f>
        <v/>
      </c>
      <c r="CT64" s="300" t="str">
        <f ca="true">+IF(OFFSET('Sanitation Data'!$E$32,0,10*ROW('Sanitation Data'!E58))="","",OFFSET('Sanitation Data'!$E$32,0,10*ROW('Sanitation Data'!E58)))</f>
        <v/>
      </c>
      <c r="CU64" s="300" t="str">
        <f ca="true">+IF(OFFSET('Sanitation Data'!$F$28,0,10*ROW('Sanitation Data'!F58))="","",OFFSET('Sanitation Data'!$F$28,0,10*ROW('Sanitation Data'!F58)))</f>
        <v/>
      </c>
      <c r="CV64" s="300" t="str">
        <f ca="true">+IF(OFFSET('Sanitation Data'!$F$29,0,10*ROW('Sanitation Data'!F58))="","",OFFSET('Sanitation Data'!$F$29,0,10*ROW('Sanitation Data'!F58)))</f>
        <v/>
      </c>
      <c r="CW64" s="300" t="str">
        <f ca="true">+IF(OFFSET('Sanitation Data'!$F$30,0,10*ROW('Sanitation Data'!F58))="","",OFFSET('Sanitation Data'!$F$30,0,10*ROW('Sanitation Data'!F58)))</f>
        <v/>
      </c>
      <c r="CX64" s="300" t="str">
        <f ca="true">+IF(OFFSET('Sanitation Data'!$F$31,0,10*ROW('Sanitation Data'!F58))="","",OFFSET('Sanitation Data'!$F$31,0,10*ROW('Sanitation Data'!F58)))</f>
        <v/>
      </c>
      <c r="CY64" s="300" t="str">
        <f ca="true">+IF(OFFSET('Sanitation Data'!$F$32,0,10*ROW('Sanitation Data'!F58))="","",OFFSET('Sanitation Data'!$F$32,0,10*ROW('Sanitation Data'!F58)))</f>
        <v/>
      </c>
      <c r="CZ64" s="300" t="str">
        <f ca="true">+IF(OFFSET('Sanitation Data'!$G$28,0,10*ROW('Sanitation Data'!G58))="","",OFFSET('Sanitation Data'!$G$28,0,10*ROW('Sanitation Data'!G58)))</f>
        <v/>
      </c>
      <c r="DA64" s="300" t="str">
        <f ca="true">+IF(OFFSET('Sanitation Data'!$G$29,0,10*ROW('Sanitation Data'!G58))="","",OFFSET('Sanitation Data'!$G$29,0,10*ROW('Sanitation Data'!G58)))</f>
        <v/>
      </c>
      <c r="DB64" s="300" t="str">
        <f ca="true">+IF(OFFSET('Sanitation Data'!$G$30,0,10*ROW('Sanitation Data'!G58))="","",OFFSET('Sanitation Data'!$G$30,0,10*ROW('Sanitation Data'!G58)))</f>
        <v/>
      </c>
      <c r="DC64" s="300" t="str">
        <f ca="true">+IF(OFFSET('Sanitation Data'!$G$31,0,10*ROW('Sanitation Data'!G58))="","",OFFSET('Sanitation Data'!$G$31,0,10*ROW('Sanitation Data'!G58)))</f>
        <v/>
      </c>
      <c r="DD64" s="300" t="str">
        <f ca="true">+IF(OFFSET('Sanitation Data'!$G$32,0,10*ROW('Sanitation Data'!G58))="","",OFFSET('Sanitation Data'!$G$32,0,10*ROW('Sanitation Data'!G58)))</f>
        <v/>
      </c>
      <c r="DE64" s="300" t="str">
        <f ca="true">+IF(OFFSET('Sanitation Data'!$H$28,0,10*ROW('Sanitation Data'!H58))="","",OFFSET('Sanitation Data'!$H$28,0,10*ROW('Sanitation Data'!H58)))</f>
        <v/>
      </c>
      <c r="DF64" s="300" t="str">
        <f ca="true">+IF(OFFSET('Sanitation Data'!$H$29,0,10*ROW('Sanitation Data'!H58))="","",OFFSET('Sanitation Data'!$H$29,0,10*ROW('Sanitation Data'!H58)))</f>
        <v/>
      </c>
      <c r="DG64" s="300" t="str">
        <f ca="true">+IF(OFFSET('Sanitation Data'!$H$30,0,10*ROW('Sanitation Data'!H58))="","",OFFSET('Sanitation Data'!$H$30,0,10*ROW('Sanitation Data'!H58)))</f>
        <v/>
      </c>
      <c r="DH64" s="300" t="str">
        <f ca="true">+IF(OFFSET('Sanitation Data'!$H$31,0,10*ROW('Sanitation Data'!H58))="","",OFFSET('Sanitation Data'!$H$31,0,10*ROW('Sanitation Data'!H58)))</f>
        <v/>
      </c>
      <c r="DI64" s="300" t="str">
        <f ca="true">+IF(OFFSET('Sanitation Data'!$H$32,0,10*ROW('Sanitation Data'!H58))="","",OFFSET('Sanitation Data'!$H$32,0,10*ROW('Sanitation Data'!H58)))</f>
        <v/>
      </c>
      <c r="DJ64" s="300" t="str">
        <f ca="true">+IF(OFFSET('Sanitation Data'!$I$28,0,10*ROW('Sanitation Data'!I58))="","",OFFSET('Sanitation Data'!$I$28,0,10*ROW('Sanitation Data'!I58)))</f>
        <v/>
      </c>
      <c r="DK64" s="300" t="str">
        <f ca="true">+IF(OFFSET('Sanitation Data'!$I$29,0,10*ROW('Sanitation Data'!I58))="","",OFFSET('Sanitation Data'!$I$29,0,10*ROW('Sanitation Data'!I58)))</f>
        <v/>
      </c>
      <c r="DL64" s="300" t="str">
        <f ca="true">+IF(OFFSET('Sanitation Data'!$I$30,0,10*ROW('Sanitation Data'!I58))="","",OFFSET('Sanitation Data'!$I$30,0,10*ROW('Sanitation Data'!I58)))</f>
        <v/>
      </c>
      <c r="DM64" s="300" t="str">
        <f ca="true">+IF(OFFSET('Sanitation Data'!$I$31,0,10*ROW('Sanitation Data'!I58))="","",OFFSET('Sanitation Data'!$I$31,0,10*ROW('Sanitation Data'!I58)))</f>
        <v/>
      </c>
      <c r="DN64" s="300" t="str">
        <f ca="true">+IF(OFFSET('Sanitation Data'!$I$32,0,10*ROW('Sanitation Data'!I58))="","",OFFSET('Sanitation Data'!$I$32,0,10*ROW('Sanitation Data'!I58)))</f>
        <v/>
      </c>
      <c r="DO64" s="300" t="str">
        <f ca="true">+IF(OFFSET('Hygiene Data'!$D$11,0,10*ROW('Hygiene Data'!D58))="","",OFFSET('Hygiene Data'!$D$11,0,10*ROW('Hygiene Data'!D58)))</f>
        <v/>
      </c>
      <c r="DP64" s="300" t="str">
        <f ca="true">+IF(OFFSET('Hygiene Data'!$D$12,0,10*ROW('Hygiene Data'!D58))="","",OFFSET('Hygiene Data'!$D$12,0,10*ROW('Hygiene Data'!D58)))</f>
        <v/>
      </c>
      <c r="DQ64" s="300" t="str">
        <f ca="true">+IF(OFFSET('Hygiene Data'!$D$13,0,10*ROW('Hygiene Data'!D58))="","",OFFSET('Hygiene Data'!$D$13,0,10*ROW('Hygiene Data'!D58)))</f>
        <v/>
      </c>
      <c r="DR64" s="300" t="str">
        <f ca="true">+IF(OFFSET('Hygiene Data'!$E$11,0,10*ROW('Hygiene Data'!E58))="","",OFFSET('Hygiene Data'!$E$11,0,10*ROW('Hygiene Data'!E58)))</f>
        <v/>
      </c>
      <c r="DS64" s="300" t="str">
        <f ca="true">+IF(OFFSET('Hygiene Data'!$E$12,0,10*ROW('Hygiene Data'!E58))="","",OFFSET('Hygiene Data'!$E$12,0,10*ROW('Hygiene Data'!E58)))</f>
        <v/>
      </c>
      <c r="DT64" s="300" t="str">
        <f ca="true">+IF(OFFSET('Hygiene Data'!$E$13,0,10*ROW('Hygiene Data'!E58))="","",OFFSET('Hygiene Data'!$E$13,0,10*ROW('Hygiene Data'!E58)))</f>
        <v/>
      </c>
      <c r="DU64" s="300" t="str">
        <f ca="true">+IF(OFFSET('Hygiene Data'!$F$11,0,10*ROW('Hygiene Data'!F58))="","",OFFSET('Hygiene Data'!$F$11,0,10*ROW('Hygiene Data'!F58)))</f>
        <v/>
      </c>
      <c r="DV64" s="300" t="str">
        <f ca="true">+IF(OFFSET('Hygiene Data'!$F$12,0,10*ROW('Hygiene Data'!F58))="","",OFFSET('Hygiene Data'!$F$12,0,10*ROW('Hygiene Data'!F58)))</f>
        <v/>
      </c>
      <c r="DW64" s="300" t="str">
        <f ca="true">+IF(OFFSET('Hygiene Data'!$F$13,0,10*ROW('Hygiene Data'!F58))="","",OFFSET('Hygiene Data'!$F$13,0,10*ROW('Hygiene Data'!F58)))</f>
        <v/>
      </c>
      <c r="DX64" s="300" t="str">
        <f ca="true">+IF(OFFSET('Hygiene Data'!$G$11,0,10*ROW('Hygiene Data'!G58))="","",OFFSET('Hygiene Data'!$G$11,0,10*ROW('Hygiene Data'!G58)))</f>
        <v/>
      </c>
      <c r="DY64" s="300" t="str">
        <f ca="true">+IF(OFFSET('Hygiene Data'!$G$12,0,10*ROW('Hygiene Data'!G58))="","",OFFSET('Hygiene Data'!$G$12,0,10*ROW('Hygiene Data'!G58)))</f>
        <v/>
      </c>
      <c r="DZ64" s="300" t="str">
        <f ca="true">+IF(OFFSET('Hygiene Data'!$G$13,0,10*ROW('Hygiene Data'!G58))="","",OFFSET('Hygiene Data'!$G$13,0,10*ROW('Hygiene Data'!G58)))</f>
        <v/>
      </c>
      <c r="EA64" s="300" t="str">
        <f ca="true">+IF(OFFSET('Hygiene Data'!$H$11,0,10*ROW('Hygiene Data'!H58))="","",OFFSET('Hygiene Data'!$H$11,0,10*ROW('Hygiene Data'!H58)))</f>
        <v/>
      </c>
      <c r="EB64" s="300" t="str">
        <f ca="true">+IF(OFFSET('Hygiene Data'!$H$12,0,10*ROW('Hygiene Data'!H58))="","",OFFSET('Hygiene Data'!$H$12,0,10*ROW('Hygiene Data'!H58)))</f>
        <v/>
      </c>
      <c r="EC64" s="300" t="str">
        <f ca="true">+IF(OFFSET('Hygiene Data'!$H$13,0,10*ROW('Hygiene Data'!H58))="","",OFFSET('Hygiene Data'!$H$13,0,10*ROW('Hygiene Data'!H58)))</f>
        <v/>
      </c>
      <c r="ED64" s="300" t="str">
        <f ca="true">+IF(OFFSET('Hygiene Data'!$I$11,0,10*ROW('Hygiene Data'!I58))="","",OFFSET('Hygiene Data'!$I$11,0,10*ROW('Hygiene Data'!I58)))</f>
        <v/>
      </c>
      <c r="EE64" s="300" t="str">
        <f ca="true">+IF(OFFSET('Hygiene Data'!$I$12,0,10*ROW('Hygiene Data'!I58))="","",OFFSET('Hygiene Data'!$I$12,0,10*ROW('Hygiene Data'!I58)))</f>
        <v/>
      </c>
      <c r="EF64" s="30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7"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0"/>
      <c r="BS65" s="300" t="str">
        <f ca="true">+IF(OFFSET('Water Data'!$D$27,0,10*ROW('Water Data'!D59))="","",OFFSET('Water Data'!$D$27,0,10*ROW('Water Data'!D59)))</f>
        <v/>
      </c>
      <c r="BT65" s="300" t="str">
        <f ca="true">+IF(OFFSET('Water Data'!$D$28,0,10*ROW('Water Data'!D59))="","",OFFSET('Water Data'!$D$28,0,10*ROW('Water Data'!D59)))</f>
        <v/>
      </c>
      <c r="BU65" s="300" t="str">
        <f ca="true">+IF(OFFSET('Water Data'!$D$29,0,10*ROW('Water Data'!D59))="","",OFFSET('Water Data'!$D$29,0,10*ROW('Water Data'!D59)))</f>
        <v/>
      </c>
      <c r="BV65" s="300" t="str">
        <f ca="true">+IF(OFFSET('Water Data'!$E$27,0,10*ROW('Water Data'!E59))="","",OFFSET('Water Data'!$E$27,0,10*ROW('Water Data'!E59)))</f>
        <v/>
      </c>
      <c r="BW65" s="300" t="str">
        <f ca="true">+IF(OFFSET('Water Data'!$E$28,0,10*ROW('Water Data'!E59))="","",OFFSET('Water Data'!$E$28,0,10*ROW('Water Data'!E59)))</f>
        <v/>
      </c>
      <c r="BX65" s="300" t="str">
        <f ca="true">+IF(OFFSET('Water Data'!$E$29,0,10*ROW('Water Data'!E59))="","",OFFSET('Water Data'!$E$29,0,10*ROW('Water Data'!E59)))</f>
        <v/>
      </c>
      <c r="BY65" s="300" t="str">
        <f ca="true">+IF(OFFSET('Water Data'!$F$27,0,10*ROW('Water Data'!F59))="","",OFFSET('Water Data'!$F$27,0,10*ROW('Water Data'!F59)))</f>
        <v/>
      </c>
      <c r="BZ65" s="300" t="str">
        <f ca="true">+IF(OFFSET('Water Data'!$F$28,0,10*ROW('Water Data'!F59))="","",OFFSET('Water Data'!$F$28,0,10*ROW('Water Data'!F59)))</f>
        <v/>
      </c>
      <c r="CA65" s="300" t="str">
        <f ca="true">+IF(OFFSET('Water Data'!$F$29,0,10*ROW('Water Data'!F59))="","",OFFSET('Water Data'!$F$29,0,10*ROW('Water Data'!F59)))</f>
        <v/>
      </c>
      <c r="CB65" s="300" t="str">
        <f ca="true">+IF(OFFSET('Water Data'!$G$27,0,10*ROW('Water Data'!G59))="","",OFFSET('Water Data'!$G$27,0,10*ROW('Water Data'!G59)))</f>
        <v/>
      </c>
      <c r="CC65" s="300" t="str">
        <f ca="true">+IF(OFFSET('Water Data'!$G$28,0,10*ROW('Water Data'!G59))="","",OFFSET('Water Data'!$G$28,0,10*ROW('Water Data'!G59)))</f>
        <v/>
      </c>
      <c r="CD65" s="300" t="str">
        <f ca="true">+IF(OFFSET('Water Data'!$G$29,0,10*ROW('Water Data'!G59))="","",OFFSET('Water Data'!$G$29,0,10*ROW('Water Data'!G59)))</f>
        <v/>
      </c>
      <c r="CE65" s="300" t="str">
        <f ca="true">+IF(OFFSET('Water Data'!$H$27,0,10*ROW('Water Data'!H59))="","",OFFSET('Water Data'!$H$27,0,10*ROW('Water Data'!H59)))</f>
        <v/>
      </c>
      <c r="CF65" s="300" t="str">
        <f ca="true">+IF(OFFSET('Water Data'!$H$28,0,10*ROW('Water Data'!H59))="","",OFFSET('Water Data'!$H$28,0,10*ROW('Water Data'!H59)))</f>
        <v/>
      </c>
      <c r="CG65" s="300" t="str">
        <f ca="true">+IF(OFFSET('Water Data'!$H$29,0,10*ROW('Water Data'!H59))="","",OFFSET('Water Data'!$H$29,0,10*ROW('Water Data'!H59)))</f>
        <v/>
      </c>
      <c r="CH65" s="300" t="str">
        <f ca="true">+IF(OFFSET('Water Data'!$I$27,0,10*ROW('Water Data'!I59))="","",OFFSET('Water Data'!$I$27,0,10*ROW('Water Data'!I59)))</f>
        <v/>
      </c>
      <c r="CI65" s="300" t="str">
        <f ca="true">+IF(OFFSET('Water Data'!$I$28,0,10*ROW('Water Data'!I59))="","",OFFSET('Water Data'!$I$28,0,10*ROW('Water Data'!I59)))</f>
        <v/>
      </c>
      <c r="CJ65" s="300" t="str">
        <f ca="true">+IF(OFFSET('Water Data'!$I$29,0,10*ROW('Water Data'!I59))="","",OFFSET('Water Data'!$I$29,0,10*ROW('Water Data'!I59)))</f>
        <v/>
      </c>
      <c r="CK65" s="300" t="str">
        <f ca="true">+IF(OFFSET('Sanitation Data'!$D$28,0,10*ROW('Sanitation Data'!D59))="","",OFFSET('Sanitation Data'!$D$28,0,10*ROW('Sanitation Data'!D59)))</f>
        <v/>
      </c>
      <c r="CL65" s="300" t="str">
        <f ca="true">+IF(OFFSET('Sanitation Data'!$D$29,0,10*ROW('Sanitation Data'!D59))="","",OFFSET('Sanitation Data'!$D$29,0,10*ROW('Sanitation Data'!D59)))</f>
        <v/>
      </c>
      <c r="CM65" s="300" t="str">
        <f ca="true">+IF(OFFSET('Sanitation Data'!$D$30,0,10*ROW('Sanitation Data'!D59))="","",OFFSET('Sanitation Data'!$D$30,0,10*ROW('Sanitation Data'!D59)))</f>
        <v/>
      </c>
      <c r="CN65" s="300" t="str">
        <f ca="true">+IF(OFFSET('Sanitation Data'!$D$31,0,10*ROW('Sanitation Data'!D59))="","",OFFSET('Sanitation Data'!$D$31,0,10*ROW('Sanitation Data'!D59)))</f>
        <v/>
      </c>
      <c r="CO65" s="300" t="str">
        <f ca="true">+IF(OFFSET('Sanitation Data'!$D$32,0,10*ROW('Sanitation Data'!D59))="","",OFFSET('Sanitation Data'!$D$32,0,10*ROW('Sanitation Data'!D59)))</f>
        <v/>
      </c>
      <c r="CP65" s="300" t="str">
        <f ca="true">+IF(OFFSET('Sanitation Data'!$E$28,0,10*ROW('Sanitation Data'!E59))="","",OFFSET('Sanitation Data'!$E$28,0,10*ROW('Sanitation Data'!E59)))</f>
        <v/>
      </c>
      <c r="CQ65" s="300" t="str">
        <f ca="true">+IF(OFFSET('Sanitation Data'!$E$29,0,10*ROW('Sanitation Data'!E59))="","",OFFSET('Sanitation Data'!$E$29,0,10*ROW('Sanitation Data'!E59)))</f>
        <v/>
      </c>
      <c r="CR65" s="300" t="str">
        <f ca="true">+IF(OFFSET('Sanitation Data'!$E$30,0,10*ROW('Sanitation Data'!E59))="","",OFFSET('Sanitation Data'!$E$30,0,10*ROW('Sanitation Data'!E59)))</f>
        <v/>
      </c>
      <c r="CS65" s="300" t="str">
        <f ca="true">+IF(OFFSET('Sanitation Data'!$E$31,0,10*ROW('Sanitation Data'!E59))="","",OFFSET('Sanitation Data'!$E$31,0,10*ROW('Sanitation Data'!E59)))</f>
        <v/>
      </c>
      <c r="CT65" s="300" t="str">
        <f ca="true">+IF(OFFSET('Sanitation Data'!$E$32,0,10*ROW('Sanitation Data'!E59))="","",OFFSET('Sanitation Data'!$E$32,0,10*ROW('Sanitation Data'!E59)))</f>
        <v/>
      </c>
      <c r="CU65" s="300" t="str">
        <f ca="true">+IF(OFFSET('Sanitation Data'!$F$28,0,10*ROW('Sanitation Data'!F59))="","",OFFSET('Sanitation Data'!$F$28,0,10*ROW('Sanitation Data'!F59)))</f>
        <v/>
      </c>
      <c r="CV65" s="300" t="str">
        <f ca="true">+IF(OFFSET('Sanitation Data'!$F$29,0,10*ROW('Sanitation Data'!F59))="","",OFFSET('Sanitation Data'!$F$29,0,10*ROW('Sanitation Data'!F59)))</f>
        <v/>
      </c>
      <c r="CW65" s="300" t="str">
        <f ca="true">+IF(OFFSET('Sanitation Data'!$F$30,0,10*ROW('Sanitation Data'!F59))="","",OFFSET('Sanitation Data'!$F$30,0,10*ROW('Sanitation Data'!F59)))</f>
        <v/>
      </c>
      <c r="CX65" s="300" t="str">
        <f ca="true">+IF(OFFSET('Sanitation Data'!$F$31,0,10*ROW('Sanitation Data'!F59))="","",OFFSET('Sanitation Data'!$F$31,0,10*ROW('Sanitation Data'!F59)))</f>
        <v/>
      </c>
      <c r="CY65" s="300" t="str">
        <f ca="true">+IF(OFFSET('Sanitation Data'!$F$32,0,10*ROW('Sanitation Data'!F59))="","",OFFSET('Sanitation Data'!$F$32,0,10*ROW('Sanitation Data'!F59)))</f>
        <v/>
      </c>
      <c r="CZ65" s="300" t="str">
        <f ca="true">+IF(OFFSET('Sanitation Data'!$G$28,0,10*ROW('Sanitation Data'!G59))="","",OFFSET('Sanitation Data'!$G$28,0,10*ROW('Sanitation Data'!G59)))</f>
        <v/>
      </c>
      <c r="DA65" s="300" t="str">
        <f ca="true">+IF(OFFSET('Sanitation Data'!$G$29,0,10*ROW('Sanitation Data'!G59))="","",OFFSET('Sanitation Data'!$G$29,0,10*ROW('Sanitation Data'!G59)))</f>
        <v/>
      </c>
      <c r="DB65" s="300" t="str">
        <f ca="true">+IF(OFFSET('Sanitation Data'!$G$30,0,10*ROW('Sanitation Data'!G59))="","",OFFSET('Sanitation Data'!$G$30,0,10*ROW('Sanitation Data'!G59)))</f>
        <v/>
      </c>
      <c r="DC65" s="300" t="str">
        <f ca="true">+IF(OFFSET('Sanitation Data'!$G$31,0,10*ROW('Sanitation Data'!G59))="","",OFFSET('Sanitation Data'!$G$31,0,10*ROW('Sanitation Data'!G59)))</f>
        <v/>
      </c>
      <c r="DD65" s="300" t="str">
        <f ca="true">+IF(OFFSET('Sanitation Data'!$G$32,0,10*ROW('Sanitation Data'!G59))="","",OFFSET('Sanitation Data'!$G$32,0,10*ROW('Sanitation Data'!G59)))</f>
        <v/>
      </c>
      <c r="DE65" s="300" t="str">
        <f ca="true">+IF(OFFSET('Sanitation Data'!$H$28,0,10*ROW('Sanitation Data'!H59))="","",OFFSET('Sanitation Data'!$H$28,0,10*ROW('Sanitation Data'!H59)))</f>
        <v/>
      </c>
      <c r="DF65" s="300" t="str">
        <f ca="true">+IF(OFFSET('Sanitation Data'!$H$29,0,10*ROW('Sanitation Data'!H59))="","",OFFSET('Sanitation Data'!$H$29,0,10*ROW('Sanitation Data'!H59)))</f>
        <v/>
      </c>
      <c r="DG65" s="300" t="str">
        <f ca="true">+IF(OFFSET('Sanitation Data'!$H$30,0,10*ROW('Sanitation Data'!H59))="","",OFFSET('Sanitation Data'!$H$30,0,10*ROW('Sanitation Data'!H59)))</f>
        <v/>
      </c>
      <c r="DH65" s="300" t="str">
        <f ca="true">+IF(OFFSET('Sanitation Data'!$H$31,0,10*ROW('Sanitation Data'!H59))="","",OFFSET('Sanitation Data'!$H$31,0,10*ROW('Sanitation Data'!H59)))</f>
        <v/>
      </c>
      <c r="DI65" s="300" t="str">
        <f ca="true">+IF(OFFSET('Sanitation Data'!$H$32,0,10*ROW('Sanitation Data'!H59))="","",OFFSET('Sanitation Data'!$H$32,0,10*ROW('Sanitation Data'!H59)))</f>
        <v/>
      </c>
      <c r="DJ65" s="300" t="str">
        <f ca="true">+IF(OFFSET('Sanitation Data'!$I$28,0,10*ROW('Sanitation Data'!I59))="","",OFFSET('Sanitation Data'!$I$28,0,10*ROW('Sanitation Data'!I59)))</f>
        <v/>
      </c>
      <c r="DK65" s="300" t="str">
        <f ca="true">+IF(OFFSET('Sanitation Data'!$I$29,0,10*ROW('Sanitation Data'!I59))="","",OFFSET('Sanitation Data'!$I$29,0,10*ROW('Sanitation Data'!I59)))</f>
        <v/>
      </c>
      <c r="DL65" s="300" t="str">
        <f ca="true">+IF(OFFSET('Sanitation Data'!$I$30,0,10*ROW('Sanitation Data'!I59))="","",OFFSET('Sanitation Data'!$I$30,0,10*ROW('Sanitation Data'!I59)))</f>
        <v/>
      </c>
      <c r="DM65" s="300" t="str">
        <f ca="true">+IF(OFFSET('Sanitation Data'!$I$31,0,10*ROW('Sanitation Data'!I59))="","",OFFSET('Sanitation Data'!$I$31,0,10*ROW('Sanitation Data'!I59)))</f>
        <v/>
      </c>
      <c r="DN65" s="300" t="str">
        <f ca="true">+IF(OFFSET('Sanitation Data'!$I$32,0,10*ROW('Sanitation Data'!I59))="","",OFFSET('Sanitation Data'!$I$32,0,10*ROW('Sanitation Data'!I59)))</f>
        <v/>
      </c>
      <c r="DO65" s="300" t="str">
        <f ca="true">+IF(OFFSET('Hygiene Data'!$D$11,0,10*ROW('Hygiene Data'!D59))="","",OFFSET('Hygiene Data'!$D$11,0,10*ROW('Hygiene Data'!D59)))</f>
        <v/>
      </c>
      <c r="DP65" s="300" t="str">
        <f ca="true">+IF(OFFSET('Hygiene Data'!$D$12,0,10*ROW('Hygiene Data'!D59))="","",OFFSET('Hygiene Data'!$D$12,0,10*ROW('Hygiene Data'!D59)))</f>
        <v/>
      </c>
      <c r="DQ65" s="300" t="str">
        <f ca="true">+IF(OFFSET('Hygiene Data'!$D$13,0,10*ROW('Hygiene Data'!D59))="","",OFFSET('Hygiene Data'!$D$13,0,10*ROW('Hygiene Data'!D59)))</f>
        <v/>
      </c>
      <c r="DR65" s="300" t="str">
        <f ca="true">+IF(OFFSET('Hygiene Data'!$E$11,0,10*ROW('Hygiene Data'!E59))="","",OFFSET('Hygiene Data'!$E$11,0,10*ROW('Hygiene Data'!E59)))</f>
        <v/>
      </c>
      <c r="DS65" s="300" t="str">
        <f ca="true">+IF(OFFSET('Hygiene Data'!$E$12,0,10*ROW('Hygiene Data'!E59))="","",OFFSET('Hygiene Data'!$E$12,0,10*ROW('Hygiene Data'!E59)))</f>
        <v/>
      </c>
      <c r="DT65" s="300" t="str">
        <f ca="true">+IF(OFFSET('Hygiene Data'!$E$13,0,10*ROW('Hygiene Data'!E59))="","",OFFSET('Hygiene Data'!$E$13,0,10*ROW('Hygiene Data'!E59)))</f>
        <v/>
      </c>
      <c r="DU65" s="300" t="str">
        <f ca="true">+IF(OFFSET('Hygiene Data'!$F$11,0,10*ROW('Hygiene Data'!F59))="","",OFFSET('Hygiene Data'!$F$11,0,10*ROW('Hygiene Data'!F59)))</f>
        <v/>
      </c>
      <c r="DV65" s="300" t="str">
        <f ca="true">+IF(OFFSET('Hygiene Data'!$F$12,0,10*ROW('Hygiene Data'!F59))="","",OFFSET('Hygiene Data'!$F$12,0,10*ROW('Hygiene Data'!F59)))</f>
        <v/>
      </c>
      <c r="DW65" s="300" t="str">
        <f ca="true">+IF(OFFSET('Hygiene Data'!$F$13,0,10*ROW('Hygiene Data'!F59))="","",OFFSET('Hygiene Data'!$F$13,0,10*ROW('Hygiene Data'!F59)))</f>
        <v/>
      </c>
      <c r="DX65" s="300" t="str">
        <f ca="true">+IF(OFFSET('Hygiene Data'!$G$11,0,10*ROW('Hygiene Data'!G59))="","",OFFSET('Hygiene Data'!$G$11,0,10*ROW('Hygiene Data'!G59)))</f>
        <v/>
      </c>
      <c r="DY65" s="300" t="str">
        <f ca="true">+IF(OFFSET('Hygiene Data'!$G$12,0,10*ROW('Hygiene Data'!G59))="","",OFFSET('Hygiene Data'!$G$12,0,10*ROW('Hygiene Data'!G59)))</f>
        <v/>
      </c>
      <c r="DZ65" s="300" t="str">
        <f ca="true">+IF(OFFSET('Hygiene Data'!$G$13,0,10*ROW('Hygiene Data'!G59))="","",OFFSET('Hygiene Data'!$G$13,0,10*ROW('Hygiene Data'!G59)))</f>
        <v/>
      </c>
      <c r="EA65" s="300" t="str">
        <f ca="true">+IF(OFFSET('Hygiene Data'!$H$11,0,10*ROW('Hygiene Data'!H59))="","",OFFSET('Hygiene Data'!$H$11,0,10*ROW('Hygiene Data'!H59)))</f>
        <v/>
      </c>
      <c r="EB65" s="300" t="str">
        <f ca="true">+IF(OFFSET('Hygiene Data'!$H$12,0,10*ROW('Hygiene Data'!H59))="","",OFFSET('Hygiene Data'!$H$12,0,10*ROW('Hygiene Data'!H59)))</f>
        <v/>
      </c>
      <c r="EC65" s="300" t="str">
        <f ca="true">+IF(OFFSET('Hygiene Data'!$H$13,0,10*ROW('Hygiene Data'!H59))="","",OFFSET('Hygiene Data'!$H$13,0,10*ROW('Hygiene Data'!H59)))</f>
        <v/>
      </c>
      <c r="ED65" s="300" t="str">
        <f ca="true">+IF(OFFSET('Hygiene Data'!$I$11,0,10*ROW('Hygiene Data'!I59))="","",OFFSET('Hygiene Data'!$I$11,0,10*ROW('Hygiene Data'!I59)))</f>
        <v/>
      </c>
      <c r="EE65" s="300" t="str">
        <f ca="true">+IF(OFFSET('Hygiene Data'!$I$12,0,10*ROW('Hygiene Data'!I59))="","",OFFSET('Hygiene Data'!$I$12,0,10*ROW('Hygiene Data'!I59)))</f>
        <v/>
      </c>
      <c r="EF65" s="30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7"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0"/>
      <c r="BS66" s="300" t="str">
        <f ca="true">+IF(OFFSET('Water Data'!$D$27,0,10*ROW('Water Data'!D60))="","",OFFSET('Water Data'!$D$27,0,10*ROW('Water Data'!D60)))</f>
        <v/>
      </c>
      <c r="BT66" s="300" t="str">
        <f ca="true">+IF(OFFSET('Water Data'!$D$28,0,10*ROW('Water Data'!D60))="","",OFFSET('Water Data'!$D$28,0,10*ROW('Water Data'!D60)))</f>
        <v/>
      </c>
      <c r="BU66" s="300" t="str">
        <f ca="true">+IF(OFFSET('Water Data'!$D$29,0,10*ROW('Water Data'!D60))="","",OFFSET('Water Data'!$D$29,0,10*ROW('Water Data'!D60)))</f>
        <v/>
      </c>
      <c r="BV66" s="300" t="str">
        <f ca="true">+IF(OFFSET('Water Data'!$E$27,0,10*ROW('Water Data'!E60))="","",OFFSET('Water Data'!$E$27,0,10*ROW('Water Data'!E60)))</f>
        <v/>
      </c>
      <c r="BW66" s="300" t="str">
        <f ca="true">+IF(OFFSET('Water Data'!$E$28,0,10*ROW('Water Data'!E60))="","",OFFSET('Water Data'!$E$28,0,10*ROW('Water Data'!E60)))</f>
        <v/>
      </c>
      <c r="BX66" s="300" t="str">
        <f ca="true">+IF(OFFSET('Water Data'!$E$29,0,10*ROW('Water Data'!E60))="","",OFFSET('Water Data'!$E$29,0,10*ROW('Water Data'!E60)))</f>
        <v/>
      </c>
      <c r="BY66" s="300" t="str">
        <f ca="true">+IF(OFFSET('Water Data'!$F$27,0,10*ROW('Water Data'!F60))="","",OFFSET('Water Data'!$F$27,0,10*ROW('Water Data'!F60)))</f>
        <v/>
      </c>
      <c r="BZ66" s="300" t="str">
        <f ca="true">+IF(OFFSET('Water Data'!$F$28,0,10*ROW('Water Data'!F60))="","",OFFSET('Water Data'!$F$28,0,10*ROW('Water Data'!F60)))</f>
        <v/>
      </c>
      <c r="CA66" s="300" t="str">
        <f ca="true">+IF(OFFSET('Water Data'!$F$29,0,10*ROW('Water Data'!F60))="","",OFFSET('Water Data'!$F$29,0,10*ROW('Water Data'!F60)))</f>
        <v/>
      </c>
      <c r="CB66" s="300" t="str">
        <f ca="true">+IF(OFFSET('Water Data'!$G$27,0,10*ROW('Water Data'!G60))="","",OFFSET('Water Data'!$G$27,0,10*ROW('Water Data'!G60)))</f>
        <v/>
      </c>
      <c r="CC66" s="300" t="str">
        <f ca="true">+IF(OFFSET('Water Data'!$G$28,0,10*ROW('Water Data'!G60))="","",OFFSET('Water Data'!$G$28,0,10*ROW('Water Data'!G60)))</f>
        <v/>
      </c>
      <c r="CD66" s="300" t="str">
        <f ca="true">+IF(OFFSET('Water Data'!$G$29,0,10*ROW('Water Data'!G60))="","",OFFSET('Water Data'!$G$29,0,10*ROW('Water Data'!G60)))</f>
        <v/>
      </c>
      <c r="CE66" s="300" t="str">
        <f ca="true">+IF(OFFSET('Water Data'!$H$27,0,10*ROW('Water Data'!H60))="","",OFFSET('Water Data'!$H$27,0,10*ROW('Water Data'!H60)))</f>
        <v/>
      </c>
      <c r="CF66" s="300" t="str">
        <f ca="true">+IF(OFFSET('Water Data'!$H$28,0,10*ROW('Water Data'!H60))="","",OFFSET('Water Data'!$H$28,0,10*ROW('Water Data'!H60)))</f>
        <v/>
      </c>
      <c r="CG66" s="300" t="str">
        <f ca="true">+IF(OFFSET('Water Data'!$H$29,0,10*ROW('Water Data'!H60))="","",OFFSET('Water Data'!$H$29,0,10*ROW('Water Data'!H60)))</f>
        <v/>
      </c>
      <c r="CH66" s="300" t="str">
        <f ca="true">+IF(OFFSET('Water Data'!$I$27,0,10*ROW('Water Data'!I60))="","",OFFSET('Water Data'!$I$27,0,10*ROW('Water Data'!I60)))</f>
        <v/>
      </c>
      <c r="CI66" s="300" t="str">
        <f ca="true">+IF(OFFSET('Water Data'!$I$28,0,10*ROW('Water Data'!I60))="","",OFFSET('Water Data'!$I$28,0,10*ROW('Water Data'!I60)))</f>
        <v/>
      </c>
      <c r="CJ66" s="300" t="str">
        <f ca="true">+IF(OFFSET('Water Data'!$I$29,0,10*ROW('Water Data'!I60))="","",OFFSET('Water Data'!$I$29,0,10*ROW('Water Data'!I60)))</f>
        <v/>
      </c>
      <c r="CK66" s="300" t="str">
        <f ca="true">+IF(OFFSET('Sanitation Data'!$D$28,0,10*ROW('Sanitation Data'!D60))="","",OFFSET('Sanitation Data'!$D$28,0,10*ROW('Sanitation Data'!D60)))</f>
        <v/>
      </c>
      <c r="CL66" s="300" t="str">
        <f ca="true">+IF(OFFSET('Sanitation Data'!$D$29,0,10*ROW('Sanitation Data'!D60))="","",OFFSET('Sanitation Data'!$D$29,0,10*ROW('Sanitation Data'!D60)))</f>
        <v/>
      </c>
      <c r="CM66" s="300" t="str">
        <f ca="true">+IF(OFFSET('Sanitation Data'!$D$30,0,10*ROW('Sanitation Data'!D60))="","",OFFSET('Sanitation Data'!$D$30,0,10*ROW('Sanitation Data'!D60)))</f>
        <v/>
      </c>
      <c r="CN66" s="300" t="str">
        <f ca="true">+IF(OFFSET('Sanitation Data'!$D$31,0,10*ROW('Sanitation Data'!D60))="","",OFFSET('Sanitation Data'!$D$31,0,10*ROW('Sanitation Data'!D60)))</f>
        <v/>
      </c>
      <c r="CO66" s="300" t="str">
        <f ca="true">+IF(OFFSET('Sanitation Data'!$D$32,0,10*ROW('Sanitation Data'!D60))="","",OFFSET('Sanitation Data'!$D$32,0,10*ROW('Sanitation Data'!D60)))</f>
        <v/>
      </c>
      <c r="CP66" s="300" t="str">
        <f ca="true">+IF(OFFSET('Sanitation Data'!$E$28,0,10*ROW('Sanitation Data'!E60))="","",OFFSET('Sanitation Data'!$E$28,0,10*ROW('Sanitation Data'!E60)))</f>
        <v/>
      </c>
      <c r="CQ66" s="300" t="str">
        <f ca="true">+IF(OFFSET('Sanitation Data'!$E$29,0,10*ROW('Sanitation Data'!E60))="","",OFFSET('Sanitation Data'!$E$29,0,10*ROW('Sanitation Data'!E60)))</f>
        <v/>
      </c>
      <c r="CR66" s="300" t="str">
        <f ca="true">+IF(OFFSET('Sanitation Data'!$E$30,0,10*ROW('Sanitation Data'!E60))="","",OFFSET('Sanitation Data'!$E$30,0,10*ROW('Sanitation Data'!E60)))</f>
        <v/>
      </c>
      <c r="CS66" s="300" t="str">
        <f ca="true">+IF(OFFSET('Sanitation Data'!$E$31,0,10*ROW('Sanitation Data'!E60))="","",OFFSET('Sanitation Data'!$E$31,0,10*ROW('Sanitation Data'!E60)))</f>
        <v/>
      </c>
      <c r="CT66" s="300" t="str">
        <f ca="true">+IF(OFFSET('Sanitation Data'!$E$32,0,10*ROW('Sanitation Data'!E60))="","",OFFSET('Sanitation Data'!$E$32,0,10*ROW('Sanitation Data'!E60)))</f>
        <v/>
      </c>
      <c r="CU66" s="300" t="str">
        <f ca="true">+IF(OFFSET('Sanitation Data'!$F$28,0,10*ROW('Sanitation Data'!F60))="","",OFFSET('Sanitation Data'!$F$28,0,10*ROW('Sanitation Data'!F60)))</f>
        <v/>
      </c>
      <c r="CV66" s="300" t="str">
        <f ca="true">+IF(OFFSET('Sanitation Data'!$F$29,0,10*ROW('Sanitation Data'!F60))="","",OFFSET('Sanitation Data'!$F$29,0,10*ROW('Sanitation Data'!F60)))</f>
        <v/>
      </c>
      <c r="CW66" s="300" t="str">
        <f ca="true">+IF(OFFSET('Sanitation Data'!$F$30,0,10*ROW('Sanitation Data'!F60))="","",OFFSET('Sanitation Data'!$F$30,0,10*ROW('Sanitation Data'!F60)))</f>
        <v/>
      </c>
      <c r="CX66" s="300" t="str">
        <f ca="true">+IF(OFFSET('Sanitation Data'!$F$31,0,10*ROW('Sanitation Data'!F60))="","",OFFSET('Sanitation Data'!$F$31,0,10*ROW('Sanitation Data'!F60)))</f>
        <v/>
      </c>
      <c r="CY66" s="300" t="str">
        <f ca="true">+IF(OFFSET('Sanitation Data'!$F$32,0,10*ROW('Sanitation Data'!F60))="","",OFFSET('Sanitation Data'!$F$32,0,10*ROW('Sanitation Data'!F60)))</f>
        <v/>
      </c>
      <c r="CZ66" s="300" t="str">
        <f ca="true">+IF(OFFSET('Sanitation Data'!$G$28,0,10*ROW('Sanitation Data'!G60))="","",OFFSET('Sanitation Data'!$G$28,0,10*ROW('Sanitation Data'!G60)))</f>
        <v/>
      </c>
      <c r="DA66" s="300" t="str">
        <f ca="true">+IF(OFFSET('Sanitation Data'!$G$29,0,10*ROW('Sanitation Data'!G60))="","",OFFSET('Sanitation Data'!$G$29,0,10*ROW('Sanitation Data'!G60)))</f>
        <v/>
      </c>
      <c r="DB66" s="300" t="str">
        <f ca="true">+IF(OFFSET('Sanitation Data'!$G$30,0,10*ROW('Sanitation Data'!G60))="","",OFFSET('Sanitation Data'!$G$30,0,10*ROW('Sanitation Data'!G60)))</f>
        <v/>
      </c>
      <c r="DC66" s="300" t="str">
        <f ca="true">+IF(OFFSET('Sanitation Data'!$G$31,0,10*ROW('Sanitation Data'!G60))="","",OFFSET('Sanitation Data'!$G$31,0,10*ROW('Sanitation Data'!G60)))</f>
        <v/>
      </c>
      <c r="DD66" s="300" t="str">
        <f ca="true">+IF(OFFSET('Sanitation Data'!$G$32,0,10*ROW('Sanitation Data'!G60))="","",OFFSET('Sanitation Data'!$G$32,0,10*ROW('Sanitation Data'!G60)))</f>
        <v/>
      </c>
      <c r="DE66" s="300" t="str">
        <f ca="true">+IF(OFFSET('Sanitation Data'!$H$28,0,10*ROW('Sanitation Data'!H60))="","",OFFSET('Sanitation Data'!$H$28,0,10*ROW('Sanitation Data'!H60)))</f>
        <v/>
      </c>
      <c r="DF66" s="300" t="str">
        <f ca="true">+IF(OFFSET('Sanitation Data'!$H$29,0,10*ROW('Sanitation Data'!H60))="","",OFFSET('Sanitation Data'!$H$29,0,10*ROW('Sanitation Data'!H60)))</f>
        <v/>
      </c>
      <c r="DG66" s="300" t="str">
        <f ca="true">+IF(OFFSET('Sanitation Data'!$H$30,0,10*ROW('Sanitation Data'!H60))="","",OFFSET('Sanitation Data'!$H$30,0,10*ROW('Sanitation Data'!H60)))</f>
        <v/>
      </c>
      <c r="DH66" s="300" t="str">
        <f ca="true">+IF(OFFSET('Sanitation Data'!$H$31,0,10*ROW('Sanitation Data'!H60))="","",OFFSET('Sanitation Data'!$H$31,0,10*ROW('Sanitation Data'!H60)))</f>
        <v/>
      </c>
      <c r="DI66" s="300" t="str">
        <f ca="true">+IF(OFFSET('Sanitation Data'!$H$32,0,10*ROW('Sanitation Data'!H60))="","",OFFSET('Sanitation Data'!$H$32,0,10*ROW('Sanitation Data'!H60)))</f>
        <v/>
      </c>
      <c r="DJ66" s="300" t="str">
        <f ca="true">+IF(OFFSET('Sanitation Data'!$I$28,0,10*ROW('Sanitation Data'!I60))="","",OFFSET('Sanitation Data'!$I$28,0,10*ROW('Sanitation Data'!I60)))</f>
        <v/>
      </c>
      <c r="DK66" s="300" t="str">
        <f ca="true">+IF(OFFSET('Sanitation Data'!$I$29,0,10*ROW('Sanitation Data'!I60))="","",OFFSET('Sanitation Data'!$I$29,0,10*ROW('Sanitation Data'!I60)))</f>
        <v/>
      </c>
      <c r="DL66" s="300" t="str">
        <f ca="true">+IF(OFFSET('Sanitation Data'!$I$30,0,10*ROW('Sanitation Data'!I60))="","",OFFSET('Sanitation Data'!$I$30,0,10*ROW('Sanitation Data'!I60)))</f>
        <v/>
      </c>
      <c r="DM66" s="300" t="str">
        <f ca="true">+IF(OFFSET('Sanitation Data'!$I$31,0,10*ROW('Sanitation Data'!I60))="","",OFFSET('Sanitation Data'!$I$31,0,10*ROW('Sanitation Data'!I60)))</f>
        <v/>
      </c>
      <c r="DN66" s="300" t="str">
        <f ca="true">+IF(OFFSET('Sanitation Data'!$I$32,0,10*ROW('Sanitation Data'!I60))="","",OFFSET('Sanitation Data'!$I$32,0,10*ROW('Sanitation Data'!I60)))</f>
        <v/>
      </c>
      <c r="DO66" s="300" t="str">
        <f ca="true">+IF(OFFSET('Hygiene Data'!$D$11,0,10*ROW('Hygiene Data'!D60))="","",OFFSET('Hygiene Data'!$D$11,0,10*ROW('Hygiene Data'!D60)))</f>
        <v/>
      </c>
      <c r="DP66" s="300" t="str">
        <f ca="true">+IF(OFFSET('Hygiene Data'!$D$12,0,10*ROW('Hygiene Data'!D60))="","",OFFSET('Hygiene Data'!$D$12,0,10*ROW('Hygiene Data'!D60)))</f>
        <v/>
      </c>
      <c r="DQ66" s="300" t="str">
        <f ca="true">+IF(OFFSET('Hygiene Data'!$D$13,0,10*ROW('Hygiene Data'!D60))="","",OFFSET('Hygiene Data'!$D$13,0,10*ROW('Hygiene Data'!D60)))</f>
        <v/>
      </c>
      <c r="DR66" s="300" t="str">
        <f ca="true">+IF(OFFSET('Hygiene Data'!$E$11,0,10*ROW('Hygiene Data'!E60))="","",OFFSET('Hygiene Data'!$E$11,0,10*ROW('Hygiene Data'!E60)))</f>
        <v/>
      </c>
      <c r="DS66" s="300" t="str">
        <f ca="true">+IF(OFFSET('Hygiene Data'!$E$12,0,10*ROW('Hygiene Data'!E60))="","",OFFSET('Hygiene Data'!$E$12,0,10*ROW('Hygiene Data'!E60)))</f>
        <v/>
      </c>
      <c r="DT66" s="300" t="str">
        <f ca="true">+IF(OFFSET('Hygiene Data'!$E$13,0,10*ROW('Hygiene Data'!E60))="","",OFFSET('Hygiene Data'!$E$13,0,10*ROW('Hygiene Data'!E60)))</f>
        <v/>
      </c>
      <c r="DU66" s="300" t="str">
        <f ca="true">+IF(OFFSET('Hygiene Data'!$F$11,0,10*ROW('Hygiene Data'!F60))="","",OFFSET('Hygiene Data'!$F$11,0,10*ROW('Hygiene Data'!F60)))</f>
        <v/>
      </c>
      <c r="DV66" s="300" t="str">
        <f ca="true">+IF(OFFSET('Hygiene Data'!$F$12,0,10*ROW('Hygiene Data'!F60))="","",OFFSET('Hygiene Data'!$F$12,0,10*ROW('Hygiene Data'!F60)))</f>
        <v/>
      </c>
      <c r="DW66" s="300" t="str">
        <f ca="true">+IF(OFFSET('Hygiene Data'!$F$13,0,10*ROW('Hygiene Data'!F60))="","",OFFSET('Hygiene Data'!$F$13,0,10*ROW('Hygiene Data'!F60)))</f>
        <v/>
      </c>
      <c r="DX66" s="300" t="str">
        <f ca="true">+IF(OFFSET('Hygiene Data'!$G$11,0,10*ROW('Hygiene Data'!G60))="","",OFFSET('Hygiene Data'!$G$11,0,10*ROW('Hygiene Data'!G60)))</f>
        <v/>
      </c>
      <c r="DY66" s="300" t="str">
        <f ca="true">+IF(OFFSET('Hygiene Data'!$G$12,0,10*ROW('Hygiene Data'!G60))="","",OFFSET('Hygiene Data'!$G$12,0,10*ROW('Hygiene Data'!G60)))</f>
        <v/>
      </c>
      <c r="DZ66" s="300" t="str">
        <f ca="true">+IF(OFFSET('Hygiene Data'!$G$13,0,10*ROW('Hygiene Data'!G60))="","",OFFSET('Hygiene Data'!$G$13,0,10*ROW('Hygiene Data'!G60)))</f>
        <v/>
      </c>
      <c r="EA66" s="300" t="str">
        <f ca="true">+IF(OFFSET('Hygiene Data'!$H$11,0,10*ROW('Hygiene Data'!H60))="","",OFFSET('Hygiene Data'!$H$11,0,10*ROW('Hygiene Data'!H60)))</f>
        <v/>
      </c>
      <c r="EB66" s="300" t="str">
        <f ca="true">+IF(OFFSET('Hygiene Data'!$H$12,0,10*ROW('Hygiene Data'!H60))="","",OFFSET('Hygiene Data'!$H$12,0,10*ROW('Hygiene Data'!H60)))</f>
        <v/>
      </c>
      <c r="EC66" s="300" t="str">
        <f ca="true">+IF(OFFSET('Hygiene Data'!$H$13,0,10*ROW('Hygiene Data'!H60))="","",OFFSET('Hygiene Data'!$H$13,0,10*ROW('Hygiene Data'!H60)))</f>
        <v/>
      </c>
      <c r="ED66" s="300" t="str">
        <f ca="true">+IF(OFFSET('Hygiene Data'!$I$11,0,10*ROW('Hygiene Data'!I60))="","",OFFSET('Hygiene Data'!$I$11,0,10*ROW('Hygiene Data'!I60)))</f>
        <v/>
      </c>
      <c r="EE66" s="300" t="str">
        <f ca="true">+IF(OFFSET('Hygiene Data'!$I$12,0,10*ROW('Hygiene Data'!I60))="","",OFFSET('Hygiene Data'!$I$12,0,10*ROW('Hygiene Data'!I60)))</f>
        <v/>
      </c>
      <c r="EF66" s="30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7"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0"/>
      <c r="BS67" s="300" t="str">
        <f ca="true">+IF(OFFSET('Water Data'!$D$27,0,10*ROW('Water Data'!D61))="","",OFFSET('Water Data'!$D$27,0,10*ROW('Water Data'!D61)))</f>
        <v/>
      </c>
      <c r="BT67" s="300" t="str">
        <f ca="true">+IF(OFFSET('Water Data'!$D$28,0,10*ROW('Water Data'!D61))="","",OFFSET('Water Data'!$D$28,0,10*ROW('Water Data'!D61)))</f>
        <v/>
      </c>
      <c r="BU67" s="300" t="str">
        <f ca="true">+IF(OFFSET('Water Data'!$D$29,0,10*ROW('Water Data'!D61))="","",OFFSET('Water Data'!$D$29,0,10*ROW('Water Data'!D61)))</f>
        <v/>
      </c>
      <c r="BV67" s="300" t="str">
        <f ca="true">+IF(OFFSET('Water Data'!$E$27,0,10*ROW('Water Data'!E61))="","",OFFSET('Water Data'!$E$27,0,10*ROW('Water Data'!E61)))</f>
        <v/>
      </c>
      <c r="BW67" s="300" t="str">
        <f ca="true">+IF(OFFSET('Water Data'!$E$28,0,10*ROW('Water Data'!E61))="","",OFFSET('Water Data'!$E$28,0,10*ROW('Water Data'!E61)))</f>
        <v/>
      </c>
      <c r="BX67" s="300" t="str">
        <f ca="true">+IF(OFFSET('Water Data'!$E$29,0,10*ROW('Water Data'!E61))="","",OFFSET('Water Data'!$E$29,0,10*ROW('Water Data'!E61)))</f>
        <v/>
      </c>
      <c r="BY67" s="300" t="str">
        <f ca="true">+IF(OFFSET('Water Data'!$F$27,0,10*ROW('Water Data'!F61))="","",OFFSET('Water Data'!$F$27,0,10*ROW('Water Data'!F61)))</f>
        <v/>
      </c>
      <c r="BZ67" s="300" t="str">
        <f ca="true">+IF(OFFSET('Water Data'!$F$28,0,10*ROW('Water Data'!F61))="","",OFFSET('Water Data'!$F$28,0,10*ROW('Water Data'!F61)))</f>
        <v/>
      </c>
      <c r="CA67" s="300" t="str">
        <f ca="true">+IF(OFFSET('Water Data'!$F$29,0,10*ROW('Water Data'!F61))="","",OFFSET('Water Data'!$F$29,0,10*ROW('Water Data'!F61)))</f>
        <v/>
      </c>
      <c r="CB67" s="300" t="str">
        <f ca="true">+IF(OFFSET('Water Data'!$G$27,0,10*ROW('Water Data'!G61))="","",OFFSET('Water Data'!$G$27,0,10*ROW('Water Data'!G61)))</f>
        <v/>
      </c>
      <c r="CC67" s="300" t="str">
        <f ca="true">+IF(OFFSET('Water Data'!$G$28,0,10*ROW('Water Data'!G61))="","",OFFSET('Water Data'!$G$28,0,10*ROW('Water Data'!G61)))</f>
        <v/>
      </c>
      <c r="CD67" s="300" t="str">
        <f ca="true">+IF(OFFSET('Water Data'!$G$29,0,10*ROW('Water Data'!G61))="","",OFFSET('Water Data'!$G$29,0,10*ROW('Water Data'!G61)))</f>
        <v/>
      </c>
      <c r="CE67" s="300" t="str">
        <f ca="true">+IF(OFFSET('Water Data'!$H$27,0,10*ROW('Water Data'!H61))="","",OFFSET('Water Data'!$H$27,0,10*ROW('Water Data'!H61)))</f>
        <v/>
      </c>
      <c r="CF67" s="300" t="str">
        <f ca="true">+IF(OFFSET('Water Data'!$H$28,0,10*ROW('Water Data'!H61))="","",OFFSET('Water Data'!$H$28,0,10*ROW('Water Data'!H61)))</f>
        <v/>
      </c>
      <c r="CG67" s="300" t="str">
        <f ca="true">+IF(OFFSET('Water Data'!$H$29,0,10*ROW('Water Data'!H61))="","",OFFSET('Water Data'!$H$29,0,10*ROW('Water Data'!H61)))</f>
        <v/>
      </c>
      <c r="CH67" s="300" t="str">
        <f ca="true">+IF(OFFSET('Water Data'!$I$27,0,10*ROW('Water Data'!I61))="","",OFFSET('Water Data'!$I$27,0,10*ROW('Water Data'!I61)))</f>
        <v/>
      </c>
      <c r="CI67" s="300" t="str">
        <f ca="true">+IF(OFFSET('Water Data'!$I$28,0,10*ROW('Water Data'!I61))="","",OFFSET('Water Data'!$I$28,0,10*ROW('Water Data'!I61)))</f>
        <v/>
      </c>
      <c r="CJ67" s="300" t="str">
        <f ca="true">+IF(OFFSET('Water Data'!$I$29,0,10*ROW('Water Data'!I61))="","",OFFSET('Water Data'!$I$29,0,10*ROW('Water Data'!I61)))</f>
        <v/>
      </c>
      <c r="CK67" s="300" t="str">
        <f ca="true">+IF(OFFSET('Sanitation Data'!$D$28,0,10*ROW('Sanitation Data'!D61))="","",OFFSET('Sanitation Data'!$D$28,0,10*ROW('Sanitation Data'!D61)))</f>
        <v/>
      </c>
      <c r="CL67" s="300" t="str">
        <f ca="true">+IF(OFFSET('Sanitation Data'!$D$29,0,10*ROW('Sanitation Data'!D61))="","",OFFSET('Sanitation Data'!$D$29,0,10*ROW('Sanitation Data'!D61)))</f>
        <v/>
      </c>
      <c r="CM67" s="300" t="str">
        <f ca="true">+IF(OFFSET('Sanitation Data'!$D$30,0,10*ROW('Sanitation Data'!D61))="","",OFFSET('Sanitation Data'!$D$30,0,10*ROW('Sanitation Data'!D61)))</f>
        <v/>
      </c>
      <c r="CN67" s="300" t="str">
        <f ca="true">+IF(OFFSET('Sanitation Data'!$D$31,0,10*ROW('Sanitation Data'!D61))="","",OFFSET('Sanitation Data'!$D$31,0,10*ROW('Sanitation Data'!D61)))</f>
        <v/>
      </c>
      <c r="CO67" s="300" t="str">
        <f ca="true">+IF(OFFSET('Sanitation Data'!$D$32,0,10*ROW('Sanitation Data'!D61))="","",OFFSET('Sanitation Data'!$D$32,0,10*ROW('Sanitation Data'!D61)))</f>
        <v/>
      </c>
      <c r="CP67" s="300" t="str">
        <f ca="true">+IF(OFFSET('Sanitation Data'!$E$28,0,10*ROW('Sanitation Data'!E61))="","",OFFSET('Sanitation Data'!$E$28,0,10*ROW('Sanitation Data'!E61)))</f>
        <v/>
      </c>
      <c r="CQ67" s="300" t="str">
        <f ca="true">+IF(OFFSET('Sanitation Data'!$E$29,0,10*ROW('Sanitation Data'!E61))="","",OFFSET('Sanitation Data'!$E$29,0,10*ROW('Sanitation Data'!E61)))</f>
        <v/>
      </c>
      <c r="CR67" s="300" t="str">
        <f ca="true">+IF(OFFSET('Sanitation Data'!$E$30,0,10*ROW('Sanitation Data'!E61))="","",OFFSET('Sanitation Data'!$E$30,0,10*ROW('Sanitation Data'!E61)))</f>
        <v/>
      </c>
      <c r="CS67" s="300" t="str">
        <f ca="true">+IF(OFFSET('Sanitation Data'!$E$31,0,10*ROW('Sanitation Data'!E61))="","",OFFSET('Sanitation Data'!$E$31,0,10*ROW('Sanitation Data'!E61)))</f>
        <v/>
      </c>
      <c r="CT67" s="300" t="str">
        <f ca="true">+IF(OFFSET('Sanitation Data'!$E$32,0,10*ROW('Sanitation Data'!E61))="","",OFFSET('Sanitation Data'!$E$32,0,10*ROW('Sanitation Data'!E61)))</f>
        <v/>
      </c>
      <c r="CU67" s="300" t="str">
        <f ca="true">+IF(OFFSET('Sanitation Data'!$F$28,0,10*ROW('Sanitation Data'!F61))="","",OFFSET('Sanitation Data'!$F$28,0,10*ROW('Sanitation Data'!F61)))</f>
        <v/>
      </c>
      <c r="CV67" s="300" t="str">
        <f ca="true">+IF(OFFSET('Sanitation Data'!$F$29,0,10*ROW('Sanitation Data'!F61))="","",OFFSET('Sanitation Data'!$F$29,0,10*ROW('Sanitation Data'!F61)))</f>
        <v/>
      </c>
      <c r="CW67" s="300" t="str">
        <f ca="true">+IF(OFFSET('Sanitation Data'!$F$30,0,10*ROW('Sanitation Data'!F61))="","",OFFSET('Sanitation Data'!$F$30,0,10*ROW('Sanitation Data'!F61)))</f>
        <v/>
      </c>
      <c r="CX67" s="300" t="str">
        <f ca="true">+IF(OFFSET('Sanitation Data'!$F$31,0,10*ROW('Sanitation Data'!F61))="","",OFFSET('Sanitation Data'!$F$31,0,10*ROW('Sanitation Data'!F61)))</f>
        <v/>
      </c>
      <c r="CY67" s="300" t="str">
        <f ca="true">+IF(OFFSET('Sanitation Data'!$F$32,0,10*ROW('Sanitation Data'!F61))="","",OFFSET('Sanitation Data'!$F$32,0,10*ROW('Sanitation Data'!F61)))</f>
        <v/>
      </c>
      <c r="CZ67" s="300" t="str">
        <f ca="true">+IF(OFFSET('Sanitation Data'!$G$28,0,10*ROW('Sanitation Data'!G61))="","",OFFSET('Sanitation Data'!$G$28,0,10*ROW('Sanitation Data'!G61)))</f>
        <v/>
      </c>
      <c r="DA67" s="300" t="str">
        <f ca="true">+IF(OFFSET('Sanitation Data'!$G$29,0,10*ROW('Sanitation Data'!G61))="","",OFFSET('Sanitation Data'!$G$29,0,10*ROW('Sanitation Data'!G61)))</f>
        <v/>
      </c>
      <c r="DB67" s="300" t="str">
        <f ca="true">+IF(OFFSET('Sanitation Data'!$G$30,0,10*ROW('Sanitation Data'!G61))="","",OFFSET('Sanitation Data'!$G$30,0,10*ROW('Sanitation Data'!G61)))</f>
        <v/>
      </c>
      <c r="DC67" s="300" t="str">
        <f ca="true">+IF(OFFSET('Sanitation Data'!$G$31,0,10*ROW('Sanitation Data'!G61))="","",OFFSET('Sanitation Data'!$G$31,0,10*ROW('Sanitation Data'!G61)))</f>
        <v/>
      </c>
      <c r="DD67" s="300" t="str">
        <f ca="true">+IF(OFFSET('Sanitation Data'!$G$32,0,10*ROW('Sanitation Data'!G61))="","",OFFSET('Sanitation Data'!$G$32,0,10*ROW('Sanitation Data'!G61)))</f>
        <v/>
      </c>
      <c r="DE67" s="300" t="str">
        <f ca="true">+IF(OFFSET('Sanitation Data'!$H$28,0,10*ROW('Sanitation Data'!H61))="","",OFFSET('Sanitation Data'!$H$28,0,10*ROW('Sanitation Data'!H61)))</f>
        <v/>
      </c>
      <c r="DF67" s="300" t="str">
        <f ca="true">+IF(OFFSET('Sanitation Data'!$H$29,0,10*ROW('Sanitation Data'!H61))="","",OFFSET('Sanitation Data'!$H$29,0,10*ROW('Sanitation Data'!H61)))</f>
        <v/>
      </c>
      <c r="DG67" s="300" t="str">
        <f ca="true">+IF(OFFSET('Sanitation Data'!$H$30,0,10*ROW('Sanitation Data'!H61))="","",OFFSET('Sanitation Data'!$H$30,0,10*ROW('Sanitation Data'!H61)))</f>
        <v/>
      </c>
      <c r="DH67" s="300" t="str">
        <f ca="true">+IF(OFFSET('Sanitation Data'!$H$31,0,10*ROW('Sanitation Data'!H61))="","",OFFSET('Sanitation Data'!$H$31,0,10*ROW('Sanitation Data'!H61)))</f>
        <v/>
      </c>
      <c r="DI67" s="300" t="str">
        <f ca="true">+IF(OFFSET('Sanitation Data'!$H$32,0,10*ROW('Sanitation Data'!H61))="","",OFFSET('Sanitation Data'!$H$32,0,10*ROW('Sanitation Data'!H61)))</f>
        <v/>
      </c>
      <c r="DJ67" s="300" t="str">
        <f ca="true">+IF(OFFSET('Sanitation Data'!$I$28,0,10*ROW('Sanitation Data'!I61))="","",OFFSET('Sanitation Data'!$I$28,0,10*ROW('Sanitation Data'!I61)))</f>
        <v/>
      </c>
      <c r="DK67" s="300" t="str">
        <f ca="true">+IF(OFFSET('Sanitation Data'!$I$29,0,10*ROW('Sanitation Data'!I61))="","",OFFSET('Sanitation Data'!$I$29,0,10*ROW('Sanitation Data'!I61)))</f>
        <v/>
      </c>
      <c r="DL67" s="300" t="str">
        <f ca="true">+IF(OFFSET('Sanitation Data'!$I$30,0,10*ROW('Sanitation Data'!I61))="","",OFFSET('Sanitation Data'!$I$30,0,10*ROW('Sanitation Data'!I61)))</f>
        <v/>
      </c>
      <c r="DM67" s="300" t="str">
        <f ca="true">+IF(OFFSET('Sanitation Data'!$I$31,0,10*ROW('Sanitation Data'!I61))="","",OFFSET('Sanitation Data'!$I$31,0,10*ROW('Sanitation Data'!I61)))</f>
        <v/>
      </c>
      <c r="DN67" s="300" t="str">
        <f ca="true">+IF(OFFSET('Sanitation Data'!$I$32,0,10*ROW('Sanitation Data'!I61))="","",OFFSET('Sanitation Data'!$I$32,0,10*ROW('Sanitation Data'!I61)))</f>
        <v/>
      </c>
      <c r="DO67" s="300" t="str">
        <f ca="true">+IF(OFFSET('Hygiene Data'!$D$11,0,10*ROW('Hygiene Data'!D61))="","",OFFSET('Hygiene Data'!$D$11,0,10*ROW('Hygiene Data'!D61)))</f>
        <v/>
      </c>
      <c r="DP67" s="300" t="str">
        <f ca="true">+IF(OFFSET('Hygiene Data'!$D$12,0,10*ROW('Hygiene Data'!D61))="","",OFFSET('Hygiene Data'!$D$12,0,10*ROW('Hygiene Data'!D61)))</f>
        <v/>
      </c>
      <c r="DQ67" s="300" t="str">
        <f ca="true">+IF(OFFSET('Hygiene Data'!$D$13,0,10*ROW('Hygiene Data'!D61))="","",OFFSET('Hygiene Data'!$D$13,0,10*ROW('Hygiene Data'!D61)))</f>
        <v/>
      </c>
      <c r="DR67" s="300" t="str">
        <f ca="true">+IF(OFFSET('Hygiene Data'!$E$11,0,10*ROW('Hygiene Data'!E61))="","",OFFSET('Hygiene Data'!$E$11,0,10*ROW('Hygiene Data'!E61)))</f>
        <v/>
      </c>
      <c r="DS67" s="300" t="str">
        <f ca="true">+IF(OFFSET('Hygiene Data'!$E$12,0,10*ROW('Hygiene Data'!E61))="","",OFFSET('Hygiene Data'!$E$12,0,10*ROW('Hygiene Data'!E61)))</f>
        <v/>
      </c>
      <c r="DT67" s="300" t="str">
        <f ca="true">+IF(OFFSET('Hygiene Data'!$E$13,0,10*ROW('Hygiene Data'!E61))="","",OFFSET('Hygiene Data'!$E$13,0,10*ROW('Hygiene Data'!E61)))</f>
        <v/>
      </c>
      <c r="DU67" s="300" t="str">
        <f ca="true">+IF(OFFSET('Hygiene Data'!$F$11,0,10*ROW('Hygiene Data'!F61))="","",OFFSET('Hygiene Data'!$F$11,0,10*ROW('Hygiene Data'!F61)))</f>
        <v/>
      </c>
      <c r="DV67" s="300" t="str">
        <f ca="true">+IF(OFFSET('Hygiene Data'!$F$12,0,10*ROW('Hygiene Data'!F61))="","",OFFSET('Hygiene Data'!$F$12,0,10*ROW('Hygiene Data'!F61)))</f>
        <v/>
      </c>
      <c r="DW67" s="300" t="str">
        <f ca="true">+IF(OFFSET('Hygiene Data'!$F$13,0,10*ROW('Hygiene Data'!F61))="","",OFFSET('Hygiene Data'!$F$13,0,10*ROW('Hygiene Data'!F61)))</f>
        <v/>
      </c>
      <c r="DX67" s="300" t="str">
        <f ca="true">+IF(OFFSET('Hygiene Data'!$G$11,0,10*ROW('Hygiene Data'!G61))="","",OFFSET('Hygiene Data'!$G$11,0,10*ROW('Hygiene Data'!G61)))</f>
        <v/>
      </c>
      <c r="DY67" s="300" t="str">
        <f ca="true">+IF(OFFSET('Hygiene Data'!$G$12,0,10*ROW('Hygiene Data'!G61))="","",OFFSET('Hygiene Data'!$G$12,0,10*ROW('Hygiene Data'!G61)))</f>
        <v/>
      </c>
      <c r="DZ67" s="300" t="str">
        <f ca="true">+IF(OFFSET('Hygiene Data'!$G$13,0,10*ROW('Hygiene Data'!G61))="","",OFFSET('Hygiene Data'!$G$13,0,10*ROW('Hygiene Data'!G61)))</f>
        <v/>
      </c>
      <c r="EA67" s="300" t="str">
        <f ca="true">+IF(OFFSET('Hygiene Data'!$H$11,0,10*ROW('Hygiene Data'!H61))="","",OFFSET('Hygiene Data'!$H$11,0,10*ROW('Hygiene Data'!H61)))</f>
        <v/>
      </c>
      <c r="EB67" s="300" t="str">
        <f ca="true">+IF(OFFSET('Hygiene Data'!$H$12,0,10*ROW('Hygiene Data'!H61))="","",OFFSET('Hygiene Data'!$H$12,0,10*ROW('Hygiene Data'!H61)))</f>
        <v/>
      </c>
      <c r="EC67" s="300" t="str">
        <f ca="true">+IF(OFFSET('Hygiene Data'!$H$13,0,10*ROW('Hygiene Data'!H61))="","",OFFSET('Hygiene Data'!$H$13,0,10*ROW('Hygiene Data'!H61)))</f>
        <v/>
      </c>
      <c r="ED67" s="300" t="str">
        <f ca="true">+IF(OFFSET('Hygiene Data'!$I$11,0,10*ROW('Hygiene Data'!I61))="","",OFFSET('Hygiene Data'!$I$11,0,10*ROW('Hygiene Data'!I61)))</f>
        <v/>
      </c>
      <c r="EE67" s="300" t="str">
        <f ca="true">+IF(OFFSET('Hygiene Data'!$I$12,0,10*ROW('Hygiene Data'!I61))="","",OFFSET('Hygiene Data'!$I$12,0,10*ROW('Hygiene Data'!I61)))</f>
        <v/>
      </c>
      <c r="EF67" s="30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7"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0"/>
      <c r="BS68" s="300" t="str">
        <f ca="true">+IF(OFFSET('Water Data'!$D$27,0,10*ROW('Water Data'!D62))="","",OFFSET('Water Data'!$D$27,0,10*ROW('Water Data'!D62)))</f>
        <v/>
      </c>
      <c r="BT68" s="300" t="str">
        <f ca="true">+IF(OFFSET('Water Data'!$D$28,0,10*ROW('Water Data'!D62))="","",OFFSET('Water Data'!$D$28,0,10*ROW('Water Data'!D62)))</f>
        <v/>
      </c>
      <c r="BU68" s="300" t="str">
        <f ca="true">+IF(OFFSET('Water Data'!$D$29,0,10*ROW('Water Data'!D62))="","",OFFSET('Water Data'!$D$29,0,10*ROW('Water Data'!D62)))</f>
        <v/>
      </c>
      <c r="BV68" s="300" t="str">
        <f ca="true">+IF(OFFSET('Water Data'!$E$27,0,10*ROW('Water Data'!E62))="","",OFFSET('Water Data'!$E$27,0,10*ROW('Water Data'!E62)))</f>
        <v/>
      </c>
      <c r="BW68" s="300" t="str">
        <f ca="true">+IF(OFFSET('Water Data'!$E$28,0,10*ROW('Water Data'!E62))="","",OFFSET('Water Data'!$E$28,0,10*ROW('Water Data'!E62)))</f>
        <v/>
      </c>
      <c r="BX68" s="300" t="str">
        <f ca="true">+IF(OFFSET('Water Data'!$E$29,0,10*ROW('Water Data'!E62))="","",OFFSET('Water Data'!$E$29,0,10*ROW('Water Data'!E62)))</f>
        <v/>
      </c>
      <c r="BY68" s="300" t="str">
        <f ca="true">+IF(OFFSET('Water Data'!$F$27,0,10*ROW('Water Data'!F62))="","",OFFSET('Water Data'!$F$27,0,10*ROW('Water Data'!F62)))</f>
        <v/>
      </c>
      <c r="BZ68" s="300" t="str">
        <f ca="true">+IF(OFFSET('Water Data'!$F$28,0,10*ROW('Water Data'!F62))="","",OFFSET('Water Data'!$F$28,0,10*ROW('Water Data'!F62)))</f>
        <v/>
      </c>
      <c r="CA68" s="300" t="str">
        <f ca="true">+IF(OFFSET('Water Data'!$F$29,0,10*ROW('Water Data'!F62))="","",OFFSET('Water Data'!$F$29,0,10*ROW('Water Data'!F62)))</f>
        <v/>
      </c>
      <c r="CB68" s="300" t="str">
        <f ca="true">+IF(OFFSET('Water Data'!$G$27,0,10*ROW('Water Data'!G62))="","",OFFSET('Water Data'!$G$27,0,10*ROW('Water Data'!G62)))</f>
        <v/>
      </c>
      <c r="CC68" s="300" t="str">
        <f ca="true">+IF(OFFSET('Water Data'!$G$28,0,10*ROW('Water Data'!G62))="","",OFFSET('Water Data'!$G$28,0,10*ROW('Water Data'!G62)))</f>
        <v/>
      </c>
      <c r="CD68" s="300" t="str">
        <f ca="true">+IF(OFFSET('Water Data'!$G$29,0,10*ROW('Water Data'!G62))="","",OFFSET('Water Data'!$G$29,0,10*ROW('Water Data'!G62)))</f>
        <v/>
      </c>
      <c r="CE68" s="300" t="str">
        <f ca="true">+IF(OFFSET('Water Data'!$H$27,0,10*ROW('Water Data'!H62))="","",OFFSET('Water Data'!$H$27,0,10*ROW('Water Data'!H62)))</f>
        <v/>
      </c>
      <c r="CF68" s="300" t="str">
        <f ca="true">+IF(OFFSET('Water Data'!$H$28,0,10*ROW('Water Data'!H62))="","",OFFSET('Water Data'!$H$28,0,10*ROW('Water Data'!H62)))</f>
        <v/>
      </c>
      <c r="CG68" s="300" t="str">
        <f ca="true">+IF(OFFSET('Water Data'!$H$29,0,10*ROW('Water Data'!H62))="","",OFFSET('Water Data'!$H$29,0,10*ROW('Water Data'!H62)))</f>
        <v/>
      </c>
      <c r="CH68" s="300" t="str">
        <f ca="true">+IF(OFFSET('Water Data'!$I$27,0,10*ROW('Water Data'!I62))="","",OFFSET('Water Data'!$I$27,0,10*ROW('Water Data'!I62)))</f>
        <v/>
      </c>
      <c r="CI68" s="300" t="str">
        <f ca="true">+IF(OFFSET('Water Data'!$I$28,0,10*ROW('Water Data'!I62))="","",OFFSET('Water Data'!$I$28,0,10*ROW('Water Data'!I62)))</f>
        <v/>
      </c>
      <c r="CJ68" s="300" t="str">
        <f ca="true">+IF(OFFSET('Water Data'!$I$29,0,10*ROW('Water Data'!I62))="","",OFFSET('Water Data'!$I$29,0,10*ROW('Water Data'!I62)))</f>
        <v/>
      </c>
      <c r="CK68" s="300" t="str">
        <f ca="true">+IF(OFFSET('Sanitation Data'!$D$28,0,10*ROW('Sanitation Data'!D62))="","",OFFSET('Sanitation Data'!$D$28,0,10*ROW('Sanitation Data'!D62)))</f>
        <v/>
      </c>
      <c r="CL68" s="300" t="str">
        <f ca="true">+IF(OFFSET('Sanitation Data'!$D$29,0,10*ROW('Sanitation Data'!D62))="","",OFFSET('Sanitation Data'!$D$29,0,10*ROW('Sanitation Data'!D62)))</f>
        <v/>
      </c>
      <c r="CM68" s="300" t="str">
        <f ca="true">+IF(OFFSET('Sanitation Data'!$D$30,0,10*ROW('Sanitation Data'!D62))="","",OFFSET('Sanitation Data'!$D$30,0,10*ROW('Sanitation Data'!D62)))</f>
        <v/>
      </c>
      <c r="CN68" s="300" t="str">
        <f ca="true">+IF(OFFSET('Sanitation Data'!$D$31,0,10*ROW('Sanitation Data'!D62))="","",OFFSET('Sanitation Data'!$D$31,0,10*ROW('Sanitation Data'!D62)))</f>
        <v/>
      </c>
      <c r="CO68" s="300" t="str">
        <f ca="true">+IF(OFFSET('Sanitation Data'!$D$32,0,10*ROW('Sanitation Data'!D62))="","",OFFSET('Sanitation Data'!$D$32,0,10*ROW('Sanitation Data'!D62)))</f>
        <v/>
      </c>
      <c r="CP68" s="300" t="str">
        <f ca="true">+IF(OFFSET('Sanitation Data'!$E$28,0,10*ROW('Sanitation Data'!E62))="","",OFFSET('Sanitation Data'!$E$28,0,10*ROW('Sanitation Data'!E62)))</f>
        <v/>
      </c>
      <c r="CQ68" s="300" t="str">
        <f ca="true">+IF(OFFSET('Sanitation Data'!$E$29,0,10*ROW('Sanitation Data'!E62))="","",OFFSET('Sanitation Data'!$E$29,0,10*ROW('Sanitation Data'!E62)))</f>
        <v/>
      </c>
      <c r="CR68" s="300" t="str">
        <f ca="true">+IF(OFFSET('Sanitation Data'!$E$30,0,10*ROW('Sanitation Data'!E62))="","",OFFSET('Sanitation Data'!$E$30,0,10*ROW('Sanitation Data'!E62)))</f>
        <v/>
      </c>
      <c r="CS68" s="300" t="str">
        <f ca="true">+IF(OFFSET('Sanitation Data'!$E$31,0,10*ROW('Sanitation Data'!E62))="","",OFFSET('Sanitation Data'!$E$31,0,10*ROW('Sanitation Data'!E62)))</f>
        <v/>
      </c>
      <c r="CT68" s="300" t="str">
        <f ca="true">+IF(OFFSET('Sanitation Data'!$E$32,0,10*ROW('Sanitation Data'!E62))="","",OFFSET('Sanitation Data'!$E$32,0,10*ROW('Sanitation Data'!E62)))</f>
        <v/>
      </c>
      <c r="CU68" s="300" t="str">
        <f ca="true">+IF(OFFSET('Sanitation Data'!$F$28,0,10*ROW('Sanitation Data'!F62))="","",OFFSET('Sanitation Data'!$F$28,0,10*ROW('Sanitation Data'!F62)))</f>
        <v/>
      </c>
      <c r="CV68" s="300" t="str">
        <f ca="true">+IF(OFFSET('Sanitation Data'!$F$29,0,10*ROW('Sanitation Data'!F62))="","",OFFSET('Sanitation Data'!$F$29,0,10*ROW('Sanitation Data'!F62)))</f>
        <v/>
      </c>
      <c r="CW68" s="300" t="str">
        <f ca="true">+IF(OFFSET('Sanitation Data'!$F$30,0,10*ROW('Sanitation Data'!F62))="","",OFFSET('Sanitation Data'!$F$30,0,10*ROW('Sanitation Data'!F62)))</f>
        <v/>
      </c>
      <c r="CX68" s="300" t="str">
        <f ca="true">+IF(OFFSET('Sanitation Data'!$F$31,0,10*ROW('Sanitation Data'!F62))="","",OFFSET('Sanitation Data'!$F$31,0,10*ROW('Sanitation Data'!F62)))</f>
        <v/>
      </c>
      <c r="CY68" s="300" t="str">
        <f ca="true">+IF(OFFSET('Sanitation Data'!$F$32,0,10*ROW('Sanitation Data'!F62))="","",OFFSET('Sanitation Data'!$F$32,0,10*ROW('Sanitation Data'!F62)))</f>
        <v/>
      </c>
      <c r="CZ68" s="300" t="str">
        <f ca="true">+IF(OFFSET('Sanitation Data'!$G$28,0,10*ROW('Sanitation Data'!G62))="","",OFFSET('Sanitation Data'!$G$28,0,10*ROW('Sanitation Data'!G62)))</f>
        <v/>
      </c>
      <c r="DA68" s="300" t="str">
        <f ca="true">+IF(OFFSET('Sanitation Data'!$G$29,0,10*ROW('Sanitation Data'!G62))="","",OFFSET('Sanitation Data'!$G$29,0,10*ROW('Sanitation Data'!G62)))</f>
        <v/>
      </c>
      <c r="DB68" s="300" t="str">
        <f ca="true">+IF(OFFSET('Sanitation Data'!$G$30,0,10*ROW('Sanitation Data'!G62))="","",OFFSET('Sanitation Data'!$G$30,0,10*ROW('Sanitation Data'!G62)))</f>
        <v/>
      </c>
      <c r="DC68" s="300" t="str">
        <f ca="true">+IF(OFFSET('Sanitation Data'!$G$31,0,10*ROW('Sanitation Data'!G62))="","",OFFSET('Sanitation Data'!$G$31,0,10*ROW('Sanitation Data'!G62)))</f>
        <v/>
      </c>
      <c r="DD68" s="300" t="str">
        <f ca="true">+IF(OFFSET('Sanitation Data'!$G$32,0,10*ROW('Sanitation Data'!G62))="","",OFFSET('Sanitation Data'!$G$32,0,10*ROW('Sanitation Data'!G62)))</f>
        <v/>
      </c>
      <c r="DE68" s="300" t="str">
        <f ca="true">+IF(OFFSET('Sanitation Data'!$H$28,0,10*ROW('Sanitation Data'!H62))="","",OFFSET('Sanitation Data'!$H$28,0,10*ROW('Sanitation Data'!H62)))</f>
        <v/>
      </c>
      <c r="DF68" s="300" t="str">
        <f ca="true">+IF(OFFSET('Sanitation Data'!$H$29,0,10*ROW('Sanitation Data'!H62))="","",OFFSET('Sanitation Data'!$H$29,0,10*ROW('Sanitation Data'!H62)))</f>
        <v/>
      </c>
      <c r="DG68" s="300" t="str">
        <f ca="true">+IF(OFFSET('Sanitation Data'!$H$30,0,10*ROW('Sanitation Data'!H62))="","",OFFSET('Sanitation Data'!$H$30,0,10*ROW('Sanitation Data'!H62)))</f>
        <v/>
      </c>
      <c r="DH68" s="300" t="str">
        <f ca="true">+IF(OFFSET('Sanitation Data'!$H$31,0,10*ROW('Sanitation Data'!H62))="","",OFFSET('Sanitation Data'!$H$31,0,10*ROW('Sanitation Data'!H62)))</f>
        <v/>
      </c>
      <c r="DI68" s="300" t="str">
        <f ca="true">+IF(OFFSET('Sanitation Data'!$H$32,0,10*ROW('Sanitation Data'!H62))="","",OFFSET('Sanitation Data'!$H$32,0,10*ROW('Sanitation Data'!H62)))</f>
        <v/>
      </c>
      <c r="DJ68" s="300" t="str">
        <f ca="true">+IF(OFFSET('Sanitation Data'!$I$28,0,10*ROW('Sanitation Data'!I62))="","",OFFSET('Sanitation Data'!$I$28,0,10*ROW('Sanitation Data'!I62)))</f>
        <v/>
      </c>
      <c r="DK68" s="300" t="str">
        <f ca="true">+IF(OFFSET('Sanitation Data'!$I$29,0,10*ROW('Sanitation Data'!I62))="","",OFFSET('Sanitation Data'!$I$29,0,10*ROW('Sanitation Data'!I62)))</f>
        <v/>
      </c>
      <c r="DL68" s="300" t="str">
        <f ca="true">+IF(OFFSET('Sanitation Data'!$I$30,0,10*ROW('Sanitation Data'!I62))="","",OFFSET('Sanitation Data'!$I$30,0,10*ROW('Sanitation Data'!I62)))</f>
        <v/>
      </c>
      <c r="DM68" s="300" t="str">
        <f ca="true">+IF(OFFSET('Sanitation Data'!$I$31,0,10*ROW('Sanitation Data'!I62))="","",OFFSET('Sanitation Data'!$I$31,0,10*ROW('Sanitation Data'!I62)))</f>
        <v/>
      </c>
      <c r="DN68" s="300" t="str">
        <f ca="true">+IF(OFFSET('Sanitation Data'!$I$32,0,10*ROW('Sanitation Data'!I62))="","",OFFSET('Sanitation Data'!$I$32,0,10*ROW('Sanitation Data'!I62)))</f>
        <v/>
      </c>
      <c r="DO68" s="300" t="str">
        <f ca="true">+IF(OFFSET('Hygiene Data'!$D$11,0,10*ROW('Hygiene Data'!D62))="","",OFFSET('Hygiene Data'!$D$11,0,10*ROW('Hygiene Data'!D62)))</f>
        <v/>
      </c>
      <c r="DP68" s="300" t="str">
        <f ca="true">+IF(OFFSET('Hygiene Data'!$D$12,0,10*ROW('Hygiene Data'!D62))="","",OFFSET('Hygiene Data'!$D$12,0,10*ROW('Hygiene Data'!D62)))</f>
        <v/>
      </c>
      <c r="DQ68" s="300" t="str">
        <f ca="true">+IF(OFFSET('Hygiene Data'!$D$13,0,10*ROW('Hygiene Data'!D62))="","",OFFSET('Hygiene Data'!$D$13,0,10*ROW('Hygiene Data'!D62)))</f>
        <v/>
      </c>
      <c r="DR68" s="300" t="str">
        <f ca="true">+IF(OFFSET('Hygiene Data'!$E$11,0,10*ROW('Hygiene Data'!E62))="","",OFFSET('Hygiene Data'!$E$11,0,10*ROW('Hygiene Data'!E62)))</f>
        <v/>
      </c>
      <c r="DS68" s="300" t="str">
        <f ca="true">+IF(OFFSET('Hygiene Data'!$E$12,0,10*ROW('Hygiene Data'!E62))="","",OFFSET('Hygiene Data'!$E$12,0,10*ROW('Hygiene Data'!E62)))</f>
        <v/>
      </c>
      <c r="DT68" s="300" t="str">
        <f ca="true">+IF(OFFSET('Hygiene Data'!$E$13,0,10*ROW('Hygiene Data'!E62))="","",OFFSET('Hygiene Data'!$E$13,0,10*ROW('Hygiene Data'!E62)))</f>
        <v/>
      </c>
      <c r="DU68" s="300" t="str">
        <f ca="true">+IF(OFFSET('Hygiene Data'!$F$11,0,10*ROW('Hygiene Data'!F62))="","",OFFSET('Hygiene Data'!$F$11,0,10*ROW('Hygiene Data'!F62)))</f>
        <v/>
      </c>
      <c r="DV68" s="300" t="str">
        <f ca="true">+IF(OFFSET('Hygiene Data'!$F$12,0,10*ROW('Hygiene Data'!F62))="","",OFFSET('Hygiene Data'!$F$12,0,10*ROW('Hygiene Data'!F62)))</f>
        <v/>
      </c>
      <c r="DW68" s="300" t="str">
        <f ca="true">+IF(OFFSET('Hygiene Data'!$F$13,0,10*ROW('Hygiene Data'!F62))="","",OFFSET('Hygiene Data'!$F$13,0,10*ROW('Hygiene Data'!F62)))</f>
        <v/>
      </c>
      <c r="DX68" s="300" t="str">
        <f ca="true">+IF(OFFSET('Hygiene Data'!$G$11,0,10*ROW('Hygiene Data'!G62))="","",OFFSET('Hygiene Data'!$G$11,0,10*ROW('Hygiene Data'!G62)))</f>
        <v/>
      </c>
      <c r="DY68" s="300" t="str">
        <f ca="true">+IF(OFFSET('Hygiene Data'!$G$12,0,10*ROW('Hygiene Data'!G62))="","",OFFSET('Hygiene Data'!$G$12,0,10*ROW('Hygiene Data'!G62)))</f>
        <v/>
      </c>
      <c r="DZ68" s="300" t="str">
        <f ca="true">+IF(OFFSET('Hygiene Data'!$G$13,0,10*ROW('Hygiene Data'!G62))="","",OFFSET('Hygiene Data'!$G$13,0,10*ROW('Hygiene Data'!G62)))</f>
        <v/>
      </c>
      <c r="EA68" s="300" t="str">
        <f ca="true">+IF(OFFSET('Hygiene Data'!$H$11,0,10*ROW('Hygiene Data'!H62))="","",OFFSET('Hygiene Data'!$H$11,0,10*ROW('Hygiene Data'!H62)))</f>
        <v/>
      </c>
      <c r="EB68" s="300" t="str">
        <f ca="true">+IF(OFFSET('Hygiene Data'!$H$12,0,10*ROW('Hygiene Data'!H62))="","",OFFSET('Hygiene Data'!$H$12,0,10*ROW('Hygiene Data'!H62)))</f>
        <v/>
      </c>
      <c r="EC68" s="300" t="str">
        <f ca="true">+IF(OFFSET('Hygiene Data'!$H$13,0,10*ROW('Hygiene Data'!H62))="","",OFFSET('Hygiene Data'!$H$13,0,10*ROW('Hygiene Data'!H62)))</f>
        <v/>
      </c>
      <c r="ED68" s="300" t="str">
        <f ca="true">+IF(OFFSET('Hygiene Data'!$I$11,0,10*ROW('Hygiene Data'!I62))="","",OFFSET('Hygiene Data'!$I$11,0,10*ROW('Hygiene Data'!I62)))</f>
        <v/>
      </c>
      <c r="EE68" s="300" t="str">
        <f ca="true">+IF(OFFSET('Hygiene Data'!$I$12,0,10*ROW('Hygiene Data'!I62))="","",OFFSET('Hygiene Data'!$I$12,0,10*ROW('Hygiene Data'!I62)))</f>
        <v/>
      </c>
      <c r="EF68" s="30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7"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0"/>
      <c r="BS69" s="300" t="str">
        <f ca="true">+IF(OFFSET('Water Data'!$D$27,0,10*ROW('Water Data'!D63))="","",OFFSET('Water Data'!$D$27,0,10*ROW('Water Data'!D63)))</f>
        <v/>
      </c>
      <c r="BT69" s="300" t="str">
        <f ca="true">+IF(OFFSET('Water Data'!$D$28,0,10*ROW('Water Data'!D63))="","",OFFSET('Water Data'!$D$28,0,10*ROW('Water Data'!D63)))</f>
        <v/>
      </c>
      <c r="BU69" s="300" t="str">
        <f ca="true">+IF(OFFSET('Water Data'!$D$29,0,10*ROW('Water Data'!D63))="","",OFFSET('Water Data'!$D$29,0,10*ROW('Water Data'!D63)))</f>
        <v/>
      </c>
      <c r="BV69" s="300" t="str">
        <f ca="true">+IF(OFFSET('Water Data'!$E$27,0,10*ROW('Water Data'!E63))="","",OFFSET('Water Data'!$E$27,0,10*ROW('Water Data'!E63)))</f>
        <v/>
      </c>
      <c r="BW69" s="300" t="str">
        <f ca="true">+IF(OFFSET('Water Data'!$E$28,0,10*ROW('Water Data'!E63))="","",OFFSET('Water Data'!$E$28,0,10*ROW('Water Data'!E63)))</f>
        <v/>
      </c>
      <c r="BX69" s="300" t="str">
        <f ca="true">+IF(OFFSET('Water Data'!$E$29,0,10*ROW('Water Data'!E63))="","",OFFSET('Water Data'!$E$29,0,10*ROW('Water Data'!E63)))</f>
        <v/>
      </c>
      <c r="BY69" s="300" t="str">
        <f ca="true">+IF(OFFSET('Water Data'!$F$27,0,10*ROW('Water Data'!F63))="","",OFFSET('Water Data'!$F$27,0,10*ROW('Water Data'!F63)))</f>
        <v/>
      </c>
      <c r="BZ69" s="300" t="str">
        <f ca="true">+IF(OFFSET('Water Data'!$F$28,0,10*ROW('Water Data'!F63))="","",OFFSET('Water Data'!$F$28,0,10*ROW('Water Data'!F63)))</f>
        <v/>
      </c>
      <c r="CA69" s="300" t="str">
        <f ca="true">+IF(OFFSET('Water Data'!$F$29,0,10*ROW('Water Data'!F63))="","",OFFSET('Water Data'!$F$29,0,10*ROW('Water Data'!F63)))</f>
        <v/>
      </c>
      <c r="CB69" s="300" t="str">
        <f ca="true">+IF(OFFSET('Water Data'!$G$27,0,10*ROW('Water Data'!G63))="","",OFFSET('Water Data'!$G$27,0,10*ROW('Water Data'!G63)))</f>
        <v/>
      </c>
      <c r="CC69" s="300" t="str">
        <f ca="true">+IF(OFFSET('Water Data'!$G$28,0,10*ROW('Water Data'!G63))="","",OFFSET('Water Data'!$G$28,0,10*ROW('Water Data'!G63)))</f>
        <v/>
      </c>
      <c r="CD69" s="300" t="str">
        <f ca="true">+IF(OFFSET('Water Data'!$G$29,0,10*ROW('Water Data'!G63))="","",OFFSET('Water Data'!$G$29,0,10*ROW('Water Data'!G63)))</f>
        <v/>
      </c>
      <c r="CE69" s="300" t="str">
        <f ca="true">+IF(OFFSET('Water Data'!$H$27,0,10*ROW('Water Data'!H63))="","",OFFSET('Water Data'!$H$27,0,10*ROW('Water Data'!H63)))</f>
        <v/>
      </c>
      <c r="CF69" s="300" t="str">
        <f ca="true">+IF(OFFSET('Water Data'!$H$28,0,10*ROW('Water Data'!H63))="","",OFFSET('Water Data'!$H$28,0,10*ROW('Water Data'!H63)))</f>
        <v/>
      </c>
      <c r="CG69" s="300" t="str">
        <f ca="true">+IF(OFFSET('Water Data'!$H$29,0,10*ROW('Water Data'!H63))="","",OFFSET('Water Data'!$H$29,0,10*ROW('Water Data'!H63)))</f>
        <v/>
      </c>
      <c r="CH69" s="300" t="str">
        <f ca="true">+IF(OFFSET('Water Data'!$I$27,0,10*ROW('Water Data'!I63))="","",OFFSET('Water Data'!$I$27,0,10*ROW('Water Data'!I63)))</f>
        <v/>
      </c>
      <c r="CI69" s="300" t="str">
        <f ca="true">+IF(OFFSET('Water Data'!$I$28,0,10*ROW('Water Data'!I63))="","",OFFSET('Water Data'!$I$28,0,10*ROW('Water Data'!I63)))</f>
        <v/>
      </c>
      <c r="CJ69" s="300" t="str">
        <f ca="true">+IF(OFFSET('Water Data'!$I$29,0,10*ROW('Water Data'!I63))="","",OFFSET('Water Data'!$I$29,0,10*ROW('Water Data'!I63)))</f>
        <v/>
      </c>
      <c r="CK69" s="300" t="str">
        <f ca="true">+IF(OFFSET('Sanitation Data'!$D$28,0,10*ROW('Sanitation Data'!D63))="","",OFFSET('Sanitation Data'!$D$28,0,10*ROW('Sanitation Data'!D63)))</f>
        <v/>
      </c>
      <c r="CL69" s="300" t="str">
        <f ca="true">+IF(OFFSET('Sanitation Data'!$D$29,0,10*ROW('Sanitation Data'!D63))="","",OFFSET('Sanitation Data'!$D$29,0,10*ROW('Sanitation Data'!D63)))</f>
        <v/>
      </c>
      <c r="CM69" s="300" t="str">
        <f ca="true">+IF(OFFSET('Sanitation Data'!$D$30,0,10*ROW('Sanitation Data'!D63))="","",OFFSET('Sanitation Data'!$D$30,0,10*ROW('Sanitation Data'!D63)))</f>
        <v/>
      </c>
      <c r="CN69" s="300" t="str">
        <f ca="true">+IF(OFFSET('Sanitation Data'!$D$31,0,10*ROW('Sanitation Data'!D63))="","",OFFSET('Sanitation Data'!$D$31,0,10*ROW('Sanitation Data'!D63)))</f>
        <v/>
      </c>
      <c r="CO69" s="300" t="str">
        <f ca="true">+IF(OFFSET('Sanitation Data'!$D$32,0,10*ROW('Sanitation Data'!D63))="","",OFFSET('Sanitation Data'!$D$32,0,10*ROW('Sanitation Data'!D63)))</f>
        <v/>
      </c>
      <c r="CP69" s="300" t="str">
        <f ca="true">+IF(OFFSET('Sanitation Data'!$E$28,0,10*ROW('Sanitation Data'!E63))="","",OFFSET('Sanitation Data'!$E$28,0,10*ROW('Sanitation Data'!E63)))</f>
        <v/>
      </c>
      <c r="CQ69" s="300" t="str">
        <f ca="true">+IF(OFFSET('Sanitation Data'!$E$29,0,10*ROW('Sanitation Data'!E63))="","",OFFSET('Sanitation Data'!$E$29,0,10*ROW('Sanitation Data'!E63)))</f>
        <v/>
      </c>
      <c r="CR69" s="300" t="str">
        <f ca="true">+IF(OFFSET('Sanitation Data'!$E$30,0,10*ROW('Sanitation Data'!E63))="","",OFFSET('Sanitation Data'!$E$30,0,10*ROW('Sanitation Data'!E63)))</f>
        <v/>
      </c>
      <c r="CS69" s="300" t="str">
        <f ca="true">+IF(OFFSET('Sanitation Data'!$E$31,0,10*ROW('Sanitation Data'!E63))="","",OFFSET('Sanitation Data'!$E$31,0,10*ROW('Sanitation Data'!E63)))</f>
        <v/>
      </c>
      <c r="CT69" s="300" t="str">
        <f ca="true">+IF(OFFSET('Sanitation Data'!$E$32,0,10*ROW('Sanitation Data'!E63))="","",OFFSET('Sanitation Data'!$E$32,0,10*ROW('Sanitation Data'!E63)))</f>
        <v/>
      </c>
      <c r="CU69" s="300" t="str">
        <f ca="true">+IF(OFFSET('Sanitation Data'!$F$28,0,10*ROW('Sanitation Data'!F63))="","",OFFSET('Sanitation Data'!$F$28,0,10*ROW('Sanitation Data'!F63)))</f>
        <v/>
      </c>
      <c r="CV69" s="300" t="str">
        <f ca="true">+IF(OFFSET('Sanitation Data'!$F$29,0,10*ROW('Sanitation Data'!F63))="","",OFFSET('Sanitation Data'!$F$29,0,10*ROW('Sanitation Data'!F63)))</f>
        <v/>
      </c>
      <c r="CW69" s="300" t="str">
        <f ca="true">+IF(OFFSET('Sanitation Data'!$F$30,0,10*ROW('Sanitation Data'!F63))="","",OFFSET('Sanitation Data'!$F$30,0,10*ROW('Sanitation Data'!F63)))</f>
        <v/>
      </c>
      <c r="CX69" s="300" t="str">
        <f ca="true">+IF(OFFSET('Sanitation Data'!$F$31,0,10*ROW('Sanitation Data'!F63))="","",OFFSET('Sanitation Data'!$F$31,0,10*ROW('Sanitation Data'!F63)))</f>
        <v/>
      </c>
      <c r="CY69" s="300" t="str">
        <f ca="true">+IF(OFFSET('Sanitation Data'!$F$32,0,10*ROW('Sanitation Data'!F63))="","",OFFSET('Sanitation Data'!$F$32,0,10*ROW('Sanitation Data'!F63)))</f>
        <v/>
      </c>
      <c r="CZ69" s="300" t="str">
        <f ca="true">+IF(OFFSET('Sanitation Data'!$G$28,0,10*ROW('Sanitation Data'!G63))="","",OFFSET('Sanitation Data'!$G$28,0,10*ROW('Sanitation Data'!G63)))</f>
        <v/>
      </c>
      <c r="DA69" s="300" t="str">
        <f ca="true">+IF(OFFSET('Sanitation Data'!$G$29,0,10*ROW('Sanitation Data'!G63))="","",OFFSET('Sanitation Data'!$G$29,0,10*ROW('Sanitation Data'!G63)))</f>
        <v/>
      </c>
      <c r="DB69" s="300" t="str">
        <f ca="true">+IF(OFFSET('Sanitation Data'!$G$30,0,10*ROW('Sanitation Data'!G63))="","",OFFSET('Sanitation Data'!$G$30,0,10*ROW('Sanitation Data'!G63)))</f>
        <v/>
      </c>
      <c r="DC69" s="300" t="str">
        <f ca="true">+IF(OFFSET('Sanitation Data'!$G$31,0,10*ROW('Sanitation Data'!G63))="","",OFFSET('Sanitation Data'!$G$31,0,10*ROW('Sanitation Data'!G63)))</f>
        <v/>
      </c>
      <c r="DD69" s="300" t="str">
        <f ca="true">+IF(OFFSET('Sanitation Data'!$G$32,0,10*ROW('Sanitation Data'!G63))="","",OFFSET('Sanitation Data'!$G$32,0,10*ROW('Sanitation Data'!G63)))</f>
        <v/>
      </c>
      <c r="DE69" s="300" t="str">
        <f ca="true">+IF(OFFSET('Sanitation Data'!$H$28,0,10*ROW('Sanitation Data'!H63))="","",OFFSET('Sanitation Data'!$H$28,0,10*ROW('Sanitation Data'!H63)))</f>
        <v/>
      </c>
      <c r="DF69" s="300" t="str">
        <f ca="true">+IF(OFFSET('Sanitation Data'!$H$29,0,10*ROW('Sanitation Data'!H63))="","",OFFSET('Sanitation Data'!$H$29,0,10*ROW('Sanitation Data'!H63)))</f>
        <v/>
      </c>
      <c r="DG69" s="300" t="str">
        <f ca="true">+IF(OFFSET('Sanitation Data'!$H$30,0,10*ROW('Sanitation Data'!H63))="","",OFFSET('Sanitation Data'!$H$30,0,10*ROW('Sanitation Data'!H63)))</f>
        <v/>
      </c>
      <c r="DH69" s="300" t="str">
        <f ca="true">+IF(OFFSET('Sanitation Data'!$H$31,0,10*ROW('Sanitation Data'!H63))="","",OFFSET('Sanitation Data'!$H$31,0,10*ROW('Sanitation Data'!H63)))</f>
        <v/>
      </c>
      <c r="DI69" s="300" t="str">
        <f ca="true">+IF(OFFSET('Sanitation Data'!$H$32,0,10*ROW('Sanitation Data'!H63))="","",OFFSET('Sanitation Data'!$H$32,0,10*ROW('Sanitation Data'!H63)))</f>
        <v/>
      </c>
      <c r="DJ69" s="300" t="str">
        <f ca="true">+IF(OFFSET('Sanitation Data'!$I$28,0,10*ROW('Sanitation Data'!I63))="","",OFFSET('Sanitation Data'!$I$28,0,10*ROW('Sanitation Data'!I63)))</f>
        <v/>
      </c>
      <c r="DK69" s="300" t="str">
        <f ca="true">+IF(OFFSET('Sanitation Data'!$I$29,0,10*ROW('Sanitation Data'!I63))="","",OFFSET('Sanitation Data'!$I$29,0,10*ROW('Sanitation Data'!I63)))</f>
        <v/>
      </c>
      <c r="DL69" s="300" t="str">
        <f ca="true">+IF(OFFSET('Sanitation Data'!$I$30,0,10*ROW('Sanitation Data'!I63))="","",OFFSET('Sanitation Data'!$I$30,0,10*ROW('Sanitation Data'!I63)))</f>
        <v/>
      </c>
      <c r="DM69" s="300" t="str">
        <f ca="true">+IF(OFFSET('Sanitation Data'!$I$31,0,10*ROW('Sanitation Data'!I63))="","",OFFSET('Sanitation Data'!$I$31,0,10*ROW('Sanitation Data'!I63)))</f>
        <v/>
      </c>
      <c r="DN69" s="300" t="str">
        <f ca="true">+IF(OFFSET('Sanitation Data'!$I$32,0,10*ROW('Sanitation Data'!I63))="","",OFFSET('Sanitation Data'!$I$32,0,10*ROW('Sanitation Data'!I63)))</f>
        <v/>
      </c>
      <c r="DO69" s="300" t="str">
        <f ca="true">+IF(OFFSET('Hygiene Data'!$D$11,0,10*ROW('Hygiene Data'!D63))="","",OFFSET('Hygiene Data'!$D$11,0,10*ROW('Hygiene Data'!D63)))</f>
        <v/>
      </c>
      <c r="DP69" s="300" t="str">
        <f ca="true">+IF(OFFSET('Hygiene Data'!$D$12,0,10*ROW('Hygiene Data'!D63))="","",OFFSET('Hygiene Data'!$D$12,0,10*ROW('Hygiene Data'!D63)))</f>
        <v/>
      </c>
      <c r="DQ69" s="300" t="str">
        <f ca="true">+IF(OFFSET('Hygiene Data'!$D$13,0,10*ROW('Hygiene Data'!D63))="","",OFFSET('Hygiene Data'!$D$13,0,10*ROW('Hygiene Data'!D63)))</f>
        <v/>
      </c>
      <c r="DR69" s="300" t="str">
        <f ca="true">+IF(OFFSET('Hygiene Data'!$E$11,0,10*ROW('Hygiene Data'!E63))="","",OFFSET('Hygiene Data'!$E$11,0,10*ROW('Hygiene Data'!E63)))</f>
        <v/>
      </c>
      <c r="DS69" s="300" t="str">
        <f ca="true">+IF(OFFSET('Hygiene Data'!$E$12,0,10*ROW('Hygiene Data'!E63))="","",OFFSET('Hygiene Data'!$E$12,0,10*ROW('Hygiene Data'!E63)))</f>
        <v/>
      </c>
      <c r="DT69" s="300" t="str">
        <f ca="true">+IF(OFFSET('Hygiene Data'!$E$13,0,10*ROW('Hygiene Data'!E63))="","",OFFSET('Hygiene Data'!$E$13,0,10*ROW('Hygiene Data'!E63)))</f>
        <v/>
      </c>
      <c r="DU69" s="300" t="str">
        <f ca="true">+IF(OFFSET('Hygiene Data'!$F$11,0,10*ROW('Hygiene Data'!F63))="","",OFFSET('Hygiene Data'!$F$11,0,10*ROW('Hygiene Data'!F63)))</f>
        <v/>
      </c>
      <c r="DV69" s="300" t="str">
        <f ca="true">+IF(OFFSET('Hygiene Data'!$F$12,0,10*ROW('Hygiene Data'!F63))="","",OFFSET('Hygiene Data'!$F$12,0,10*ROW('Hygiene Data'!F63)))</f>
        <v/>
      </c>
      <c r="DW69" s="300" t="str">
        <f ca="true">+IF(OFFSET('Hygiene Data'!$F$13,0,10*ROW('Hygiene Data'!F63))="","",OFFSET('Hygiene Data'!$F$13,0,10*ROW('Hygiene Data'!F63)))</f>
        <v/>
      </c>
      <c r="DX69" s="300" t="str">
        <f ca="true">+IF(OFFSET('Hygiene Data'!$G$11,0,10*ROW('Hygiene Data'!G63))="","",OFFSET('Hygiene Data'!$G$11,0,10*ROW('Hygiene Data'!G63)))</f>
        <v/>
      </c>
      <c r="DY69" s="300" t="str">
        <f ca="true">+IF(OFFSET('Hygiene Data'!$G$12,0,10*ROW('Hygiene Data'!G63))="","",OFFSET('Hygiene Data'!$G$12,0,10*ROW('Hygiene Data'!G63)))</f>
        <v/>
      </c>
      <c r="DZ69" s="300" t="str">
        <f ca="true">+IF(OFFSET('Hygiene Data'!$G$13,0,10*ROW('Hygiene Data'!G63))="","",OFFSET('Hygiene Data'!$G$13,0,10*ROW('Hygiene Data'!G63)))</f>
        <v/>
      </c>
      <c r="EA69" s="300" t="str">
        <f ca="true">+IF(OFFSET('Hygiene Data'!$H$11,0,10*ROW('Hygiene Data'!H63))="","",OFFSET('Hygiene Data'!$H$11,0,10*ROW('Hygiene Data'!H63)))</f>
        <v/>
      </c>
      <c r="EB69" s="300" t="str">
        <f ca="true">+IF(OFFSET('Hygiene Data'!$H$12,0,10*ROW('Hygiene Data'!H63))="","",OFFSET('Hygiene Data'!$H$12,0,10*ROW('Hygiene Data'!H63)))</f>
        <v/>
      </c>
      <c r="EC69" s="300" t="str">
        <f ca="true">+IF(OFFSET('Hygiene Data'!$H$13,0,10*ROW('Hygiene Data'!H63))="","",OFFSET('Hygiene Data'!$H$13,0,10*ROW('Hygiene Data'!H63)))</f>
        <v/>
      </c>
      <c r="ED69" s="300" t="str">
        <f ca="true">+IF(OFFSET('Hygiene Data'!$I$11,0,10*ROW('Hygiene Data'!I63))="","",OFFSET('Hygiene Data'!$I$11,0,10*ROW('Hygiene Data'!I63)))</f>
        <v/>
      </c>
      <c r="EE69" s="300" t="str">
        <f ca="true">+IF(OFFSET('Hygiene Data'!$I$12,0,10*ROW('Hygiene Data'!I63))="","",OFFSET('Hygiene Data'!$I$12,0,10*ROW('Hygiene Data'!I63)))</f>
        <v/>
      </c>
      <c r="EF69" s="30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7"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0"/>
      <c r="BS70" s="300" t="str">
        <f ca="true">+IF(OFFSET('Water Data'!$D$27,0,10*ROW('Water Data'!D64))="","",OFFSET('Water Data'!$D$27,0,10*ROW('Water Data'!D64)))</f>
        <v/>
      </c>
      <c r="BT70" s="300" t="str">
        <f ca="true">+IF(OFFSET('Water Data'!$D$28,0,10*ROW('Water Data'!D64))="","",OFFSET('Water Data'!$D$28,0,10*ROW('Water Data'!D64)))</f>
        <v/>
      </c>
      <c r="BU70" s="300" t="str">
        <f ca="true">+IF(OFFSET('Water Data'!$D$29,0,10*ROW('Water Data'!D64))="","",OFFSET('Water Data'!$D$29,0,10*ROW('Water Data'!D64)))</f>
        <v/>
      </c>
      <c r="BV70" s="300" t="str">
        <f ca="true">+IF(OFFSET('Water Data'!$E$27,0,10*ROW('Water Data'!E64))="","",OFFSET('Water Data'!$E$27,0,10*ROW('Water Data'!E64)))</f>
        <v/>
      </c>
      <c r="BW70" s="300" t="str">
        <f ca="true">+IF(OFFSET('Water Data'!$E$28,0,10*ROW('Water Data'!E64))="","",OFFSET('Water Data'!$E$28,0,10*ROW('Water Data'!E64)))</f>
        <v/>
      </c>
      <c r="BX70" s="300" t="str">
        <f ca="true">+IF(OFFSET('Water Data'!$E$29,0,10*ROW('Water Data'!E64))="","",OFFSET('Water Data'!$E$29,0,10*ROW('Water Data'!E64)))</f>
        <v/>
      </c>
      <c r="BY70" s="300" t="str">
        <f ca="true">+IF(OFFSET('Water Data'!$F$27,0,10*ROW('Water Data'!F64))="","",OFFSET('Water Data'!$F$27,0,10*ROW('Water Data'!F64)))</f>
        <v/>
      </c>
      <c r="BZ70" s="300" t="str">
        <f ca="true">+IF(OFFSET('Water Data'!$F$28,0,10*ROW('Water Data'!F64))="","",OFFSET('Water Data'!$F$28,0,10*ROW('Water Data'!F64)))</f>
        <v/>
      </c>
      <c r="CA70" s="300" t="str">
        <f ca="true">+IF(OFFSET('Water Data'!$F$29,0,10*ROW('Water Data'!F64))="","",OFFSET('Water Data'!$F$29,0,10*ROW('Water Data'!F64)))</f>
        <v/>
      </c>
      <c r="CB70" s="300" t="str">
        <f ca="true">+IF(OFFSET('Water Data'!$G$27,0,10*ROW('Water Data'!G64))="","",OFFSET('Water Data'!$G$27,0,10*ROW('Water Data'!G64)))</f>
        <v/>
      </c>
      <c r="CC70" s="300" t="str">
        <f ca="true">+IF(OFFSET('Water Data'!$G$28,0,10*ROW('Water Data'!G64))="","",OFFSET('Water Data'!$G$28,0,10*ROW('Water Data'!G64)))</f>
        <v/>
      </c>
      <c r="CD70" s="300" t="str">
        <f ca="true">+IF(OFFSET('Water Data'!$G$29,0,10*ROW('Water Data'!G64))="","",OFFSET('Water Data'!$G$29,0,10*ROW('Water Data'!G64)))</f>
        <v/>
      </c>
      <c r="CE70" s="300" t="str">
        <f ca="true">+IF(OFFSET('Water Data'!$H$27,0,10*ROW('Water Data'!H64))="","",OFFSET('Water Data'!$H$27,0,10*ROW('Water Data'!H64)))</f>
        <v/>
      </c>
      <c r="CF70" s="300" t="str">
        <f ca="true">+IF(OFFSET('Water Data'!$H$28,0,10*ROW('Water Data'!H64))="","",OFFSET('Water Data'!$H$28,0,10*ROW('Water Data'!H64)))</f>
        <v/>
      </c>
      <c r="CG70" s="300" t="str">
        <f ca="true">+IF(OFFSET('Water Data'!$H$29,0,10*ROW('Water Data'!H64))="","",OFFSET('Water Data'!$H$29,0,10*ROW('Water Data'!H64)))</f>
        <v/>
      </c>
      <c r="CH70" s="300" t="str">
        <f ca="true">+IF(OFFSET('Water Data'!$I$27,0,10*ROW('Water Data'!I64))="","",OFFSET('Water Data'!$I$27,0,10*ROW('Water Data'!I64)))</f>
        <v/>
      </c>
      <c r="CI70" s="300" t="str">
        <f ca="true">+IF(OFFSET('Water Data'!$I$28,0,10*ROW('Water Data'!I64))="","",OFFSET('Water Data'!$I$28,0,10*ROW('Water Data'!I64)))</f>
        <v/>
      </c>
      <c r="CJ70" s="300" t="str">
        <f ca="true">+IF(OFFSET('Water Data'!$I$29,0,10*ROW('Water Data'!I64))="","",OFFSET('Water Data'!$I$29,0,10*ROW('Water Data'!I64)))</f>
        <v/>
      </c>
      <c r="CK70" s="300" t="str">
        <f ca="true">+IF(OFFSET('Sanitation Data'!$D$28,0,10*ROW('Sanitation Data'!D64))="","",OFFSET('Sanitation Data'!$D$28,0,10*ROW('Sanitation Data'!D64)))</f>
        <v/>
      </c>
      <c r="CL70" s="300" t="str">
        <f ca="true">+IF(OFFSET('Sanitation Data'!$D$29,0,10*ROW('Sanitation Data'!D64))="","",OFFSET('Sanitation Data'!$D$29,0,10*ROW('Sanitation Data'!D64)))</f>
        <v/>
      </c>
      <c r="CM70" s="300" t="str">
        <f ca="true">+IF(OFFSET('Sanitation Data'!$D$30,0,10*ROW('Sanitation Data'!D64))="","",OFFSET('Sanitation Data'!$D$30,0,10*ROW('Sanitation Data'!D64)))</f>
        <v/>
      </c>
      <c r="CN70" s="300" t="str">
        <f ca="true">+IF(OFFSET('Sanitation Data'!$D$31,0,10*ROW('Sanitation Data'!D64))="","",OFFSET('Sanitation Data'!$D$31,0,10*ROW('Sanitation Data'!D64)))</f>
        <v/>
      </c>
      <c r="CO70" s="300" t="str">
        <f ca="true">+IF(OFFSET('Sanitation Data'!$D$32,0,10*ROW('Sanitation Data'!D64))="","",OFFSET('Sanitation Data'!$D$32,0,10*ROW('Sanitation Data'!D64)))</f>
        <v/>
      </c>
      <c r="CP70" s="300" t="str">
        <f ca="true">+IF(OFFSET('Sanitation Data'!$E$28,0,10*ROW('Sanitation Data'!E64))="","",OFFSET('Sanitation Data'!$E$28,0,10*ROW('Sanitation Data'!E64)))</f>
        <v/>
      </c>
      <c r="CQ70" s="300" t="str">
        <f ca="true">+IF(OFFSET('Sanitation Data'!$E$29,0,10*ROW('Sanitation Data'!E64))="","",OFFSET('Sanitation Data'!$E$29,0,10*ROW('Sanitation Data'!E64)))</f>
        <v/>
      </c>
      <c r="CR70" s="300" t="str">
        <f ca="true">+IF(OFFSET('Sanitation Data'!$E$30,0,10*ROW('Sanitation Data'!E64))="","",OFFSET('Sanitation Data'!$E$30,0,10*ROW('Sanitation Data'!E64)))</f>
        <v/>
      </c>
      <c r="CS70" s="300" t="str">
        <f ca="true">+IF(OFFSET('Sanitation Data'!$E$31,0,10*ROW('Sanitation Data'!E64))="","",OFFSET('Sanitation Data'!$E$31,0,10*ROW('Sanitation Data'!E64)))</f>
        <v/>
      </c>
      <c r="CT70" s="300" t="str">
        <f ca="true">+IF(OFFSET('Sanitation Data'!$E$32,0,10*ROW('Sanitation Data'!E64))="","",OFFSET('Sanitation Data'!$E$32,0,10*ROW('Sanitation Data'!E64)))</f>
        <v/>
      </c>
      <c r="CU70" s="300" t="str">
        <f ca="true">+IF(OFFSET('Sanitation Data'!$F$28,0,10*ROW('Sanitation Data'!F64))="","",OFFSET('Sanitation Data'!$F$28,0,10*ROW('Sanitation Data'!F64)))</f>
        <v/>
      </c>
      <c r="CV70" s="300" t="str">
        <f ca="true">+IF(OFFSET('Sanitation Data'!$F$29,0,10*ROW('Sanitation Data'!F64))="","",OFFSET('Sanitation Data'!$F$29,0,10*ROW('Sanitation Data'!F64)))</f>
        <v/>
      </c>
      <c r="CW70" s="300" t="str">
        <f ca="true">+IF(OFFSET('Sanitation Data'!$F$30,0,10*ROW('Sanitation Data'!F64))="","",OFFSET('Sanitation Data'!$F$30,0,10*ROW('Sanitation Data'!F64)))</f>
        <v/>
      </c>
      <c r="CX70" s="300" t="str">
        <f ca="true">+IF(OFFSET('Sanitation Data'!$F$31,0,10*ROW('Sanitation Data'!F64))="","",OFFSET('Sanitation Data'!$F$31,0,10*ROW('Sanitation Data'!F64)))</f>
        <v/>
      </c>
      <c r="CY70" s="300" t="str">
        <f ca="true">+IF(OFFSET('Sanitation Data'!$F$32,0,10*ROW('Sanitation Data'!F64))="","",OFFSET('Sanitation Data'!$F$32,0,10*ROW('Sanitation Data'!F64)))</f>
        <v/>
      </c>
      <c r="CZ70" s="300" t="str">
        <f ca="true">+IF(OFFSET('Sanitation Data'!$G$28,0,10*ROW('Sanitation Data'!G64))="","",OFFSET('Sanitation Data'!$G$28,0,10*ROW('Sanitation Data'!G64)))</f>
        <v/>
      </c>
      <c r="DA70" s="300" t="str">
        <f ca="true">+IF(OFFSET('Sanitation Data'!$G$29,0,10*ROW('Sanitation Data'!G64))="","",OFFSET('Sanitation Data'!$G$29,0,10*ROW('Sanitation Data'!G64)))</f>
        <v/>
      </c>
      <c r="DB70" s="300" t="str">
        <f ca="true">+IF(OFFSET('Sanitation Data'!$G$30,0,10*ROW('Sanitation Data'!G64))="","",OFFSET('Sanitation Data'!$G$30,0,10*ROW('Sanitation Data'!G64)))</f>
        <v/>
      </c>
      <c r="DC70" s="300" t="str">
        <f ca="true">+IF(OFFSET('Sanitation Data'!$G$31,0,10*ROW('Sanitation Data'!G64))="","",OFFSET('Sanitation Data'!$G$31,0,10*ROW('Sanitation Data'!G64)))</f>
        <v/>
      </c>
      <c r="DD70" s="300" t="str">
        <f ca="true">+IF(OFFSET('Sanitation Data'!$G$32,0,10*ROW('Sanitation Data'!G64))="","",OFFSET('Sanitation Data'!$G$32,0,10*ROW('Sanitation Data'!G64)))</f>
        <v/>
      </c>
      <c r="DE70" s="300" t="str">
        <f ca="true">+IF(OFFSET('Sanitation Data'!$H$28,0,10*ROW('Sanitation Data'!H64))="","",OFFSET('Sanitation Data'!$H$28,0,10*ROW('Sanitation Data'!H64)))</f>
        <v/>
      </c>
      <c r="DF70" s="300" t="str">
        <f ca="true">+IF(OFFSET('Sanitation Data'!$H$29,0,10*ROW('Sanitation Data'!H64))="","",OFFSET('Sanitation Data'!$H$29,0,10*ROW('Sanitation Data'!H64)))</f>
        <v/>
      </c>
      <c r="DG70" s="300" t="str">
        <f ca="true">+IF(OFFSET('Sanitation Data'!$H$30,0,10*ROW('Sanitation Data'!H64))="","",OFFSET('Sanitation Data'!$H$30,0,10*ROW('Sanitation Data'!H64)))</f>
        <v/>
      </c>
      <c r="DH70" s="300" t="str">
        <f ca="true">+IF(OFFSET('Sanitation Data'!$H$31,0,10*ROW('Sanitation Data'!H64))="","",OFFSET('Sanitation Data'!$H$31,0,10*ROW('Sanitation Data'!H64)))</f>
        <v/>
      </c>
      <c r="DI70" s="300" t="str">
        <f ca="true">+IF(OFFSET('Sanitation Data'!$H$32,0,10*ROW('Sanitation Data'!H64))="","",OFFSET('Sanitation Data'!$H$32,0,10*ROW('Sanitation Data'!H64)))</f>
        <v/>
      </c>
      <c r="DJ70" s="300" t="str">
        <f ca="true">+IF(OFFSET('Sanitation Data'!$I$28,0,10*ROW('Sanitation Data'!I64))="","",OFFSET('Sanitation Data'!$I$28,0,10*ROW('Sanitation Data'!I64)))</f>
        <v/>
      </c>
      <c r="DK70" s="300" t="str">
        <f ca="true">+IF(OFFSET('Sanitation Data'!$I$29,0,10*ROW('Sanitation Data'!I64))="","",OFFSET('Sanitation Data'!$I$29,0,10*ROW('Sanitation Data'!I64)))</f>
        <v/>
      </c>
      <c r="DL70" s="300" t="str">
        <f ca="true">+IF(OFFSET('Sanitation Data'!$I$30,0,10*ROW('Sanitation Data'!I64))="","",OFFSET('Sanitation Data'!$I$30,0,10*ROW('Sanitation Data'!I64)))</f>
        <v/>
      </c>
      <c r="DM70" s="300" t="str">
        <f ca="true">+IF(OFFSET('Sanitation Data'!$I$31,0,10*ROW('Sanitation Data'!I64))="","",OFFSET('Sanitation Data'!$I$31,0,10*ROW('Sanitation Data'!I64)))</f>
        <v/>
      </c>
      <c r="DN70" s="300" t="str">
        <f ca="true">+IF(OFFSET('Sanitation Data'!$I$32,0,10*ROW('Sanitation Data'!I64))="","",OFFSET('Sanitation Data'!$I$32,0,10*ROW('Sanitation Data'!I64)))</f>
        <v/>
      </c>
      <c r="DO70" s="300" t="str">
        <f ca="true">+IF(OFFSET('Hygiene Data'!$D$11,0,10*ROW('Hygiene Data'!D64))="","",OFFSET('Hygiene Data'!$D$11,0,10*ROW('Hygiene Data'!D64)))</f>
        <v/>
      </c>
      <c r="DP70" s="300" t="str">
        <f ca="true">+IF(OFFSET('Hygiene Data'!$D$12,0,10*ROW('Hygiene Data'!D64))="","",OFFSET('Hygiene Data'!$D$12,0,10*ROW('Hygiene Data'!D64)))</f>
        <v/>
      </c>
      <c r="DQ70" s="300" t="str">
        <f ca="true">+IF(OFFSET('Hygiene Data'!$D$13,0,10*ROW('Hygiene Data'!D64))="","",OFFSET('Hygiene Data'!$D$13,0,10*ROW('Hygiene Data'!D64)))</f>
        <v/>
      </c>
      <c r="DR70" s="300" t="str">
        <f ca="true">+IF(OFFSET('Hygiene Data'!$E$11,0,10*ROW('Hygiene Data'!E64))="","",OFFSET('Hygiene Data'!$E$11,0,10*ROW('Hygiene Data'!E64)))</f>
        <v/>
      </c>
      <c r="DS70" s="300" t="str">
        <f ca="true">+IF(OFFSET('Hygiene Data'!$E$12,0,10*ROW('Hygiene Data'!E64))="","",OFFSET('Hygiene Data'!$E$12,0,10*ROW('Hygiene Data'!E64)))</f>
        <v/>
      </c>
      <c r="DT70" s="300" t="str">
        <f ca="true">+IF(OFFSET('Hygiene Data'!$E$13,0,10*ROW('Hygiene Data'!E64))="","",OFFSET('Hygiene Data'!$E$13,0,10*ROW('Hygiene Data'!E64)))</f>
        <v/>
      </c>
      <c r="DU70" s="300" t="str">
        <f ca="true">+IF(OFFSET('Hygiene Data'!$F$11,0,10*ROW('Hygiene Data'!F64))="","",OFFSET('Hygiene Data'!$F$11,0,10*ROW('Hygiene Data'!F64)))</f>
        <v/>
      </c>
      <c r="DV70" s="300" t="str">
        <f ca="true">+IF(OFFSET('Hygiene Data'!$F$12,0,10*ROW('Hygiene Data'!F64))="","",OFFSET('Hygiene Data'!$F$12,0,10*ROW('Hygiene Data'!F64)))</f>
        <v/>
      </c>
      <c r="DW70" s="300" t="str">
        <f ca="true">+IF(OFFSET('Hygiene Data'!$F$13,0,10*ROW('Hygiene Data'!F64))="","",OFFSET('Hygiene Data'!$F$13,0,10*ROW('Hygiene Data'!F64)))</f>
        <v/>
      </c>
      <c r="DX70" s="300" t="str">
        <f ca="true">+IF(OFFSET('Hygiene Data'!$G$11,0,10*ROW('Hygiene Data'!G64))="","",OFFSET('Hygiene Data'!$G$11,0,10*ROW('Hygiene Data'!G64)))</f>
        <v/>
      </c>
      <c r="DY70" s="300" t="str">
        <f ca="true">+IF(OFFSET('Hygiene Data'!$G$12,0,10*ROW('Hygiene Data'!G64))="","",OFFSET('Hygiene Data'!$G$12,0,10*ROW('Hygiene Data'!G64)))</f>
        <v/>
      </c>
      <c r="DZ70" s="300" t="str">
        <f ca="true">+IF(OFFSET('Hygiene Data'!$G$13,0,10*ROW('Hygiene Data'!G64))="","",OFFSET('Hygiene Data'!$G$13,0,10*ROW('Hygiene Data'!G64)))</f>
        <v/>
      </c>
      <c r="EA70" s="300" t="str">
        <f ca="true">+IF(OFFSET('Hygiene Data'!$H$11,0,10*ROW('Hygiene Data'!H64))="","",OFFSET('Hygiene Data'!$H$11,0,10*ROW('Hygiene Data'!H64)))</f>
        <v/>
      </c>
      <c r="EB70" s="300" t="str">
        <f ca="true">+IF(OFFSET('Hygiene Data'!$H$12,0,10*ROW('Hygiene Data'!H64))="","",OFFSET('Hygiene Data'!$H$12,0,10*ROW('Hygiene Data'!H64)))</f>
        <v/>
      </c>
      <c r="EC70" s="300" t="str">
        <f ca="true">+IF(OFFSET('Hygiene Data'!$H$13,0,10*ROW('Hygiene Data'!H64))="","",OFFSET('Hygiene Data'!$H$13,0,10*ROW('Hygiene Data'!H64)))</f>
        <v/>
      </c>
      <c r="ED70" s="300" t="str">
        <f ca="true">+IF(OFFSET('Hygiene Data'!$I$11,0,10*ROW('Hygiene Data'!I64))="","",OFFSET('Hygiene Data'!$I$11,0,10*ROW('Hygiene Data'!I64)))</f>
        <v/>
      </c>
      <c r="EE70" s="300" t="str">
        <f ca="true">+IF(OFFSET('Hygiene Data'!$I$12,0,10*ROW('Hygiene Data'!I64))="","",OFFSET('Hygiene Data'!$I$12,0,10*ROW('Hygiene Data'!I64)))</f>
        <v/>
      </c>
      <c r="EF70" s="30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7"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0"/>
      <c r="BS71" s="300" t="str">
        <f ca="true">+IF(OFFSET('Water Data'!$D$27,0,10*ROW('Water Data'!D65))="","",OFFSET('Water Data'!$D$27,0,10*ROW('Water Data'!D65)))</f>
        <v/>
      </c>
      <c r="BT71" s="300" t="str">
        <f ca="true">+IF(OFFSET('Water Data'!$D$28,0,10*ROW('Water Data'!D65))="","",OFFSET('Water Data'!$D$28,0,10*ROW('Water Data'!D65)))</f>
        <v/>
      </c>
      <c r="BU71" s="300" t="str">
        <f ca="true">+IF(OFFSET('Water Data'!$D$29,0,10*ROW('Water Data'!D65))="","",OFFSET('Water Data'!$D$29,0,10*ROW('Water Data'!D65)))</f>
        <v/>
      </c>
      <c r="BV71" s="300" t="str">
        <f ca="true">+IF(OFFSET('Water Data'!$E$27,0,10*ROW('Water Data'!E65))="","",OFFSET('Water Data'!$E$27,0,10*ROW('Water Data'!E65)))</f>
        <v/>
      </c>
      <c r="BW71" s="300" t="str">
        <f ca="true">+IF(OFFSET('Water Data'!$E$28,0,10*ROW('Water Data'!E65))="","",OFFSET('Water Data'!$E$28,0,10*ROW('Water Data'!E65)))</f>
        <v/>
      </c>
      <c r="BX71" s="300" t="str">
        <f ca="true">+IF(OFFSET('Water Data'!$E$29,0,10*ROW('Water Data'!E65))="","",OFFSET('Water Data'!$E$29,0,10*ROW('Water Data'!E65)))</f>
        <v/>
      </c>
      <c r="BY71" s="300" t="str">
        <f ca="true">+IF(OFFSET('Water Data'!$F$27,0,10*ROW('Water Data'!F65))="","",OFFSET('Water Data'!$F$27,0,10*ROW('Water Data'!F65)))</f>
        <v/>
      </c>
      <c r="BZ71" s="300" t="str">
        <f ca="true">+IF(OFFSET('Water Data'!$F$28,0,10*ROW('Water Data'!F65))="","",OFFSET('Water Data'!$F$28,0,10*ROW('Water Data'!F65)))</f>
        <v/>
      </c>
      <c r="CA71" s="300" t="str">
        <f ca="true">+IF(OFFSET('Water Data'!$F$29,0,10*ROW('Water Data'!F65))="","",OFFSET('Water Data'!$F$29,0,10*ROW('Water Data'!F65)))</f>
        <v/>
      </c>
      <c r="CB71" s="300" t="str">
        <f ca="true">+IF(OFFSET('Water Data'!$G$27,0,10*ROW('Water Data'!G65))="","",OFFSET('Water Data'!$G$27,0,10*ROW('Water Data'!G65)))</f>
        <v/>
      </c>
      <c r="CC71" s="300" t="str">
        <f ca="true">+IF(OFFSET('Water Data'!$G$28,0,10*ROW('Water Data'!G65))="","",OFFSET('Water Data'!$G$28,0,10*ROW('Water Data'!G65)))</f>
        <v/>
      </c>
      <c r="CD71" s="300" t="str">
        <f ca="true">+IF(OFFSET('Water Data'!$G$29,0,10*ROW('Water Data'!G65))="","",OFFSET('Water Data'!$G$29,0,10*ROW('Water Data'!G65)))</f>
        <v/>
      </c>
      <c r="CE71" s="300" t="str">
        <f ca="true">+IF(OFFSET('Water Data'!$H$27,0,10*ROW('Water Data'!H65))="","",OFFSET('Water Data'!$H$27,0,10*ROW('Water Data'!H65)))</f>
        <v/>
      </c>
      <c r="CF71" s="300" t="str">
        <f ca="true">+IF(OFFSET('Water Data'!$H$28,0,10*ROW('Water Data'!H65))="","",OFFSET('Water Data'!$H$28,0,10*ROW('Water Data'!H65)))</f>
        <v/>
      </c>
      <c r="CG71" s="300" t="str">
        <f ca="true">+IF(OFFSET('Water Data'!$H$29,0,10*ROW('Water Data'!H65))="","",OFFSET('Water Data'!$H$29,0,10*ROW('Water Data'!H65)))</f>
        <v/>
      </c>
      <c r="CH71" s="300" t="str">
        <f ca="true">+IF(OFFSET('Water Data'!$I$27,0,10*ROW('Water Data'!I65))="","",OFFSET('Water Data'!$I$27,0,10*ROW('Water Data'!I65)))</f>
        <v/>
      </c>
      <c r="CI71" s="300" t="str">
        <f ca="true">+IF(OFFSET('Water Data'!$I$28,0,10*ROW('Water Data'!I65))="","",OFFSET('Water Data'!$I$28,0,10*ROW('Water Data'!I65)))</f>
        <v/>
      </c>
      <c r="CJ71" s="300" t="str">
        <f ca="true">+IF(OFFSET('Water Data'!$I$29,0,10*ROW('Water Data'!I65))="","",OFFSET('Water Data'!$I$29,0,10*ROW('Water Data'!I65)))</f>
        <v/>
      </c>
      <c r="CK71" s="300" t="str">
        <f ca="true">+IF(OFFSET('Sanitation Data'!$D$28,0,10*ROW('Sanitation Data'!D65))="","",OFFSET('Sanitation Data'!$D$28,0,10*ROW('Sanitation Data'!D65)))</f>
        <v/>
      </c>
      <c r="CL71" s="300" t="str">
        <f ca="true">+IF(OFFSET('Sanitation Data'!$D$29,0,10*ROW('Sanitation Data'!D65))="","",OFFSET('Sanitation Data'!$D$29,0,10*ROW('Sanitation Data'!D65)))</f>
        <v/>
      </c>
      <c r="CM71" s="300" t="str">
        <f ca="true">+IF(OFFSET('Sanitation Data'!$D$30,0,10*ROW('Sanitation Data'!D65))="","",OFFSET('Sanitation Data'!$D$30,0,10*ROW('Sanitation Data'!D65)))</f>
        <v/>
      </c>
      <c r="CN71" s="300" t="str">
        <f ca="true">+IF(OFFSET('Sanitation Data'!$D$31,0,10*ROW('Sanitation Data'!D65))="","",OFFSET('Sanitation Data'!$D$31,0,10*ROW('Sanitation Data'!D65)))</f>
        <v/>
      </c>
      <c r="CO71" s="300" t="str">
        <f ca="true">+IF(OFFSET('Sanitation Data'!$D$32,0,10*ROW('Sanitation Data'!D65))="","",OFFSET('Sanitation Data'!$D$32,0,10*ROW('Sanitation Data'!D65)))</f>
        <v/>
      </c>
      <c r="CP71" s="300" t="str">
        <f ca="true">+IF(OFFSET('Sanitation Data'!$E$28,0,10*ROW('Sanitation Data'!E65))="","",OFFSET('Sanitation Data'!$E$28,0,10*ROW('Sanitation Data'!E65)))</f>
        <v/>
      </c>
      <c r="CQ71" s="300" t="str">
        <f ca="true">+IF(OFFSET('Sanitation Data'!$E$29,0,10*ROW('Sanitation Data'!E65))="","",OFFSET('Sanitation Data'!$E$29,0,10*ROW('Sanitation Data'!E65)))</f>
        <v/>
      </c>
      <c r="CR71" s="300" t="str">
        <f ca="true">+IF(OFFSET('Sanitation Data'!$E$30,0,10*ROW('Sanitation Data'!E65))="","",OFFSET('Sanitation Data'!$E$30,0,10*ROW('Sanitation Data'!E65)))</f>
        <v/>
      </c>
      <c r="CS71" s="300" t="str">
        <f ca="true">+IF(OFFSET('Sanitation Data'!$E$31,0,10*ROW('Sanitation Data'!E65))="","",OFFSET('Sanitation Data'!$E$31,0,10*ROW('Sanitation Data'!E65)))</f>
        <v/>
      </c>
      <c r="CT71" s="300" t="str">
        <f ca="true">+IF(OFFSET('Sanitation Data'!$E$32,0,10*ROW('Sanitation Data'!E65))="","",OFFSET('Sanitation Data'!$E$32,0,10*ROW('Sanitation Data'!E65)))</f>
        <v/>
      </c>
      <c r="CU71" s="300" t="str">
        <f ca="true">+IF(OFFSET('Sanitation Data'!$F$28,0,10*ROW('Sanitation Data'!F65))="","",OFFSET('Sanitation Data'!$F$28,0,10*ROW('Sanitation Data'!F65)))</f>
        <v/>
      </c>
      <c r="CV71" s="300" t="str">
        <f ca="true">+IF(OFFSET('Sanitation Data'!$F$29,0,10*ROW('Sanitation Data'!F65))="","",OFFSET('Sanitation Data'!$F$29,0,10*ROW('Sanitation Data'!F65)))</f>
        <v/>
      </c>
      <c r="CW71" s="300" t="str">
        <f ca="true">+IF(OFFSET('Sanitation Data'!$F$30,0,10*ROW('Sanitation Data'!F65))="","",OFFSET('Sanitation Data'!$F$30,0,10*ROW('Sanitation Data'!F65)))</f>
        <v/>
      </c>
      <c r="CX71" s="300" t="str">
        <f ca="true">+IF(OFFSET('Sanitation Data'!$F$31,0,10*ROW('Sanitation Data'!F65))="","",OFFSET('Sanitation Data'!$F$31,0,10*ROW('Sanitation Data'!F65)))</f>
        <v/>
      </c>
      <c r="CY71" s="300" t="str">
        <f ca="true">+IF(OFFSET('Sanitation Data'!$F$32,0,10*ROW('Sanitation Data'!F65))="","",OFFSET('Sanitation Data'!$F$32,0,10*ROW('Sanitation Data'!F65)))</f>
        <v/>
      </c>
      <c r="CZ71" s="300" t="str">
        <f ca="true">+IF(OFFSET('Sanitation Data'!$G$28,0,10*ROW('Sanitation Data'!G65))="","",OFFSET('Sanitation Data'!$G$28,0,10*ROW('Sanitation Data'!G65)))</f>
        <v/>
      </c>
      <c r="DA71" s="300" t="str">
        <f ca="true">+IF(OFFSET('Sanitation Data'!$G$29,0,10*ROW('Sanitation Data'!G65))="","",OFFSET('Sanitation Data'!$G$29,0,10*ROW('Sanitation Data'!G65)))</f>
        <v/>
      </c>
      <c r="DB71" s="300" t="str">
        <f ca="true">+IF(OFFSET('Sanitation Data'!$G$30,0,10*ROW('Sanitation Data'!G65))="","",OFFSET('Sanitation Data'!$G$30,0,10*ROW('Sanitation Data'!G65)))</f>
        <v/>
      </c>
      <c r="DC71" s="300" t="str">
        <f ca="true">+IF(OFFSET('Sanitation Data'!$G$31,0,10*ROW('Sanitation Data'!G65))="","",OFFSET('Sanitation Data'!$G$31,0,10*ROW('Sanitation Data'!G65)))</f>
        <v/>
      </c>
      <c r="DD71" s="300" t="str">
        <f ca="true">+IF(OFFSET('Sanitation Data'!$G$32,0,10*ROW('Sanitation Data'!G65))="","",OFFSET('Sanitation Data'!$G$32,0,10*ROW('Sanitation Data'!G65)))</f>
        <v/>
      </c>
      <c r="DE71" s="300" t="str">
        <f ca="true">+IF(OFFSET('Sanitation Data'!$H$28,0,10*ROW('Sanitation Data'!H65))="","",OFFSET('Sanitation Data'!$H$28,0,10*ROW('Sanitation Data'!H65)))</f>
        <v/>
      </c>
      <c r="DF71" s="300" t="str">
        <f ca="true">+IF(OFFSET('Sanitation Data'!$H$29,0,10*ROW('Sanitation Data'!H65))="","",OFFSET('Sanitation Data'!$H$29,0,10*ROW('Sanitation Data'!H65)))</f>
        <v/>
      </c>
      <c r="DG71" s="300" t="str">
        <f ca="true">+IF(OFFSET('Sanitation Data'!$H$30,0,10*ROW('Sanitation Data'!H65))="","",OFFSET('Sanitation Data'!$H$30,0,10*ROW('Sanitation Data'!H65)))</f>
        <v/>
      </c>
      <c r="DH71" s="300" t="str">
        <f ca="true">+IF(OFFSET('Sanitation Data'!$H$31,0,10*ROW('Sanitation Data'!H65))="","",OFFSET('Sanitation Data'!$H$31,0,10*ROW('Sanitation Data'!H65)))</f>
        <v/>
      </c>
      <c r="DI71" s="300" t="str">
        <f ca="true">+IF(OFFSET('Sanitation Data'!$H$32,0,10*ROW('Sanitation Data'!H65))="","",OFFSET('Sanitation Data'!$H$32,0,10*ROW('Sanitation Data'!H65)))</f>
        <v/>
      </c>
      <c r="DJ71" s="300" t="str">
        <f ca="true">+IF(OFFSET('Sanitation Data'!$I$28,0,10*ROW('Sanitation Data'!I65))="","",OFFSET('Sanitation Data'!$I$28,0,10*ROW('Sanitation Data'!I65)))</f>
        <v/>
      </c>
      <c r="DK71" s="300" t="str">
        <f ca="true">+IF(OFFSET('Sanitation Data'!$I$29,0,10*ROW('Sanitation Data'!I65))="","",OFFSET('Sanitation Data'!$I$29,0,10*ROW('Sanitation Data'!I65)))</f>
        <v/>
      </c>
      <c r="DL71" s="300" t="str">
        <f ca="true">+IF(OFFSET('Sanitation Data'!$I$30,0,10*ROW('Sanitation Data'!I65))="","",OFFSET('Sanitation Data'!$I$30,0,10*ROW('Sanitation Data'!I65)))</f>
        <v/>
      </c>
      <c r="DM71" s="300" t="str">
        <f ca="true">+IF(OFFSET('Sanitation Data'!$I$31,0,10*ROW('Sanitation Data'!I65))="","",OFFSET('Sanitation Data'!$I$31,0,10*ROW('Sanitation Data'!I65)))</f>
        <v/>
      </c>
      <c r="DN71" s="300" t="str">
        <f ca="true">+IF(OFFSET('Sanitation Data'!$I$32,0,10*ROW('Sanitation Data'!I65))="","",OFFSET('Sanitation Data'!$I$32,0,10*ROW('Sanitation Data'!I65)))</f>
        <v/>
      </c>
      <c r="DO71" s="300" t="str">
        <f ca="true">+IF(OFFSET('Hygiene Data'!$D$11,0,10*ROW('Hygiene Data'!D65))="","",OFFSET('Hygiene Data'!$D$11,0,10*ROW('Hygiene Data'!D65)))</f>
        <v/>
      </c>
      <c r="DP71" s="300" t="str">
        <f ca="true">+IF(OFFSET('Hygiene Data'!$D$12,0,10*ROW('Hygiene Data'!D65))="","",OFFSET('Hygiene Data'!$D$12,0,10*ROW('Hygiene Data'!D65)))</f>
        <v/>
      </c>
      <c r="DQ71" s="300" t="str">
        <f ca="true">+IF(OFFSET('Hygiene Data'!$D$13,0,10*ROW('Hygiene Data'!D65))="","",OFFSET('Hygiene Data'!$D$13,0,10*ROW('Hygiene Data'!D65)))</f>
        <v/>
      </c>
      <c r="DR71" s="300" t="str">
        <f ca="true">+IF(OFFSET('Hygiene Data'!$E$11,0,10*ROW('Hygiene Data'!E65))="","",OFFSET('Hygiene Data'!$E$11,0,10*ROW('Hygiene Data'!E65)))</f>
        <v/>
      </c>
      <c r="DS71" s="300" t="str">
        <f ca="true">+IF(OFFSET('Hygiene Data'!$E$12,0,10*ROW('Hygiene Data'!E65))="","",OFFSET('Hygiene Data'!$E$12,0,10*ROW('Hygiene Data'!E65)))</f>
        <v/>
      </c>
      <c r="DT71" s="300" t="str">
        <f ca="true">+IF(OFFSET('Hygiene Data'!$E$13,0,10*ROW('Hygiene Data'!E65))="","",OFFSET('Hygiene Data'!$E$13,0,10*ROW('Hygiene Data'!E65)))</f>
        <v/>
      </c>
      <c r="DU71" s="300" t="str">
        <f ca="true">+IF(OFFSET('Hygiene Data'!$F$11,0,10*ROW('Hygiene Data'!F65))="","",OFFSET('Hygiene Data'!$F$11,0,10*ROW('Hygiene Data'!F65)))</f>
        <v/>
      </c>
      <c r="DV71" s="300" t="str">
        <f ca="true">+IF(OFFSET('Hygiene Data'!$F$12,0,10*ROW('Hygiene Data'!F65))="","",OFFSET('Hygiene Data'!$F$12,0,10*ROW('Hygiene Data'!F65)))</f>
        <v/>
      </c>
      <c r="DW71" s="300" t="str">
        <f ca="true">+IF(OFFSET('Hygiene Data'!$F$13,0,10*ROW('Hygiene Data'!F65))="","",OFFSET('Hygiene Data'!$F$13,0,10*ROW('Hygiene Data'!F65)))</f>
        <v/>
      </c>
      <c r="DX71" s="300" t="str">
        <f ca="true">+IF(OFFSET('Hygiene Data'!$G$11,0,10*ROW('Hygiene Data'!G65))="","",OFFSET('Hygiene Data'!$G$11,0,10*ROW('Hygiene Data'!G65)))</f>
        <v/>
      </c>
      <c r="DY71" s="300" t="str">
        <f ca="true">+IF(OFFSET('Hygiene Data'!$G$12,0,10*ROW('Hygiene Data'!G65))="","",OFFSET('Hygiene Data'!$G$12,0,10*ROW('Hygiene Data'!G65)))</f>
        <v/>
      </c>
      <c r="DZ71" s="300" t="str">
        <f ca="true">+IF(OFFSET('Hygiene Data'!$G$13,0,10*ROW('Hygiene Data'!G65))="","",OFFSET('Hygiene Data'!$G$13,0,10*ROW('Hygiene Data'!G65)))</f>
        <v/>
      </c>
      <c r="EA71" s="300" t="str">
        <f ca="true">+IF(OFFSET('Hygiene Data'!$H$11,0,10*ROW('Hygiene Data'!H65))="","",OFFSET('Hygiene Data'!$H$11,0,10*ROW('Hygiene Data'!H65)))</f>
        <v/>
      </c>
      <c r="EB71" s="300" t="str">
        <f ca="true">+IF(OFFSET('Hygiene Data'!$H$12,0,10*ROW('Hygiene Data'!H65))="","",OFFSET('Hygiene Data'!$H$12,0,10*ROW('Hygiene Data'!H65)))</f>
        <v/>
      </c>
      <c r="EC71" s="300" t="str">
        <f ca="true">+IF(OFFSET('Hygiene Data'!$H$13,0,10*ROW('Hygiene Data'!H65))="","",OFFSET('Hygiene Data'!$H$13,0,10*ROW('Hygiene Data'!H65)))</f>
        <v/>
      </c>
      <c r="ED71" s="300" t="str">
        <f ca="true">+IF(OFFSET('Hygiene Data'!$I$11,0,10*ROW('Hygiene Data'!I65))="","",OFFSET('Hygiene Data'!$I$11,0,10*ROW('Hygiene Data'!I65)))</f>
        <v/>
      </c>
      <c r="EE71" s="300" t="str">
        <f ca="true">+IF(OFFSET('Hygiene Data'!$I$12,0,10*ROW('Hygiene Data'!I65))="","",OFFSET('Hygiene Data'!$I$12,0,10*ROW('Hygiene Data'!I65)))</f>
        <v/>
      </c>
      <c r="EF71" s="30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7"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0"/>
      <c r="BS72" s="300" t="str">
        <f ca="true">+IF(OFFSET('Water Data'!$D$27,0,10*ROW('Water Data'!D66))="","",OFFSET('Water Data'!$D$27,0,10*ROW('Water Data'!D66)))</f>
        <v/>
      </c>
      <c r="BT72" s="300" t="str">
        <f ca="true">+IF(OFFSET('Water Data'!$D$28,0,10*ROW('Water Data'!D66))="","",OFFSET('Water Data'!$D$28,0,10*ROW('Water Data'!D66)))</f>
        <v/>
      </c>
      <c r="BU72" s="300" t="str">
        <f ca="true">+IF(OFFSET('Water Data'!$D$29,0,10*ROW('Water Data'!D66))="","",OFFSET('Water Data'!$D$29,0,10*ROW('Water Data'!D66)))</f>
        <v/>
      </c>
      <c r="BV72" s="300" t="str">
        <f ca="true">+IF(OFFSET('Water Data'!$E$27,0,10*ROW('Water Data'!E66))="","",OFFSET('Water Data'!$E$27,0,10*ROW('Water Data'!E66)))</f>
        <v/>
      </c>
      <c r="BW72" s="300" t="str">
        <f ca="true">+IF(OFFSET('Water Data'!$E$28,0,10*ROW('Water Data'!E66))="","",OFFSET('Water Data'!$E$28,0,10*ROW('Water Data'!E66)))</f>
        <v/>
      </c>
      <c r="BX72" s="300" t="str">
        <f ca="true">+IF(OFFSET('Water Data'!$E$29,0,10*ROW('Water Data'!E66))="","",OFFSET('Water Data'!$E$29,0,10*ROW('Water Data'!E66)))</f>
        <v/>
      </c>
      <c r="BY72" s="300" t="str">
        <f ca="true">+IF(OFFSET('Water Data'!$F$27,0,10*ROW('Water Data'!F66))="","",OFFSET('Water Data'!$F$27,0,10*ROW('Water Data'!F66)))</f>
        <v/>
      </c>
      <c r="BZ72" s="300" t="str">
        <f ca="true">+IF(OFFSET('Water Data'!$F$28,0,10*ROW('Water Data'!F66))="","",OFFSET('Water Data'!$F$28,0,10*ROW('Water Data'!F66)))</f>
        <v/>
      </c>
      <c r="CA72" s="300" t="str">
        <f ca="true">+IF(OFFSET('Water Data'!$F$29,0,10*ROW('Water Data'!F66))="","",OFFSET('Water Data'!$F$29,0,10*ROW('Water Data'!F66)))</f>
        <v/>
      </c>
      <c r="CB72" s="300" t="str">
        <f ca="true">+IF(OFFSET('Water Data'!$G$27,0,10*ROW('Water Data'!G66))="","",OFFSET('Water Data'!$G$27,0,10*ROW('Water Data'!G66)))</f>
        <v/>
      </c>
      <c r="CC72" s="300" t="str">
        <f ca="true">+IF(OFFSET('Water Data'!$G$28,0,10*ROW('Water Data'!G66))="","",OFFSET('Water Data'!$G$28,0,10*ROW('Water Data'!G66)))</f>
        <v/>
      </c>
      <c r="CD72" s="300" t="str">
        <f ca="true">+IF(OFFSET('Water Data'!$G$29,0,10*ROW('Water Data'!G66))="","",OFFSET('Water Data'!$G$29,0,10*ROW('Water Data'!G66)))</f>
        <v/>
      </c>
      <c r="CE72" s="300" t="str">
        <f ca="true">+IF(OFFSET('Water Data'!$H$27,0,10*ROW('Water Data'!H66))="","",OFFSET('Water Data'!$H$27,0,10*ROW('Water Data'!H66)))</f>
        <v/>
      </c>
      <c r="CF72" s="300" t="str">
        <f ca="true">+IF(OFFSET('Water Data'!$H$28,0,10*ROW('Water Data'!H66))="","",OFFSET('Water Data'!$H$28,0,10*ROW('Water Data'!H66)))</f>
        <v/>
      </c>
      <c r="CG72" s="300" t="str">
        <f ca="true">+IF(OFFSET('Water Data'!$H$29,0,10*ROW('Water Data'!H66))="","",OFFSET('Water Data'!$H$29,0,10*ROW('Water Data'!H66)))</f>
        <v/>
      </c>
      <c r="CH72" s="300" t="str">
        <f ca="true">+IF(OFFSET('Water Data'!$I$27,0,10*ROW('Water Data'!I66))="","",OFFSET('Water Data'!$I$27,0,10*ROW('Water Data'!I66)))</f>
        <v/>
      </c>
      <c r="CI72" s="300" t="str">
        <f ca="true">+IF(OFFSET('Water Data'!$I$28,0,10*ROW('Water Data'!I66))="","",OFFSET('Water Data'!$I$28,0,10*ROW('Water Data'!I66)))</f>
        <v/>
      </c>
      <c r="CJ72" s="300" t="str">
        <f ca="true">+IF(OFFSET('Water Data'!$I$29,0,10*ROW('Water Data'!I66))="","",OFFSET('Water Data'!$I$29,0,10*ROW('Water Data'!I66)))</f>
        <v/>
      </c>
      <c r="CK72" s="300" t="str">
        <f ca="true">+IF(OFFSET('Sanitation Data'!$D$28,0,10*ROW('Sanitation Data'!D66))="","",OFFSET('Sanitation Data'!$D$28,0,10*ROW('Sanitation Data'!D66)))</f>
        <v/>
      </c>
      <c r="CL72" s="300" t="str">
        <f ca="true">+IF(OFFSET('Sanitation Data'!$D$29,0,10*ROW('Sanitation Data'!D66))="","",OFFSET('Sanitation Data'!$D$29,0,10*ROW('Sanitation Data'!D66)))</f>
        <v/>
      </c>
      <c r="CM72" s="300" t="str">
        <f ca="true">+IF(OFFSET('Sanitation Data'!$D$30,0,10*ROW('Sanitation Data'!D66))="","",OFFSET('Sanitation Data'!$D$30,0,10*ROW('Sanitation Data'!D66)))</f>
        <v/>
      </c>
      <c r="CN72" s="300" t="str">
        <f ca="true">+IF(OFFSET('Sanitation Data'!$D$31,0,10*ROW('Sanitation Data'!D66))="","",OFFSET('Sanitation Data'!$D$31,0,10*ROW('Sanitation Data'!D66)))</f>
        <v/>
      </c>
      <c r="CO72" s="300" t="str">
        <f ca="true">+IF(OFFSET('Sanitation Data'!$D$32,0,10*ROW('Sanitation Data'!D66))="","",OFFSET('Sanitation Data'!$D$32,0,10*ROW('Sanitation Data'!D66)))</f>
        <v/>
      </c>
      <c r="CP72" s="300" t="str">
        <f ca="true">+IF(OFFSET('Sanitation Data'!$E$28,0,10*ROW('Sanitation Data'!E66))="","",OFFSET('Sanitation Data'!$E$28,0,10*ROW('Sanitation Data'!E66)))</f>
        <v/>
      </c>
      <c r="CQ72" s="300" t="str">
        <f ca="true">+IF(OFFSET('Sanitation Data'!$E$29,0,10*ROW('Sanitation Data'!E66))="","",OFFSET('Sanitation Data'!$E$29,0,10*ROW('Sanitation Data'!E66)))</f>
        <v/>
      </c>
      <c r="CR72" s="300" t="str">
        <f ca="true">+IF(OFFSET('Sanitation Data'!$E$30,0,10*ROW('Sanitation Data'!E66))="","",OFFSET('Sanitation Data'!$E$30,0,10*ROW('Sanitation Data'!E66)))</f>
        <v/>
      </c>
      <c r="CS72" s="300" t="str">
        <f ca="true">+IF(OFFSET('Sanitation Data'!$E$31,0,10*ROW('Sanitation Data'!E66))="","",OFFSET('Sanitation Data'!$E$31,0,10*ROW('Sanitation Data'!E66)))</f>
        <v/>
      </c>
      <c r="CT72" s="300" t="str">
        <f ca="true">+IF(OFFSET('Sanitation Data'!$E$32,0,10*ROW('Sanitation Data'!E66))="","",OFFSET('Sanitation Data'!$E$32,0,10*ROW('Sanitation Data'!E66)))</f>
        <v/>
      </c>
      <c r="CU72" s="300" t="str">
        <f ca="true">+IF(OFFSET('Sanitation Data'!$F$28,0,10*ROW('Sanitation Data'!F66))="","",OFFSET('Sanitation Data'!$F$28,0,10*ROW('Sanitation Data'!F66)))</f>
        <v/>
      </c>
      <c r="CV72" s="300" t="str">
        <f ca="true">+IF(OFFSET('Sanitation Data'!$F$29,0,10*ROW('Sanitation Data'!F66))="","",OFFSET('Sanitation Data'!$F$29,0,10*ROW('Sanitation Data'!F66)))</f>
        <v/>
      </c>
      <c r="CW72" s="300" t="str">
        <f ca="true">+IF(OFFSET('Sanitation Data'!$F$30,0,10*ROW('Sanitation Data'!F66))="","",OFFSET('Sanitation Data'!$F$30,0,10*ROW('Sanitation Data'!F66)))</f>
        <v/>
      </c>
      <c r="CX72" s="300" t="str">
        <f ca="true">+IF(OFFSET('Sanitation Data'!$F$31,0,10*ROW('Sanitation Data'!F66))="","",OFFSET('Sanitation Data'!$F$31,0,10*ROW('Sanitation Data'!F66)))</f>
        <v/>
      </c>
      <c r="CY72" s="300" t="str">
        <f ca="true">+IF(OFFSET('Sanitation Data'!$F$32,0,10*ROW('Sanitation Data'!F66))="","",OFFSET('Sanitation Data'!$F$32,0,10*ROW('Sanitation Data'!F66)))</f>
        <v/>
      </c>
      <c r="CZ72" s="300" t="str">
        <f ca="true">+IF(OFFSET('Sanitation Data'!$G$28,0,10*ROW('Sanitation Data'!G66))="","",OFFSET('Sanitation Data'!$G$28,0,10*ROW('Sanitation Data'!G66)))</f>
        <v/>
      </c>
      <c r="DA72" s="300" t="str">
        <f ca="true">+IF(OFFSET('Sanitation Data'!$G$29,0,10*ROW('Sanitation Data'!G66))="","",OFFSET('Sanitation Data'!$G$29,0,10*ROW('Sanitation Data'!G66)))</f>
        <v/>
      </c>
      <c r="DB72" s="300" t="str">
        <f ca="true">+IF(OFFSET('Sanitation Data'!$G$30,0,10*ROW('Sanitation Data'!G66))="","",OFFSET('Sanitation Data'!$G$30,0,10*ROW('Sanitation Data'!G66)))</f>
        <v/>
      </c>
      <c r="DC72" s="300" t="str">
        <f ca="true">+IF(OFFSET('Sanitation Data'!$G$31,0,10*ROW('Sanitation Data'!G66))="","",OFFSET('Sanitation Data'!$G$31,0,10*ROW('Sanitation Data'!G66)))</f>
        <v/>
      </c>
      <c r="DD72" s="300" t="str">
        <f ca="true">+IF(OFFSET('Sanitation Data'!$G$32,0,10*ROW('Sanitation Data'!G66))="","",OFFSET('Sanitation Data'!$G$32,0,10*ROW('Sanitation Data'!G66)))</f>
        <v/>
      </c>
      <c r="DE72" s="300" t="str">
        <f ca="true">+IF(OFFSET('Sanitation Data'!$H$28,0,10*ROW('Sanitation Data'!H66))="","",OFFSET('Sanitation Data'!$H$28,0,10*ROW('Sanitation Data'!H66)))</f>
        <v/>
      </c>
      <c r="DF72" s="300" t="str">
        <f ca="true">+IF(OFFSET('Sanitation Data'!$H$29,0,10*ROW('Sanitation Data'!H66))="","",OFFSET('Sanitation Data'!$H$29,0,10*ROW('Sanitation Data'!H66)))</f>
        <v/>
      </c>
      <c r="DG72" s="300" t="str">
        <f ca="true">+IF(OFFSET('Sanitation Data'!$H$30,0,10*ROW('Sanitation Data'!H66))="","",OFFSET('Sanitation Data'!$H$30,0,10*ROW('Sanitation Data'!H66)))</f>
        <v/>
      </c>
      <c r="DH72" s="300" t="str">
        <f ca="true">+IF(OFFSET('Sanitation Data'!$H$31,0,10*ROW('Sanitation Data'!H66))="","",OFFSET('Sanitation Data'!$H$31,0,10*ROW('Sanitation Data'!H66)))</f>
        <v/>
      </c>
      <c r="DI72" s="300" t="str">
        <f ca="true">+IF(OFFSET('Sanitation Data'!$H$32,0,10*ROW('Sanitation Data'!H66))="","",OFFSET('Sanitation Data'!$H$32,0,10*ROW('Sanitation Data'!H66)))</f>
        <v/>
      </c>
      <c r="DJ72" s="300" t="str">
        <f ca="true">+IF(OFFSET('Sanitation Data'!$I$28,0,10*ROW('Sanitation Data'!I66))="","",OFFSET('Sanitation Data'!$I$28,0,10*ROW('Sanitation Data'!I66)))</f>
        <v/>
      </c>
      <c r="DK72" s="300" t="str">
        <f ca="true">+IF(OFFSET('Sanitation Data'!$I$29,0,10*ROW('Sanitation Data'!I66))="","",OFFSET('Sanitation Data'!$I$29,0,10*ROW('Sanitation Data'!I66)))</f>
        <v/>
      </c>
      <c r="DL72" s="300" t="str">
        <f ca="true">+IF(OFFSET('Sanitation Data'!$I$30,0,10*ROW('Sanitation Data'!I66))="","",OFFSET('Sanitation Data'!$I$30,0,10*ROW('Sanitation Data'!I66)))</f>
        <v/>
      </c>
      <c r="DM72" s="300" t="str">
        <f ca="true">+IF(OFFSET('Sanitation Data'!$I$31,0,10*ROW('Sanitation Data'!I66))="","",OFFSET('Sanitation Data'!$I$31,0,10*ROW('Sanitation Data'!I66)))</f>
        <v/>
      </c>
      <c r="DN72" s="300" t="str">
        <f ca="true">+IF(OFFSET('Sanitation Data'!$I$32,0,10*ROW('Sanitation Data'!I66))="","",OFFSET('Sanitation Data'!$I$32,0,10*ROW('Sanitation Data'!I66)))</f>
        <v/>
      </c>
      <c r="DO72" s="300" t="str">
        <f ca="true">+IF(OFFSET('Hygiene Data'!$D$11,0,10*ROW('Hygiene Data'!D66))="","",OFFSET('Hygiene Data'!$D$11,0,10*ROW('Hygiene Data'!D66)))</f>
        <v/>
      </c>
      <c r="DP72" s="300" t="str">
        <f ca="true">+IF(OFFSET('Hygiene Data'!$D$12,0,10*ROW('Hygiene Data'!D66))="","",OFFSET('Hygiene Data'!$D$12,0,10*ROW('Hygiene Data'!D66)))</f>
        <v/>
      </c>
      <c r="DQ72" s="300" t="str">
        <f ca="true">+IF(OFFSET('Hygiene Data'!$D$13,0,10*ROW('Hygiene Data'!D66))="","",OFFSET('Hygiene Data'!$D$13,0,10*ROW('Hygiene Data'!D66)))</f>
        <v/>
      </c>
      <c r="DR72" s="300" t="str">
        <f ca="true">+IF(OFFSET('Hygiene Data'!$E$11,0,10*ROW('Hygiene Data'!E66))="","",OFFSET('Hygiene Data'!$E$11,0,10*ROW('Hygiene Data'!E66)))</f>
        <v/>
      </c>
      <c r="DS72" s="300" t="str">
        <f ca="true">+IF(OFFSET('Hygiene Data'!$E$12,0,10*ROW('Hygiene Data'!E66))="","",OFFSET('Hygiene Data'!$E$12,0,10*ROW('Hygiene Data'!E66)))</f>
        <v/>
      </c>
      <c r="DT72" s="300" t="str">
        <f ca="true">+IF(OFFSET('Hygiene Data'!$E$13,0,10*ROW('Hygiene Data'!E66))="","",OFFSET('Hygiene Data'!$E$13,0,10*ROW('Hygiene Data'!E66)))</f>
        <v/>
      </c>
      <c r="DU72" s="300" t="str">
        <f ca="true">+IF(OFFSET('Hygiene Data'!$F$11,0,10*ROW('Hygiene Data'!F66))="","",OFFSET('Hygiene Data'!$F$11,0,10*ROW('Hygiene Data'!F66)))</f>
        <v/>
      </c>
      <c r="DV72" s="300" t="str">
        <f ca="true">+IF(OFFSET('Hygiene Data'!$F$12,0,10*ROW('Hygiene Data'!F66))="","",OFFSET('Hygiene Data'!$F$12,0,10*ROW('Hygiene Data'!F66)))</f>
        <v/>
      </c>
      <c r="DW72" s="300" t="str">
        <f ca="true">+IF(OFFSET('Hygiene Data'!$F$13,0,10*ROW('Hygiene Data'!F66))="","",OFFSET('Hygiene Data'!$F$13,0,10*ROW('Hygiene Data'!F66)))</f>
        <v/>
      </c>
      <c r="DX72" s="300" t="str">
        <f ca="true">+IF(OFFSET('Hygiene Data'!$G$11,0,10*ROW('Hygiene Data'!G66))="","",OFFSET('Hygiene Data'!$G$11,0,10*ROW('Hygiene Data'!G66)))</f>
        <v/>
      </c>
      <c r="DY72" s="300" t="str">
        <f ca="true">+IF(OFFSET('Hygiene Data'!$G$12,0,10*ROW('Hygiene Data'!G66))="","",OFFSET('Hygiene Data'!$G$12,0,10*ROW('Hygiene Data'!G66)))</f>
        <v/>
      </c>
      <c r="DZ72" s="300" t="str">
        <f ca="true">+IF(OFFSET('Hygiene Data'!$G$13,0,10*ROW('Hygiene Data'!G66))="","",OFFSET('Hygiene Data'!$G$13,0,10*ROW('Hygiene Data'!G66)))</f>
        <v/>
      </c>
      <c r="EA72" s="300" t="str">
        <f ca="true">+IF(OFFSET('Hygiene Data'!$H$11,0,10*ROW('Hygiene Data'!H66))="","",OFFSET('Hygiene Data'!$H$11,0,10*ROW('Hygiene Data'!H66)))</f>
        <v/>
      </c>
      <c r="EB72" s="300" t="str">
        <f ca="true">+IF(OFFSET('Hygiene Data'!$H$12,0,10*ROW('Hygiene Data'!H66))="","",OFFSET('Hygiene Data'!$H$12,0,10*ROW('Hygiene Data'!H66)))</f>
        <v/>
      </c>
      <c r="EC72" s="300" t="str">
        <f ca="true">+IF(OFFSET('Hygiene Data'!$H$13,0,10*ROW('Hygiene Data'!H66))="","",OFFSET('Hygiene Data'!$H$13,0,10*ROW('Hygiene Data'!H66)))</f>
        <v/>
      </c>
      <c r="ED72" s="300" t="str">
        <f ca="true">+IF(OFFSET('Hygiene Data'!$I$11,0,10*ROW('Hygiene Data'!I66))="","",OFFSET('Hygiene Data'!$I$11,0,10*ROW('Hygiene Data'!I66)))</f>
        <v/>
      </c>
      <c r="EE72" s="300" t="str">
        <f ca="true">+IF(OFFSET('Hygiene Data'!$I$12,0,10*ROW('Hygiene Data'!I66))="","",OFFSET('Hygiene Data'!$I$12,0,10*ROW('Hygiene Data'!I66)))</f>
        <v/>
      </c>
      <c r="EF72" s="30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7"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0"/>
      <c r="BS73" s="300" t="str">
        <f ca="true">+IF(OFFSET('Water Data'!$D$27,0,10*ROW('Water Data'!D67))="","",OFFSET('Water Data'!$D$27,0,10*ROW('Water Data'!D67)))</f>
        <v/>
      </c>
      <c r="BT73" s="300" t="str">
        <f ca="true">+IF(OFFSET('Water Data'!$D$28,0,10*ROW('Water Data'!D67))="","",OFFSET('Water Data'!$D$28,0,10*ROW('Water Data'!D67)))</f>
        <v/>
      </c>
      <c r="BU73" s="300" t="str">
        <f ca="true">+IF(OFFSET('Water Data'!$D$29,0,10*ROW('Water Data'!D67))="","",OFFSET('Water Data'!$D$29,0,10*ROW('Water Data'!D67)))</f>
        <v/>
      </c>
      <c r="BV73" s="300" t="str">
        <f ca="true">+IF(OFFSET('Water Data'!$E$27,0,10*ROW('Water Data'!E67))="","",OFFSET('Water Data'!$E$27,0,10*ROW('Water Data'!E67)))</f>
        <v/>
      </c>
      <c r="BW73" s="300" t="str">
        <f ca="true">+IF(OFFSET('Water Data'!$E$28,0,10*ROW('Water Data'!E67))="","",OFFSET('Water Data'!$E$28,0,10*ROW('Water Data'!E67)))</f>
        <v/>
      </c>
      <c r="BX73" s="300" t="str">
        <f ca="true">+IF(OFFSET('Water Data'!$E$29,0,10*ROW('Water Data'!E67))="","",OFFSET('Water Data'!$E$29,0,10*ROW('Water Data'!E67)))</f>
        <v/>
      </c>
      <c r="BY73" s="300" t="str">
        <f ca="true">+IF(OFFSET('Water Data'!$F$27,0,10*ROW('Water Data'!F67))="","",OFFSET('Water Data'!$F$27,0,10*ROW('Water Data'!F67)))</f>
        <v/>
      </c>
      <c r="BZ73" s="300" t="str">
        <f ca="true">+IF(OFFSET('Water Data'!$F$28,0,10*ROW('Water Data'!F67))="","",OFFSET('Water Data'!$F$28,0,10*ROW('Water Data'!F67)))</f>
        <v/>
      </c>
      <c r="CA73" s="300" t="str">
        <f ca="true">+IF(OFFSET('Water Data'!$F$29,0,10*ROW('Water Data'!F67))="","",OFFSET('Water Data'!$F$29,0,10*ROW('Water Data'!F67)))</f>
        <v/>
      </c>
      <c r="CB73" s="300" t="str">
        <f ca="true">+IF(OFFSET('Water Data'!$G$27,0,10*ROW('Water Data'!G67))="","",OFFSET('Water Data'!$G$27,0,10*ROW('Water Data'!G67)))</f>
        <v/>
      </c>
      <c r="CC73" s="300" t="str">
        <f ca="true">+IF(OFFSET('Water Data'!$G$28,0,10*ROW('Water Data'!G67))="","",OFFSET('Water Data'!$G$28,0,10*ROW('Water Data'!G67)))</f>
        <v/>
      </c>
      <c r="CD73" s="300" t="str">
        <f ca="true">+IF(OFFSET('Water Data'!$G$29,0,10*ROW('Water Data'!G67))="","",OFFSET('Water Data'!$G$29,0,10*ROW('Water Data'!G67)))</f>
        <v/>
      </c>
      <c r="CE73" s="300" t="str">
        <f ca="true">+IF(OFFSET('Water Data'!$H$27,0,10*ROW('Water Data'!H67))="","",OFFSET('Water Data'!$H$27,0,10*ROW('Water Data'!H67)))</f>
        <v/>
      </c>
      <c r="CF73" s="300" t="str">
        <f ca="true">+IF(OFFSET('Water Data'!$H$28,0,10*ROW('Water Data'!H67))="","",OFFSET('Water Data'!$H$28,0,10*ROW('Water Data'!H67)))</f>
        <v/>
      </c>
      <c r="CG73" s="300" t="str">
        <f ca="true">+IF(OFFSET('Water Data'!$H$29,0,10*ROW('Water Data'!H67))="","",OFFSET('Water Data'!$H$29,0,10*ROW('Water Data'!H67)))</f>
        <v/>
      </c>
      <c r="CH73" s="300" t="str">
        <f ca="true">+IF(OFFSET('Water Data'!$I$27,0,10*ROW('Water Data'!I67))="","",OFFSET('Water Data'!$I$27,0,10*ROW('Water Data'!I67)))</f>
        <v/>
      </c>
      <c r="CI73" s="300" t="str">
        <f ca="true">+IF(OFFSET('Water Data'!$I$28,0,10*ROW('Water Data'!I67))="","",OFFSET('Water Data'!$I$28,0,10*ROW('Water Data'!I67)))</f>
        <v/>
      </c>
      <c r="CJ73" s="300" t="str">
        <f ca="true">+IF(OFFSET('Water Data'!$I$29,0,10*ROW('Water Data'!I67))="","",OFFSET('Water Data'!$I$29,0,10*ROW('Water Data'!I67)))</f>
        <v/>
      </c>
      <c r="CK73" s="300" t="str">
        <f ca="true">+IF(OFFSET('Sanitation Data'!$D$28,0,10*ROW('Sanitation Data'!D67))="","",OFFSET('Sanitation Data'!$D$28,0,10*ROW('Sanitation Data'!D67)))</f>
        <v/>
      </c>
      <c r="CL73" s="300" t="str">
        <f ca="true">+IF(OFFSET('Sanitation Data'!$D$29,0,10*ROW('Sanitation Data'!D67))="","",OFFSET('Sanitation Data'!$D$29,0,10*ROW('Sanitation Data'!D67)))</f>
        <v/>
      </c>
      <c r="CM73" s="300" t="str">
        <f ca="true">+IF(OFFSET('Sanitation Data'!$D$30,0,10*ROW('Sanitation Data'!D67))="","",OFFSET('Sanitation Data'!$D$30,0,10*ROW('Sanitation Data'!D67)))</f>
        <v/>
      </c>
      <c r="CN73" s="300" t="str">
        <f ca="true">+IF(OFFSET('Sanitation Data'!$D$31,0,10*ROW('Sanitation Data'!D67))="","",OFFSET('Sanitation Data'!$D$31,0,10*ROW('Sanitation Data'!D67)))</f>
        <v/>
      </c>
      <c r="CO73" s="300" t="str">
        <f ca="true">+IF(OFFSET('Sanitation Data'!$D$32,0,10*ROW('Sanitation Data'!D67))="","",OFFSET('Sanitation Data'!$D$32,0,10*ROW('Sanitation Data'!D67)))</f>
        <v/>
      </c>
      <c r="CP73" s="300" t="str">
        <f ca="true">+IF(OFFSET('Sanitation Data'!$E$28,0,10*ROW('Sanitation Data'!E67))="","",OFFSET('Sanitation Data'!$E$28,0,10*ROW('Sanitation Data'!E67)))</f>
        <v/>
      </c>
      <c r="CQ73" s="300" t="str">
        <f ca="true">+IF(OFFSET('Sanitation Data'!$E$29,0,10*ROW('Sanitation Data'!E67))="","",OFFSET('Sanitation Data'!$E$29,0,10*ROW('Sanitation Data'!E67)))</f>
        <v/>
      </c>
      <c r="CR73" s="300" t="str">
        <f ca="true">+IF(OFFSET('Sanitation Data'!$E$30,0,10*ROW('Sanitation Data'!E67))="","",OFFSET('Sanitation Data'!$E$30,0,10*ROW('Sanitation Data'!E67)))</f>
        <v/>
      </c>
      <c r="CS73" s="300" t="str">
        <f ca="true">+IF(OFFSET('Sanitation Data'!$E$31,0,10*ROW('Sanitation Data'!E67))="","",OFFSET('Sanitation Data'!$E$31,0,10*ROW('Sanitation Data'!E67)))</f>
        <v/>
      </c>
      <c r="CT73" s="300" t="str">
        <f ca="true">+IF(OFFSET('Sanitation Data'!$E$32,0,10*ROW('Sanitation Data'!E67))="","",OFFSET('Sanitation Data'!$E$32,0,10*ROW('Sanitation Data'!E67)))</f>
        <v/>
      </c>
      <c r="CU73" s="300" t="str">
        <f ca="true">+IF(OFFSET('Sanitation Data'!$F$28,0,10*ROW('Sanitation Data'!F67))="","",OFFSET('Sanitation Data'!$F$28,0,10*ROW('Sanitation Data'!F67)))</f>
        <v/>
      </c>
      <c r="CV73" s="300" t="str">
        <f ca="true">+IF(OFFSET('Sanitation Data'!$F$29,0,10*ROW('Sanitation Data'!F67))="","",OFFSET('Sanitation Data'!$F$29,0,10*ROW('Sanitation Data'!F67)))</f>
        <v/>
      </c>
      <c r="CW73" s="300" t="str">
        <f ca="true">+IF(OFFSET('Sanitation Data'!$F$30,0,10*ROW('Sanitation Data'!F67))="","",OFFSET('Sanitation Data'!$F$30,0,10*ROW('Sanitation Data'!F67)))</f>
        <v/>
      </c>
      <c r="CX73" s="300" t="str">
        <f ca="true">+IF(OFFSET('Sanitation Data'!$F$31,0,10*ROW('Sanitation Data'!F67))="","",OFFSET('Sanitation Data'!$F$31,0,10*ROW('Sanitation Data'!F67)))</f>
        <v/>
      </c>
      <c r="CY73" s="300" t="str">
        <f ca="true">+IF(OFFSET('Sanitation Data'!$F$32,0,10*ROW('Sanitation Data'!F67))="","",OFFSET('Sanitation Data'!$F$32,0,10*ROW('Sanitation Data'!F67)))</f>
        <v/>
      </c>
      <c r="CZ73" s="300" t="str">
        <f ca="true">+IF(OFFSET('Sanitation Data'!$G$28,0,10*ROW('Sanitation Data'!G67))="","",OFFSET('Sanitation Data'!$G$28,0,10*ROW('Sanitation Data'!G67)))</f>
        <v/>
      </c>
      <c r="DA73" s="300" t="str">
        <f ca="true">+IF(OFFSET('Sanitation Data'!$G$29,0,10*ROW('Sanitation Data'!G67))="","",OFFSET('Sanitation Data'!$G$29,0,10*ROW('Sanitation Data'!G67)))</f>
        <v/>
      </c>
      <c r="DB73" s="300" t="str">
        <f ca="true">+IF(OFFSET('Sanitation Data'!$G$30,0,10*ROW('Sanitation Data'!G67))="","",OFFSET('Sanitation Data'!$G$30,0,10*ROW('Sanitation Data'!G67)))</f>
        <v/>
      </c>
      <c r="DC73" s="300" t="str">
        <f ca="true">+IF(OFFSET('Sanitation Data'!$G$31,0,10*ROW('Sanitation Data'!G67))="","",OFFSET('Sanitation Data'!$G$31,0,10*ROW('Sanitation Data'!G67)))</f>
        <v/>
      </c>
      <c r="DD73" s="300" t="str">
        <f ca="true">+IF(OFFSET('Sanitation Data'!$G$32,0,10*ROW('Sanitation Data'!G67))="","",OFFSET('Sanitation Data'!$G$32,0,10*ROW('Sanitation Data'!G67)))</f>
        <v/>
      </c>
      <c r="DE73" s="300" t="str">
        <f ca="true">+IF(OFFSET('Sanitation Data'!$H$28,0,10*ROW('Sanitation Data'!H67))="","",OFFSET('Sanitation Data'!$H$28,0,10*ROW('Sanitation Data'!H67)))</f>
        <v/>
      </c>
      <c r="DF73" s="300" t="str">
        <f ca="true">+IF(OFFSET('Sanitation Data'!$H$29,0,10*ROW('Sanitation Data'!H67))="","",OFFSET('Sanitation Data'!$H$29,0,10*ROW('Sanitation Data'!H67)))</f>
        <v/>
      </c>
      <c r="DG73" s="300" t="str">
        <f ca="true">+IF(OFFSET('Sanitation Data'!$H$30,0,10*ROW('Sanitation Data'!H67))="","",OFFSET('Sanitation Data'!$H$30,0,10*ROW('Sanitation Data'!H67)))</f>
        <v/>
      </c>
      <c r="DH73" s="300" t="str">
        <f ca="true">+IF(OFFSET('Sanitation Data'!$H$31,0,10*ROW('Sanitation Data'!H67))="","",OFFSET('Sanitation Data'!$H$31,0,10*ROW('Sanitation Data'!H67)))</f>
        <v/>
      </c>
      <c r="DI73" s="300" t="str">
        <f ca="true">+IF(OFFSET('Sanitation Data'!$H$32,0,10*ROW('Sanitation Data'!H67))="","",OFFSET('Sanitation Data'!$H$32,0,10*ROW('Sanitation Data'!H67)))</f>
        <v/>
      </c>
      <c r="DJ73" s="300" t="str">
        <f ca="true">+IF(OFFSET('Sanitation Data'!$I$28,0,10*ROW('Sanitation Data'!I67))="","",OFFSET('Sanitation Data'!$I$28,0,10*ROW('Sanitation Data'!I67)))</f>
        <v/>
      </c>
      <c r="DK73" s="300" t="str">
        <f ca="true">+IF(OFFSET('Sanitation Data'!$I$29,0,10*ROW('Sanitation Data'!I67))="","",OFFSET('Sanitation Data'!$I$29,0,10*ROW('Sanitation Data'!I67)))</f>
        <v/>
      </c>
      <c r="DL73" s="300" t="str">
        <f ca="true">+IF(OFFSET('Sanitation Data'!$I$30,0,10*ROW('Sanitation Data'!I67))="","",OFFSET('Sanitation Data'!$I$30,0,10*ROW('Sanitation Data'!I67)))</f>
        <v/>
      </c>
      <c r="DM73" s="300" t="str">
        <f ca="true">+IF(OFFSET('Sanitation Data'!$I$31,0,10*ROW('Sanitation Data'!I67))="","",OFFSET('Sanitation Data'!$I$31,0,10*ROW('Sanitation Data'!I67)))</f>
        <v/>
      </c>
      <c r="DN73" s="300" t="str">
        <f ca="true">+IF(OFFSET('Sanitation Data'!$I$32,0,10*ROW('Sanitation Data'!I67))="","",OFFSET('Sanitation Data'!$I$32,0,10*ROW('Sanitation Data'!I67)))</f>
        <v/>
      </c>
      <c r="DO73" s="300" t="str">
        <f ca="true">+IF(OFFSET('Hygiene Data'!$D$11,0,10*ROW('Hygiene Data'!D67))="","",OFFSET('Hygiene Data'!$D$11,0,10*ROW('Hygiene Data'!D67)))</f>
        <v/>
      </c>
      <c r="DP73" s="300" t="str">
        <f ca="true">+IF(OFFSET('Hygiene Data'!$D$12,0,10*ROW('Hygiene Data'!D67))="","",OFFSET('Hygiene Data'!$D$12,0,10*ROW('Hygiene Data'!D67)))</f>
        <v/>
      </c>
      <c r="DQ73" s="300" t="str">
        <f ca="true">+IF(OFFSET('Hygiene Data'!$D$13,0,10*ROW('Hygiene Data'!D67))="","",OFFSET('Hygiene Data'!$D$13,0,10*ROW('Hygiene Data'!D67)))</f>
        <v/>
      </c>
      <c r="DR73" s="300" t="str">
        <f ca="true">+IF(OFFSET('Hygiene Data'!$E$11,0,10*ROW('Hygiene Data'!E67))="","",OFFSET('Hygiene Data'!$E$11,0,10*ROW('Hygiene Data'!E67)))</f>
        <v/>
      </c>
      <c r="DS73" s="300" t="str">
        <f ca="true">+IF(OFFSET('Hygiene Data'!$E$12,0,10*ROW('Hygiene Data'!E67))="","",OFFSET('Hygiene Data'!$E$12,0,10*ROW('Hygiene Data'!E67)))</f>
        <v/>
      </c>
      <c r="DT73" s="300" t="str">
        <f ca="true">+IF(OFFSET('Hygiene Data'!$E$13,0,10*ROW('Hygiene Data'!E67))="","",OFFSET('Hygiene Data'!$E$13,0,10*ROW('Hygiene Data'!E67)))</f>
        <v/>
      </c>
      <c r="DU73" s="300" t="str">
        <f ca="true">+IF(OFFSET('Hygiene Data'!$F$11,0,10*ROW('Hygiene Data'!F67))="","",OFFSET('Hygiene Data'!$F$11,0,10*ROW('Hygiene Data'!F67)))</f>
        <v/>
      </c>
      <c r="DV73" s="300" t="str">
        <f ca="true">+IF(OFFSET('Hygiene Data'!$F$12,0,10*ROW('Hygiene Data'!F67))="","",OFFSET('Hygiene Data'!$F$12,0,10*ROW('Hygiene Data'!F67)))</f>
        <v/>
      </c>
      <c r="DW73" s="300" t="str">
        <f ca="true">+IF(OFFSET('Hygiene Data'!$F$13,0,10*ROW('Hygiene Data'!F67))="","",OFFSET('Hygiene Data'!$F$13,0,10*ROW('Hygiene Data'!F67)))</f>
        <v/>
      </c>
      <c r="DX73" s="300" t="str">
        <f ca="true">+IF(OFFSET('Hygiene Data'!$G$11,0,10*ROW('Hygiene Data'!G67))="","",OFFSET('Hygiene Data'!$G$11,0,10*ROW('Hygiene Data'!G67)))</f>
        <v/>
      </c>
      <c r="DY73" s="300" t="str">
        <f ca="true">+IF(OFFSET('Hygiene Data'!$G$12,0,10*ROW('Hygiene Data'!G67))="","",OFFSET('Hygiene Data'!$G$12,0,10*ROW('Hygiene Data'!G67)))</f>
        <v/>
      </c>
      <c r="DZ73" s="300" t="str">
        <f ca="true">+IF(OFFSET('Hygiene Data'!$G$13,0,10*ROW('Hygiene Data'!G67))="","",OFFSET('Hygiene Data'!$G$13,0,10*ROW('Hygiene Data'!G67)))</f>
        <v/>
      </c>
      <c r="EA73" s="300" t="str">
        <f ca="true">+IF(OFFSET('Hygiene Data'!$H$11,0,10*ROW('Hygiene Data'!H67))="","",OFFSET('Hygiene Data'!$H$11,0,10*ROW('Hygiene Data'!H67)))</f>
        <v/>
      </c>
      <c r="EB73" s="300" t="str">
        <f ca="true">+IF(OFFSET('Hygiene Data'!$H$12,0,10*ROW('Hygiene Data'!H67))="","",OFFSET('Hygiene Data'!$H$12,0,10*ROW('Hygiene Data'!H67)))</f>
        <v/>
      </c>
      <c r="EC73" s="300" t="str">
        <f ca="true">+IF(OFFSET('Hygiene Data'!$H$13,0,10*ROW('Hygiene Data'!H67))="","",OFFSET('Hygiene Data'!$H$13,0,10*ROW('Hygiene Data'!H67)))</f>
        <v/>
      </c>
      <c r="ED73" s="300" t="str">
        <f ca="true">+IF(OFFSET('Hygiene Data'!$I$11,0,10*ROW('Hygiene Data'!I67))="","",OFFSET('Hygiene Data'!$I$11,0,10*ROW('Hygiene Data'!I67)))</f>
        <v/>
      </c>
      <c r="EE73" s="300" t="str">
        <f ca="true">+IF(OFFSET('Hygiene Data'!$I$12,0,10*ROW('Hygiene Data'!I67))="","",OFFSET('Hygiene Data'!$I$12,0,10*ROW('Hygiene Data'!I67)))</f>
        <v/>
      </c>
      <c r="EF73" s="30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7"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0"/>
      <c r="BS74" s="300" t="str">
        <f ca="true">+IF(OFFSET('Water Data'!$D$27,0,10*ROW('Water Data'!D68))="","",OFFSET('Water Data'!$D$27,0,10*ROW('Water Data'!D68)))</f>
        <v/>
      </c>
      <c r="BT74" s="300" t="str">
        <f ca="true">+IF(OFFSET('Water Data'!$D$28,0,10*ROW('Water Data'!D68))="","",OFFSET('Water Data'!$D$28,0,10*ROW('Water Data'!D68)))</f>
        <v/>
      </c>
      <c r="BU74" s="300" t="str">
        <f ca="true">+IF(OFFSET('Water Data'!$D$29,0,10*ROW('Water Data'!D68))="","",OFFSET('Water Data'!$D$29,0,10*ROW('Water Data'!D68)))</f>
        <v/>
      </c>
      <c r="BV74" s="300" t="str">
        <f ca="true">+IF(OFFSET('Water Data'!$E$27,0,10*ROW('Water Data'!E68))="","",OFFSET('Water Data'!$E$27,0,10*ROW('Water Data'!E68)))</f>
        <v/>
      </c>
      <c r="BW74" s="300" t="str">
        <f ca="true">+IF(OFFSET('Water Data'!$E$28,0,10*ROW('Water Data'!E68))="","",OFFSET('Water Data'!$E$28,0,10*ROW('Water Data'!E68)))</f>
        <v/>
      </c>
      <c r="BX74" s="300" t="str">
        <f ca="true">+IF(OFFSET('Water Data'!$E$29,0,10*ROW('Water Data'!E68))="","",OFFSET('Water Data'!$E$29,0,10*ROW('Water Data'!E68)))</f>
        <v/>
      </c>
      <c r="BY74" s="300" t="str">
        <f ca="true">+IF(OFFSET('Water Data'!$F$27,0,10*ROW('Water Data'!F68))="","",OFFSET('Water Data'!$F$27,0,10*ROW('Water Data'!F68)))</f>
        <v/>
      </c>
      <c r="BZ74" s="300" t="str">
        <f ca="true">+IF(OFFSET('Water Data'!$F$28,0,10*ROW('Water Data'!F68))="","",OFFSET('Water Data'!$F$28,0,10*ROW('Water Data'!F68)))</f>
        <v/>
      </c>
      <c r="CA74" s="300" t="str">
        <f ca="true">+IF(OFFSET('Water Data'!$F$29,0,10*ROW('Water Data'!F68))="","",OFFSET('Water Data'!$F$29,0,10*ROW('Water Data'!F68)))</f>
        <v/>
      </c>
      <c r="CB74" s="300" t="str">
        <f ca="true">+IF(OFFSET('Water Data'!$G$27,0,10*ROW('Water Data'!G68))="","",OFFSET('Water Data'!$G$27,0,10*ROW('Water Data'!G68)))</f>
        <v/>
      </c>
      <c r="CC74" s="300" t="str">
        <f ca="true">+IF(OFFSET('Water Data'!$G$28,0,10*ROW('Water Data'!G68))="","",OFFSET('Water Data'!$G$28,0,10*ROW('Water Data'!G68)))</f>
        <v/>
      </c>
      <c r="CD74" s="300" t="str">
        <f ca="true">+IF(OFFSET('Water Data'!$G$29,0,10*ROW('Water Data'!G68))="","",OFFSET('Water Data'!$G$29,0,10*ROW('Water Data'!G68)))</f>
        <v/>
      </c>
      <c r="CE74" s="300" t="str">
        <f ca="true">+IF(OFFSET('Water Data'!$H$27,0,10*ROW('Water Data'!H68))="","",OFFSET('Water Data'!$H$27,0,10*ROW('Water Data'!H68)))</f>
        <v/>
      </c>
      <c r="CF74" s="300" t="str">
        <f ca="true">+IF(OFFSET('Water Data'!$H$28,0,10*ROW('Water Data'!H68))="","",OFFSET('Water Data'!$H$28,0,10*ROW('Water Data'!H68)))</f>
        <v/>
      </c>
      <c r="CG74" s="300" t="str">
        <f ca="true">+IF(OFFSET('Water Data'!$H$29,0,10*ROW('Water Data'!H68))="","",OFFSET('Water Data'!$H$29,0,10*ROW('Water Data'!H68)))</f>
        <v/>
      </c>
      <c r="CH74" s="300" t="str">
        <f ca="true">+IF(OFFSET('Water Data'!$I$27,0,10*ROW('Water Data'!I68))="","",OFFSET('Water Data'!$I$27,0,10*ROW('Water Data'!I68)))</f>
        <v/>
      </c>
      <c r="CI74" s="300" t="str">
        <f ca="true">+IF(OFFSET('Water Data'!$I$28,0,10*ROW('Water Data'!I68))="","",OFFSET('Water Data'!$I$28,0,10*ROW('Water Data'!I68)))</f>
        <v/>
      </c>
      <c r="CJ74" s="300" t="str">
        <f ca="true">+IF(OFFSET('Water Data'!$I$29,0,10*ROW('Water Data'!I68))="","",OFFSET('Water Data'!$I$29,0,10*ROW('Water Data'!I68)))</f>
        <v/>
      </c>
      <c r="CK74" s="300" t="str">
        <f ca="true">+IF(OFFSET('Sanitation Data'!$D$28,0,10*ROW('Sanitation Data'!D68))="","",OFFSET('Sanitation Data'!$D$28,0,10*ROW('Sanitation Data'!D68)))</f>
        <v/>
      </c>
      <c r="CL74" s="300" t="str">
        <f ca="true">+IF(OFFSET('Sanitation Data'!$D$29,0,10*ROW('Sanitation Data'!D68))="","",OFFSET('Sanitation Data'!$D$29,0,10*ROW('Sanitation Data'!D68)))</f>
        <v/>
      </c>
      <c r="CM74" s="300" t="str">
        <f ca="true">+IF(OFFSET('Sanitation Data'!$D$30,0,10*ROW('Sanitation Data'!D68))="","",OFFSET('Sanitation Data'!$D$30,0,10*ROW('Sanitation Data'!D68)))</f>
        <v/>
      </c>
      <c r="CN74" s="300" t="str">
        <f ca="true">+IF(OFFSET('Sanitation Data'!$D$31,0,10*ROW('Sanitation Data'!D68))="","",OFFSET('Sanitation Data'!$D$31,0,10*ROW('Sanitation Data'!D68)))</f>
        <v/>
      </c>
      <c r="CO74" s="300" t="str">
        <f ca="true">+IF(OFFSET('Sanitation Data'!$D$32,0,10*ROW('Sanitation Data'!D68))="","",OFFSET('Sanitation Data'!$D$32,0,10*ROW('Sanitation Data'!D68)))</f>
        <v/>
      </c>
      <c r="CP74" s="300" t="str">
        <f ca="true">+IF(OFFSET('Sanitation Data'!$E$28,0,10*ROW('Sanitation Data'!E68))="","",OFFSET('Sanitation Data'!$E$28,0,10*ROW('Sanitation Data'!E68)))</f>
        <v/>
      </c>
      <c r="CQ74" s="300" t="str">
        <f ca="true">+IF(OFFSET('Sanitation Data'!$E$29,0,10*ROW('Sanitation Data'!E68))="","",OFFSET('Sanitation Data'!$E$29,0,10*ROW('Sanitation Data'!E68)))</f>
        <v/>
      </c>
      <c r="CR74" s="300" t="str">
        <f ca="true">+IF(OFFSET('Sanitation Data'!$E$30,0,10*ROW('Sanitation Data'!E68))="","",OFFSET('Sanitation Data'!$E$30,0,10*ROW('Sanitation Data'!E68)))</f>
        <v/>
      </c>
      <c r="CS74" s="300" t="str">
        <f ca="true">+IF(OFFSET('Sanitation Data'!$E$31,0,10*ROW('Sanitation Data'!E68))="","",OFFSET('Sanitation Data'!$E$31,0,10*ROW('Sanitation Data'!E68)))</f>
        <v/>
      </c>
      <c r="CT74" s="300" t="str">
        <f ca="true">+IF(OFFSET('Sanitation Data'!$E$32,0,10*ROW('Sanitation Data'!E68))="","",OFFSET('Sanitation Data'!$E$32,0,10*ROW('Sanitation Data'!E68)))</f>
        <v/>
      </c>
      <c r="CU74" s="300" t="str">
        <f ca="true">+IF(OFFSET('Sanitation Data'!$F$28,0,10*ROW('Sanitation Data'!F68))="","",OFFSET('Sanitation Data'!$F$28,0,10*ROW('Sanitation Data'!F68)))</f>
        <v/>
      </c>
      <c r="CV74" s="300" t="str">
        <f ca="true">+IF(OFFSET('Sanitation Data'!$F$29,0,10*ROW('Sanitation Data'!F68))="","",OFFSET('Sanitation Data'!$F$29,0,10*ROW('Sanitation Data'!F68)))</f>
        <v/>
      </c>
      <c r="CW74" s="300" t="str">
        <f ca="true">+IF(OFFSET('Sanitation Data'!$F$30,0,10*ROW('Sanitation Data'!F68))="","",OFFSET('Sanitation Data'!$F$30,0,10*ROW('Sanitation Data'!F68)))</f>
        <v/>
      </c>
      <c r="CX74" s="300" t="str">
        <f ca="true">+IF(OFFSET('Sanitation Data'!$F$31,0,10*ROW('Sanitation Data'!F68))="","",OFFSET('Sanitation Data'!$F$31,0,10*ROW('Sanitation Data'!F68)))</f>
        <v/>
      </c>
      <c r="CY74" s="300" t="str">
        <f ca="true">+IF(OFFSET('Sanitation Data'!$F$32,0,10*ROW('Sanitation Data'!F68))="","",OFFSET('Sanitation Data'!$F$32,0,10*ROW('Sanitation Data'!F68)))</f>
        <v/>
      </c>
      <c r="CZ74" s="300" t="str">
        <f ca="true">+IF(OFFSET('Sanitation Data'!$G$28,0,10*ROW('Sanitation Data'!G68))="","",OFFSET('Sanitation Data'!$G$28,0,10*ROW('Sanitation Data'!G68)))</f>
        <v/>
      </c>
      <c r="DA74" s="300" t="str">
        <f ca="true">+IF(OFFSET('Sanitation Data'!$G$29,0,10*ROW('Sanitation Data'!G68))="","",OFFSET('Sanitation Data'!$G$29,0,10*ROW('Sanitation Data'!G68)))</f>
        <v/>
      </c>
      <c r="DB74" s="300" t="str">
        <f ca="true">+IF(OFFSET('Sanitation Data'!$G$30,0,10*ROW('Sanitation Data'!G68))="","",OFFSET('Sanitation Data'!$G$30,0,10*ROW('Sanitation Data'!G68)))</f>
        <v/>
      </c>
      <c r="DC74" s="300" t="str">
        <f ca="true">+IF(OFFSET('Sanitation Data'!$G$31,0,10*ROW('Sanitation Data'!G68))="","",OFFSET('Sanitation Data'!$G$31,0,10*ROW('Sanitation Data'!G68)))</f>
        <v/>
      </c>
      <c r="DD74" s="300" t="str">
        <f ca="true">+IF(OFFSET('Sanitation Data'!$G$32,0,10*ROW('Sanitation Data'!G68))="","",OFFSET('Sanitation Data'!$G$32,0,10*ROW('Sanitation Data'!G68)))</f>
        <v/>
      </c>
      <c r="DE74" s="300" t="str">
        <f ca="true">+IF(OFFSET('Sanitation Data'!$H$28,0,10*ROW('Sanitation Data'!H68))="","",OFFSET('Sanitation Data'!$H$28,0,10*ROW('Sanitation Data'!H68)))</f>
        <v/>
      </c>
      <c r="DF74" s="300" t="str">
        <f ca="true">+IF(OFFSET('Sanitation Data'!$H$29,0,10*ROW('Sanitation Data'!H68))="","",OFFSET('Sanitation Data'!$H$29,0,10*ROW('Sanitation Data'!H68)))</f>
        <v/>
      </c>
      <c r="DG74" s="300" t="str">
        <f ca="true">+IF(OFFSET('Sanitation Data'!$H$30,0,10*ROW('Sanitation Data'!H68))="","",OFFSET('Sanitation Data'!$H$30,0,10*ROW('Sanitation Data'!H68)))</f>
        <v/>
      </c>
      <c r="DH74" s="300" t="str">
        <f ca="true">+IF(OFFSET('Sanitation Data'!$H$31,0,10*ROW('Sanitation Data'!H68))="","",OFFSET('Sanitation Data'!$H$31,0,10*ROW('Sanitation Data'!H68)))</f>
        <v/>
      </c>
      <c r="DI74" s="300" t="str">
        <f ca="true">+IF(OFFSET('Sanitation Data'!$H$32,0,10*ROW('Sanitation Data'!H68))="","",OFFSET('Sanitation Data'!$H$32,0,10*ROW('Sanitation Data'!H68)))</f>
        <v/>
      </c>
      <c r="DJ74" s="300" t="str">
        <f ca="true">+IF(OFFSET('Sanitation Data'!$I$28,0,10*ROW('Sanitation Data'!I68))="","",OFFSET('Sanitation Data'!$I$28,0,10*ROW('Sanitation Data'!I68)))</f>
        <v/>
      </c>
      <c r="DK74" s="300" t="str">
        <f ca="true">+IF(OFFSET('Sanitation Data'!$I$29,0,10*ROW('Sanitation Data'!I68))="","",OFFSET('Sanitation Data'!$I$29,0,10*ROW('Sanitation Data'!I68)))</f>
        <v/>
      </c>
      <c r="DL74" s="300" t="str">
        <f ca="true">+IF(OFFSET('Sanitation Data'!$I$30,0,10*ROW('Sanitation Data'!I68))="","",OFFSET('Sanitation Data'!$I$30,0,10*ROW('Sanitation Data'!I68)))</f>
        <v/>
      </c>
      <c r="DM74" s="300" t="str">
        <f ca="true">+IF(OFFSET('Sanitation Data'!$I$31,0,10*ROW('Sanitation Data'!I68))="","",OFFSET('Sanitation Data'!$I$31,0,10*ROW('Sanitation Data'!I68)))</f>
        <v/>
      </c>
      <c r="DN74" s="300" t="str">
        <f ca="true">+IF(OFFSET('Sanitation Data'!$I$32,0,10*ROW('Sanitation Data'!I68))="","",OFFSET('Sanitation Data'!$I$32,0,10*ROW('Sanitation Data'!I68)))</f>
        <v/>
      </c>
      <c r="DO74" s="300" t="str">
        <f ca="true">+IF(OFFSET('Hygiene Data'!$D$11,0,10*ROW('Hygiene Data'!D68))="","",OFFSET('Hygiene Data'!$D$11,0,10*ROW('Hygiene Data'!D68)))</f>
        <v/>
      </c>
      <c r="DP74" s="300" t="str">
        <f ca="true">+IF(OFFSET('Hygiene Data'!$D$12,0,10*ROW('Hygiene Data'!D68))="","",OFFSET('Hygiene Data'!$D$12,0,10*ROW('Hygiene Data'!D68)))</f>
        <v/>
      </c>
      <c r="DQ74" s="300" t="str">
        <f ca="true">+IF(OFFSET('Hygiene Data'!$D$13,0,10*ROW('Hygiene Data'!D68))="","",OFFSET('Hygiene Data'!$D$13,0,10*ROW('Hygiene Data'!D68)))</f>
        <v/>
      </c>
      <c r="DR74" s="300" t="str">
        <f ca="true">+IF(OFFSET('Hygiene Data'!$E$11,0,10*ROW('Hygiene Data'!E68))="","",OFFSET('Hygiene Data'!$E$11,0,10*ROW('Hygiene Data'!E68)))</f>
        <v/>
      </c>
      <c r="DS74" s="300" t="str">
        <f ca="true">+IF(OFFSET('Hygiene Data'!$E$12,0,10*ROW('Hygiene Data'!E68))="","",OFFSET('Hygiene Data'!$E$12,0,10*ROW('Hygiene Data'!E68)))</f>
        <v/>
      </c>
      <c r="DT74" s="300" t="str">
        <f ca="true">+IF(OFFSET('Hygiene Data'!$E$13,0,10*ROW('Hygiene Data'!E68))="","",OFFSET('Hygiene Data'!$E$13,0,10*ROW('Hygiene Data'!E68)))</f>
        <v/>
      </c>
      <c r="DU74" s="300" t="str">
        <f ca="true">+IF(OFFSET('Hygiene Data'!$F$11,0,10*ROW('Hygiene Data'!F68))="","",OFFSET('Hygiene Data'!$F$11,0,10*ROW('Hygiene Data'!F68)))</f>
        <v/>
      </c>
      <c r="DV74" s="300" t="str">
        <f ca="true">+IF(OFFSET('Hygiene Data'!$F$12,0,10*ROW('Hygiene Data'!F68))="","",OFFSET('Hygiene Data'!$F$12,0,10*ROW('Hygiene Data'!F68)))</f>
        <v/>
      </c>
      <c r="DW74" s="300" t="str">
        <f ca="true">+IF(OFFSET('Hygiene Data'!$F$13,0,10*ROW('Hygiene Data'!F68))="","",OFFSET('Hygiene Data'!$F$13,0,10*ROW('Hygiene Data'!F68)))</f>
        <v/>
      </c>
      <c r="DX74" s="300" t="str">
        <f ca="true">+IF(OFFSET('Hygiene Data'!$G$11,0,10*ROW('Hygiene Data'!G68))="","",OFFSET('Hygiene Data'!$G$11,0,10*ROW('Hygiene Data'!G68)))</f>
        <v/>
      </c>
      <c r="DY74" s="300" t="str">
        <f ca="true">+IF(OFFSET('Hygiene Data'!$G$12,0,10*ROW('Hygiene Data'!G68))="","",OFFSET('Hygiene Data'!$G$12,0,10*ROW('Hygiene Data'!G68)))</f>
        <v/>
      </c>
      <c r="DZ74" s="300" t="str">
        <f ca="true">+IF(OFFSET('Hygiene Data'!$G$13,0,10*ROW('Hygiene Data'!G68))="","",OFFSET('Hygiene Data'!$G$13,0,10*ROW('Hygiene Data'!G68)))</f>
        <v/>
      </c>
      <c r="EA74" s="300" t="str">
        <f ca="true">+IF(OFFSET('Hygiene Data'!$H$11,0,10*ROW('Hygiene Data'!H68))="","",OFFSET('Hygiene Data'!$H$11,0,10*ROW('Hygiene Data'!H68)))</f>
        <v/>
      </c>
      <c r="EB74" s="300" t="str">
        <f ca="true">+IF(OFFSET('Hygiene Data'!$H$12,0,10*ROW('Hygiene Data'!H68))="","",OFFSET('Hygiene Data'!$H$12,0,10*ROW('Hygiene Data'!H68)))</f>
        <v/>
      </c>
      <c r="EC74" s="300" t="str">
        <f ca="true">+IF(OFFSET('Hygiene Data'!$H$13,0,10*ROW('Hygiene Data'!H68))="","",OFFSET('Hygiene Data'!$H$13,0,10*ROW('Hygiene Data'!H68)))</f>
        <v/>
      </c>
      <c r="ED74" s="300" t="str">
        <f ca="true">+IF(OFFSET('Hygiene Data'!$I$11,0,10*ROW('Hygiene Data'!I68))="","",OFFSET('Hygiene Data'!$I$11,0,10*ROW('Hygiene Data'!I68)))</f>
        <v/>
      </c>
      <c r="EE74" s="300" t="str">
        <f ca="true">+IF(OFFSET('Hygiene Data'!$I$12,0,10*ROW('Hygiene Data'!I68))="","",OFFSET('Hygiene Data'!$I$12,0,10*ROW('Hygiene Data'!I68)))</f>
        <v/>
      </c>
      <c r="EF74" s="30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7"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0"/>
      <c r="BS75" s="300" t="str">
        <f ca="true">+IF(OFFSET('Water Data'!$D$27,0,10*ROW('Water Data'!D69))="","",OFFSET('Water Data'!$D$27,0,10*ROW('Water Data'!D69)))</f>
        <v/>
      </c>
      <c r="BT75" s="300" t="str">
        <f ca="true">+IF(OFFSET('Water Data'!$D$28,0,10*ROW('Water Data'!D69))="","",OFFSET('Water Data'!$D$28,0,10*ROW('Water Data'!D69)))</f>
        <v/>
      </c>
      <c r="BU75" s="300" t="str">
        <f ca="true">+IF(OFFSET('Water Data'!$D$29,0,10*ROW('Water Data'!D69))="","",OFFSET('Water Data'!$D$29,0,10*ROW('Water Data'!D69)))</f>
        <v/>
      </c>
      <c r="BV75" s="300" t="str">
        <f ca="true">+IF(OFFSET('Water Data'!$E$27,0,10*ROW('Water Data'!E69))="","",OFFSET('Water Data'!$E$27,0,10*ROW('Water Data'!E69)))</f>
        <v/>
      </c>
      <c r="BW75" s="300" t="str">
        <f ca="true">+IF(OFFSET('Water Data'!$E$28,0,10*ROW('Water Data'!E69))="","",OFFSET('Water Data'!$E$28,0,10*ROW('Water Data'!E69)))</f>
        <v/>
      </c>
      <c r="BX75" s="300" t="str">
        <f ca="true">+IF(OFFSET('Water Data'!$E$29,0,10*ROW('Water Data'!E69))="","",OFFSET('Water Data'!$E$29,0,10*ROW('Water Data'!E69)))</f>
        <v/>
      </c>
      <c r="BY75" s="300" t="str">
        <f ca="true">+IF(OFFSET('Water Data'!$F$27,0,10*ROW('Water Data'!F69))="","",OFFSET('Water Data'!$F$27,0,10*ROW('Water Data'!F69)))</f>
        <v/>
      </c>
      <c r="BZ75" s="300" t="str">
        <f ca="true">+IF(OFFSET('Water Data'!$F$28,0,10*ROW('Water Data'!F69))="","",OFFSET('Water Data'!$F$28,0,10*ROW('Water Data'!F69)))</f>
        <v/>
      </c>
      <c r="CA75" s="300" t="str">
        <f ca="true">+IF(OFFSET('Water Data'!$F$29,0,10*ROW('Water Data'!F69))="","",OFFSET('Water Data'!$F$29,0,10*ROW('Water Data'!F69)))</f>
        <v/>
      </c>
      <c r="CB75" s="300" t="str">
        <f ca="true">+IF(OFFSET('Water Data'!$G$27,0,10*ROW('Water Data'!G69))="","",OFFSET('Water Data'!$G$27,0,10*ROW('Water Data'!G69)))</f>
        <v/>
      </c>
      <c r="CC75" s="300" t="str">
        <f ca="true">+IF(OFFSET('Water Data'!$G$28,0,10*ROW('Water Data'!G69))="","",OFFSET('Water Data'!$G$28,0,10*ROW('Water Data'!G69)))</f>
        <v/>
      </c>
      <c r="CD75" s="300" t="str">
        <f ca="true">+IF(OFFSET('Water Data'!$G$29,0,10*ROW('Water Data'!G69))="","",OFFSET('Water Data'!$G$29,0,10*ROW('Water Data'!G69)))</f>
        <v/>
      </c>
      <c r="CE75" s="300" t="str">
        <f ca="true">+IF(OFFSET('Water Data'!$H$27,0,10*ROW('Water Data'!H69))="","",OFFSET('Water Data'!$H$27,0,10*ROW('Water Data'!H69)))</f>
        <v/>
      </c>
      <c r="CF75" s="300" t="str">
        <f ca="true">+IF(OFFSET('Water Data'!$H$28,0,10*ROW('Water Data'!H69))="","",OFFSET('Water Data'!$H$28,0,10*ROW('Water Data'!H69)))</f>
        <v/>
      </c>
      <c r="CG75" s="300" t="str">
        <f ca="true">+IF(OFFSET('Water Data'!$H$29,0,10*ROW('Water Data'!H69))="","",OFFSET('Water Data'!$H$29,0,10*ROW('Water Data'!H69)))</f>
        <v/>
      </c>
      <c r="CH75" s="300" t="str">
        <f ca="true">+IF(OFFSET('Water Data'!$I$27,0,10*ROW('Water Data'!I69))="","",OFFSET('Water Data'!$I$27,0,10*ROW('Water Data'!I69)))</f>
        <v/>
      </c>
      <c r="CI75" s="300" t="str">
        <f ca="true">+IF(OFFSET('Water Data'!$I$28,0,10*ROW('Water Data'!I69))="","",OFFSET('Water Data'!$I$28,0,10*ROW('Water Data'!I69)))</f>
        <v/>
      </c>
      <c r="CJ75" s="300" t="str">
        <f ca="true">+IF(OFFSET('Water Data'!$I$29,0,10*ROW('Water Data'!I69))="","",OFFSET('Water Data'!$I$29,0,10*ROW('Water Data'!I69)))</f>
        <v/>
      </c>
      <c r="CK75" s="300" t="str">
        <f ca="true">+IF(OFFSET('Sanitation Data'!$D$28,0,10*ROW('Sanitation Data'!D69))="","",OFFSET('Sanitation Data'!$D$28,0,10*ROW('Sanitation Data'!D69)))</f>
        <v/>
      </c>
      <c r="CL75" s="300" t="str">
        <f ca="true">+IF(OFFSET('Sanitation Data'!$D$29,0,10*ROW('Sanitation Data'!D69))="","",OFFSET('Sanitation Data'!$D$29,0,10*ROW('Sanitation Data'!D69)))</f>
        <v/>
      </c>
      <c r="CM75" s="300" t="str">
        <f ca="true">+IF(OFFSET('Sanitation Data'!$D$30,0,10*ROW('Sanitation Data'!D69))="","",OFFSET('Sanitation Data'!$D$30,0,10*ROW('Sanitation Data'!D69)))</f>
        <v/>
      </c>
      <c r="CN75" s="300" t="str">
        <f ca="true">+IF(OFFSET('Sanitation Data'!$D$31,0,10*ROW('Sanitation Data'!D69))="","",OFFSET('Sanitation Data'!$D$31,0,10*ROW('Sanitation Data'!D69)))</f>
        <v/>
      </c>
      <c r="CO75" s="300" t="str">
        <f ca="true">+IF(OFFSET('Sanitation Data'!$D$32,0,10*ROW('Sanitation Data'!D69))="","",OFFSET('Sanitation Data'!$D$32,0,10*ROW('Sanitation Data'!D69)))</f>
        <v/>
      </c>
      <c r="CP75" s="300" t="str">
        <f ca="true">+IF(OFFSET('Sanitation Data'!$E$28,0,10*ROW('Sanitation Data'!E69))="","",OFFSET('Sanitation Data'!$E$28,0,10*ROW('Sanitation Data'!E69)))</f>
        <v/>
      </c>
      <c r="CQ75" s="300" t="str">
        <f ca="true">+IF(OFFSET('Sanitation Data'!$E$29,0,10*ROW('Sanitation Data'!E69))="","",OFFSET('Sanitation Data'!$E$29,0,10*ROW('Sanitation Data'!E69)))</f>
        <v/>
      </c>
      <c r="CR75" s="300" t="str">
        <f ca="true">+IF(OFFSET('Sanitation Data'!$E$30,0,10*ROW('Sanitation Data'!E69))="","",OFFSET('Sanitation Data'!$E$30,0,10*ROW('Sanitation Data'!E69)))</f>
        <v/>
      </c>
      <c r="CS75" s="300" t="str">
        <f ca="true">+IF(OFFSET('Sanitation Data'!$E$31,0,10*ROW('Sanitation Data'!E69))="","",OFFSET('Sanitation Data'!$E$31,0,10*ROW('Sanitation Data'!E69)))</f>
        <v/>
      </c>
      <c r="CT75" s="300" t="str">
        <f ca="true">+IF(OFFSET('Sanitation Data'!$E$32,0,10*ROW('Sanitation Data'!E69))="","",OFFSET('Sanitation Data'!$E$32,0,10*ROW('Sanitation Data'!E69)))</f>
        <v/>
      </c>
      <c r="CU75" s="300" t="str">
        <f ca="true">+IF(OFFSET('Sanitation Data'!$F$28,0,10*ROW('Sanitation Data'!F69))="","",OFFSET('Sanitation Data'!$F$28,0,10*ROW('Sanitation Data'!F69)))</f>
        <v/>
      </c>
      <c r="CV75" s="300" t="str">
        <f ca="true">+IF(OFFSET('Sanitation Data'!$F$29,0,10*ROW('Sanitation Data'!F69))="","",OFFSET('Sanitation Data'!$F$29,0,10*ROW('Sanitation Data'!F69)))</f>
        <v/>
      </c>
      <c r="CW75" s="300" t="str">
        <f ca="true">+IF(OFFSET('Sanitation Data'!$F$30,0,10*ROW('Sanitation Data'!F69))="","",OFFSET('Sanitation Data'!$F$30,0,10*ROW('Sanitation Data'!F69)))</f>
        <v/>
      </c>
      <c r="CX75" s="300" t="str">
        <f ca="true">+IF(OFFSET('Sanitation Data'!$F$31,0,10*ROW('Sanitation Data'!F69))="","",OFFSET('Sanitation Data'!$F$31,0,10*ROW('Sanitation Data'!F69)))</f>
        <v/>
      </c>
      <c r="CY75" s="300" t="str">
        <f ca="true">+IF(OFFSET('Sanitation Data'!$F$32,0,10*ROW('Sanitation Data'!F69))="","",OFFSET('Sanitation Data'!$F$32,0,10*ROW('Sanitation Data'!F69)))</f>
        <v/>
      </c>
      <c r="CZ75" s="300" t="str">
        <f ca="true">+IF(OFFSET('Sanitation Data'!$G$28,0,10*ROW('Sanitation Data'!G69))="","",OFFSET('Sanitation Data'!$G$28,0,10*ROW('Sanitation Data'!G69)))</f>
        <v/>
      </c>
      <c r="DA75" s="300" t="str">
        <f ca="true">+IF(OFFSET('Sanitation Data'!$G$29,0,10*ROW('Sanitation Data'!G69))="","",OFFSET('Sanitation Data'!$G$29,0,10*ROW('Sanitation Data'!G69)))</f>
        <v/>
      </c>
      <c r="DB75" s="300" t="str">
        <f ca="true">+IF(OFFSET('Sanitation Data'!$G$30,0,10*ROW('Sanitation Data'!G69))="","",OFFSET('Sanitation Data'!$G$30,0,10*ROW('Sanitation Data'!G69)))</f>
        <v/>
      </c>
      <c r="DC75" s="300" t="str">
        <f ca="true">+IF(OFFSET('Sanitation Data'!$G$31,0,10*ROW('Sanitation Data'!G69))="","",OFFSET('Sanitation Data'!$G$31,0,10*ROW('Sanitation Data'!G69)))</f>
        <v/>
      </c>
      <c r="DD75" s="300" t="str">
        <f ca="true">+IF(OFFSET('Sanitation Data'!$G$32,0,10*ROW('Sanitation Data'!G69))="","",OFFSET('Sanitation Data'!$G$32,0,10*ROW('Sanitation Data'!G69)))</f>
        <v/>
      </c>
      <c r="DE75" s="300" t="str">
        <f ca="true">+IF(OFFSET('Sanitation Data'!$H$28,0,10*ROW('Sanitation Data'!H69))="","",OFFSET('Sanitation Data'!$H$28,0,10*ROW('Sanitation Data'!H69)))</f>
        <v/>
      </c>
      <c r="DF75" s="300" t="str">
        <f ca="true">+IF(OFFSET('Sanitation Data'!$H$29,0,10*ROW('Sanitation Data'!H69))="","",OFFSET('Sanitation Data'!$H$29,0,10*ROW('Sanitation Data'!H69)))</f>
        <v/>
      </c>
      <c r="DG75" s="300" t="str">
        <f ca="true">+IF(OFFSET('Sanitation Data'!$H$30,0,10*ROW('Sanitation Data'!H69))="","",OFFSET('Sanitation Data'!$H$30,0,10*ROW('Sanitation Data'!H69)))</f>
        <v/>
      </c>
      <c r="DH75" s="300" t="str">
        <f ca="true">+IF(OFFSET('Sanitation Data'!$H$31,0,10*ROW('Sanitation Data'!H69))="","",OFFSET('Sanitation Data'!$H$31,0,10*ROW('Sanitation Data'!H69)))</f>
        <v/>
      </c>
      <c r="DI75" s="300" t="str">
        <f ca="true">+IF(OFFSET('Sanitation Data'!$H$32,0,10*ROW('Sanitation Data'!H69))="","",OFFSET('Sanitation Data'!$H$32,0,10*ROW('Sanitation Data'!H69)))</f>
        <v/>
      </c>
      <c r="DJ75" s="300" t="str">
        <f ca="true">+IF(OFFSET('Sanitation Data'!$I$28,0,10*ROW('Sanitation Data'!I69))="","",OFFSET('Sanitation Data'!$I$28,0,10*ROW('Sanitation Data'!I69)))</f>
        <v/>
      </c>
      <c r="DK75" s="300" t="str">
        <f ca="true">+IF(OFFSET('Sanitation Data'!$I$29,0,10*ROW('Sanitation Data'!I69))="","",OFFSET('Sanitation Data'!$I$29,0,10*ROW('Sanitation Data'!I69)))</f>
        <v/>
      </c>
      <c r="DL75" s="300" t="str">
        <f ca="true">+IF(OFFSET('Sanitation Data'!$I$30,0,10*ROW('Sanitation Data'!I69))="","",OFFSET('Sanitation Data'!$I$30,0,10*ROW('Sanitation Data'!I69)))</f>
        <v/>
      </c>
      <c r="DM75" s="300" t="str">
        <f ca="true">+IF(OFFSET('Sanitation Data'!$I$31,0,10*ROW('Sanitation Data'!I69))="","",OFFSET('Sanitation Data'!$I$31,0,10*ROW('Sanitation Data'!I69)))</f>
        <v/>
      </c>
      <c r="DN75" s="300" t="str">
        <f ca="true">+IF(OFFSET('Sanitation Data'!$I$32,0,10*ROW('Sanitation Data'!I69))="","",OFFSET('Sanitation Data'!$I$32,0,10*ROW('Sanitation Data'!I69)))</f>
        <v/>
      </c>
      <c r="DO75" s="300" t="str">
        <f ca="true">+IF(OFFSET('Hygiene Data'!$D$11,0,10*ROW('Hygiene Data'!D69))="","",OFFSET('Hygiene Data'!$D$11,0,10*ROW('Hygiene Data'!D69)))</f>
        <v/>
      </c>
      <c r="DP75" s="300" t="str">
        <f ca="true">+IF(OFFSET('Hygiene Data'!$D$12,0,10*ROW('Hygiene Data'!D69))="","",OFFSET('Hygiene Data'!$D$12,0,10*ROW('Hygiene Data'!D69)))</f>
        <v/>
      </c>
      <c r="DQ75" s="300" t="str">
        <f ca="true">+IF(OFFSET('Hygiene Data'!$D$13,0,10*ROW('Hygiene Data'!D69))="","",OFFSET('Hygiene Data'!$D$13,0,10*ROW('Hygiene Data'!D69)))</f>
        <v/>
      </c>
      <c r="DR75" s="300" t="str">
        <f ca="true">+IF(OFFSET('Hygiene Data'!$E$11,0,10*ROW('Hygiene Data'!E69))="","",OFFSET('Hygiene Data'!$E$11,0,10*ROW('Hygiene Data'!E69)))</f>
        <v/>
      </c>
      <c r="DS75" s="300" t="str">
        <f ca="true">+IF(OFFSET('Hygiene Data'!$E$12,0,10*ROW('Hygiene Data'!E69))="","",OFFSET('Hygiene Data'!$E$12,0,10*ROW('Hygiene Data'!E69)))</f>
        <v/>
      </c>
      <c r="DT75" s="300" t="str">
        <f ca="true">+IF(OFFSET('Hygiene Data'!$E$13,0,10*ROW('Hygiene Data'!E69))="","",OFFSET('Hygiene Data'!$E$13,0,10*ROW('Hygiene Data'!E69)))</f>
        <v/>
      </c>
      <c r="DU75" s="300" t="str">
        <f ca="true">+IF(OFFSET('Hygiene Data'!$F$11,0,10*ROW('Hygiene Data'!F69))="","",OFFSET('Hygiene Data'!$F$11,0,10*ROW('Hygiene Data'!F69)))</f>
        <v/>
      </c>
      <c r="DV75" s="300" t="str">
        <f ca="true">+IF(OFFSET('Hygiene Data'!$F$12,0,10*ROW('Hygiene Data'!F69))="","",OFFSET('Hygiene Data'!$F$12,0,10*ROW('Hygiene Data'!F69)))</f>
        <v/>
      </c>
      <c r="DW75" s="300" t="str">
        <f ca="true">+IF(OFFSET('Hygiene Data'!$F$13,0,10*ROW('Hygiene Data'!F69))="","",OFFSET('Hygiene Data'!$F$13,0,10*ROW('Hygiene Data'!F69)))</f>
        <v/>
      </c>
      <c r="DX75" s="300" t="str">
        <f ca="true">+IF(OFFSET('Hygiene Data'!$G$11,0,10*ROW('Hygiene Data'!G69))="","",OFFSET('Hygiene Data'!$G$11,0,10*ROW('Hygiene Data'!G69)))</f>
        <v/>
      </c>
      <c r="DY75" s="300" t="str">
        <f ca="true">+IF(OFFSET('Hygiene Data'!$G$12,0,10*ROW('Hygiene Data'!G69))="","",OFFSET('Hygiene Data'!$G$12,0,10*ROW('Hygiene Data'!G69)))</f>
        <v/>
      </c>
      <c r="DZ75" s="300" t="str">
        <f ca="true">+IF(OFFSET('Hygiene Data'!$G$13,0,10*ROW('Hygiene Data'!G69))="","",OFFSET('Hygiene Data'!$G$13,0,10*ROW('Hygiene Data'!G69)))</f>
        <v/>
      </c>
      <c r="EA75" s="300" t="str">
        <f ca="true">+IF(OFFSET('Hygiene Data'!$H$11,0,10*ROW('Hygiene Data'!H69))="","",OFFSET('Hygiene Data'!$H$11,0,10*ROW('Hygiene Data'!H69)))</f>
        <v/>
      </c>
      <c r="EB75" s="300" t="str">
        <f ca="true">+IF(OFFSET('Hygiene Data'!$H$12,0,10*ROW('Hygiene Data'!H69))="","",OFFSET('Hygiene Data'!$H$12,0,10*ROW('Hygiene Data'!H69)))</f>
        <v/>
      </c>
      <c r="EC75" s="300" t="str">
        <f ca="true">+IF(OFFSET('Hygiene Data'!$H$13,0,10*ROW('Hygiene Data'!H69))="","",OFFSET('Hygiene Data'!$H$13,0,10*ROW('Hygiene Data'!H69)))</f>
        <v/>
      </c>
      <c r="ED75" s="300" t="str">
        <f ca="true">+IF(OFFSET('Hygiene Data'!$I$11,0,10*ROW('Hygiene Data'!I69))="","",OFFSET('Hygiene Data'!$I$11,0,10*ROW('Hygiene Data'!I69)))</f>
        <v/>
      </c>
      <c r="EE75" s="300" t="str">
        <f ca="true">+IF(OFFSET('Hygiene Data'!$I$12,0,10*ROW('Hygiene Data'!I69))="","",OFFSET('Hygiene Data'!$I$12,0,10*ROW('Hygiene Data'!I69)))</f>
        <v/>
      </c>
      <c r="EF75" s="30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7"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0"/>
      <c r="BS76" s="300" t="str">
        <f ca="true">+IF(OFFSET('Water Data'!$D$27,0,10*ROW('Water Data'!D70))="","",OFFSET('Water Data'!$D$27,0,10*ROW('Water Data'!D70)))</f>
        <v/>
      </c>
      <c r="BT76" s="300" t="str">
        <f ca="true">+IF(OFFSET('Water Data'!$D$28,0,10*ROW('Water Data'!D70))="","",OFFSET('Water Data'!$D$28,0,10*ROW('Water Data'!D70)))</f>
        <v/>
      </c>
      <c r="BU76" s="300" t="str">
        <f ca="true">+IF(OFFSET('Water Data'!$D$29,0,10*ROW('Water Data'!D70))="","",OFFSET('Water Data'!$D$29,0,10*ROW('Water Data'!D70)))</f>
        <v/>
      </c>
      <c r="BV76" s="300" t="str">
        <f ca="true">+IF(OFFSET('Water Data'!$E$27,0,10*ROW('Water Data'!E70))="","",OFFSET('Water Data'!$E$27,0,10*ROW('Water Data'!E70)))</f>
        <v/>
      </c>
      <c r="BW76" s="300" t="str">
        <f ca="true">+IF(OFFSET('Water Data'!$E$28,0,10*ROW('Water Data'!E70))="","",OFFSET('Water Data'!$E$28,0,10*ROW('Water Data'!E70)))</f>
        <v/>
      </c>
      <c r="BX76" s="300" t="str">
        <f ca="true">+IF(OFFSET('Water Data'!$E$29,0,10*ROW('Water Data'!E70))="","",OFFSET('Water Data'!$E$29,0,10*ROW('Water Data'!E70)))</f>
        <v/>
      </c>
      <c r="BY76" s="300" t="str">
        <f ca="true">+IF(OFFSET('Water Data'!$F$27,0,10*ROW('Water Data'!F70))="","",OFFSET('Water Data'!$F$27,0,10*ROW('Water Data'!F70)))</f>
        <v/>
      </c>
      <c r="BZ76" s="300" t="str">
        <f ca="true">+IF(OFFSET('Water Data'!$F$28,0,10*ROW('Water Data'!F70))="","",OFFSET('Water Data'!$F$28,0,10*ROW('Water Data'!F70)))</f>
        <v/>
      </c>
      <c r="CA76" s="300" t="str">
        <f ca="true">+IF(OFFSET('Water Data'!$F$29,0,10*ROW('Water Data'!F70))="","",OFFSET('Water Data'!$F$29,0,10*ROW('Water Data'!F70)))</f>
        <v/>
      </c>
      <c r="CB76" s="300" t="str">
        <f ca="true">+IF(OFFSET('Water Data'!$G$27,0,10*ROW('Water Data'!G70))="","",OFFSET('Water Data'!$G$27,0,10*ROW('Water Data'!G70)))</f>
        <v/>
      </c>
      <c r="CC76" s="300" t="str">
        <f ca="true">+IF(OFFSET('Water Data'!$G$28,0,10*ROW('Water Data'!G70))="","",OFFSET('Water Data'!$G$28,0,10*ROW('Water Data'!G70)))</f>
        <v/>
      </c>
      <c r="CD76" s="300" t="str">
        <f ca="true">+IF(OFFSET('Water Data'!$G$29,0,10*ROW('Water Data'!G70))="","",OFFSET('Water Data'!$G$29,0,10*ROW('Water Data'!G70)))</f>
        <v/>
      </c>
      <c r="CE76" s="300" t="str">
        <f ca="true">+IF(OFFSET('Water Data'!$H$27,0,10*ROW('Water Data'!H70))="","",OFFSET('Water Data'!$H$27,0,10*ROW('Water Data'!H70)))</f>
        <v/>
      </c>
      <c r="CF76" s="300" t="str">
        <f ca="true">+IF(OFFSET('Water Data'!$H$28,0,10*ROW('Water Data'!H70))="","",OFFSET('Water Data'!$H$28,0,10*ROW('Water Data'!H70)))</f>
        <v/>
      </c>
      <c r="CG76" s="300" t="str">
        <f ca="true">+IF(OFFSET('Water Data'!$H$29,0,10*ROW('Water Data'!H70))="","",OFFSET('Water Data'!$H$29,0,10*ROW('Water Data'!H70)))</f>
        <v/>
      </c>
      <c r="CH76" s="300" t="str">
        <f ca="true">+IF(OFFSET('Water Data'!$I$27,0,10*ROW('Water Data'!I70))="","",OFFSET('Water Data'!$I$27,0,10*ROW('Water Data'!I70)))</f>
        <v/>
      </c>
      <c r="CI76" s="300" t="str">
        <f ca="true">+IF(OFFSET('Water Data'!$I$28,0,10*ROW('Water Data'!I70))="","",OFFSET('Water Data'!$I$28,0,10*ROW('Water Data'!I70)))</f>
        <v/>
      </c>
      <c r="CJ76" s="300" t="str">
        <f ca="true">+IF(OFFSET('Water Data'!$I$29,0,10*ROW('Water Data'!I70))="","",OFFSET('Water Data'!$I$29,0,10*ROW('Water Data'!I70)))</f>
        <v/>
      </c>
      <c r="CK76" s="300" t="str">
        <f ca="true">+IF(OFFSET('Sanitation Data'!$D$28,0,10*ROW('Sanitation Data'!D70))="","",OFFSET('Sanitation Data'!$D$28,0,10*ROW('Sanitation Data'!D70)))</f>
        <v/>
      </c>
      <c r="CL76" s="300" t="str">
        <f ca="true">+IF(OFFSET('Sanitation Data'!$D$29,0,10*ROW('Sanitation Data'!D70))="","",OFFSET('Sanitation Data'!$D$29,0,10*ROW('Sanitation Data'!D70)))</f>
        <v/>
      </c>
      <c r="CM76" s="300" t="str">
        <f ca="true">+IF(OFFSET('Sanitation Data'!$D$30,0,10*ROW('Sanitation Data'!D70))="","",OFFSET('Sanitation Data'!$D$30,0,10*ROW('Sanitation Data'!D70)))</f>
        <v/>
      </c>
      <c r="CN76" s="300" t="str">
        <f ca="true">+IF(OFFSET('Sanitation Data'!$D$31,0,10*ROW('Sanitation Data'!D70))="","",OFFSET('Sanitation Data'!$D$31,0,10*ROW('Sanitation Data'!D70)))</f>
        <v/>
      </c>
      <c r="CO76" s="300" t="str">
        <f ca="true">+IF(OFFSET('Sanitation Data'!$D$32,0,10*ROW('Sanitation Data'!D70))="","",OFFSET('Sanitation Data'!$D$32,0,10*ROW('Sanitation Data'!D70)))</f>
        <v/>
      </c>
      <c r="CP76" s="300" t="str">
        <f ca="true">+IF(OFFSET('Sanitation Data'!$E$28,0,10*ROW('Sanitation Data'!E70))="","",OFFSET('Sanitation Data'!$E$28,0,10*ROW('Sanitation Data'!E70)))</f>
        <v/>
      </c>
      <c r="CQ76" s="300" t="str">
        <f ca="true">+IF(OFFSET('Sanitation Data'!$E$29,0,10*ROW('Sanitation Data'!E70))="","",OFFSET('Sanitation Data'!$E$29,0,10*ROW('Sanitation Data'!E70)))</f>
        <v/>
      </c>
      <c r="CR76" s="300" t="str">
        <f ca="true">+IF(OFFSET('Sanitation Data'!$E$30,0,10*ROW('Sanitation Data'!E70))="","",OFFSET('Sanitation Data'!$E$30,0,10*ROW('Sanitation Data'!E70)))</f>
        <v/>
      </c>
      <c r="CS76" s="300" t="str">
        <f ca="true">+IF(OFFSET('Sanitation Data'!$E$31,0,10*ROW('Sanitation Data'!E70))="","",OFFSET('Sanitation Data'!$E$31,0,10*ROW('Sanitation Data'!E70)))</f>
        <v/>
      </c>
      <c r="CT76" s="300" t="str">
        <f ca="true">+IF(OFFSET('Sanitation Data'!$E$32,0,10*ROW('Sanitation Data'!E70))="","",OFFSET('Sanitation Data'!$E$32,0,10*ROW('Sanitation Data'!E70)))</f>
        <v/>
      </c>
      <c r="CU76" s="300" t="str">
        <f ca="true">+IF(OFFSET('Sanitation Data'!$F$28,0,10*ROW('Sanitation Data'!F70))="","",OFFSET('Sanitation Data'!$F$28,0,10*ROW('Sanitation Data'!F70)))</f>
        <v/>
      </c>
      <c r="CV76" s="300" t="str">
        <f ca="true">+IF(OFFSET('Sanitation Data'!$F$29,0,10*ROW('Sanitation Data'!F70))="","",OFFSET('Sanitation Data'!$F$29,0,10*ROW('Sanitation Data'!F70)))</f>
        <v/>
      </c>
      <c r="CW76" s="300" t="str">
        <f ca="true">+IF(OFFSET('Sanitation Data'!$F$30,0,10*ROW('Sanitation Data'!F70))="","",OFFSET('Sanitation Data'!$F$30,0,10*ROW('Sanitation Data'!F70)))</f>
        <v/>
      </c>
      <c r="CX76" s="300" t="str">
        <f ca="true">+IF(OFFSET('Sanitation Data'!$F$31,0,10*ROW('Sanitation Data'!F70))="","",OFFSET('Sanitation Data'!$F$31,0,10*ROW('Sanitation Data'!F70)))</f>
        <v/>
      </c>
      <c r="CY76" s="300" t="str">
        <f ca="true">+IF(OFFSET('Sanitation Data'!$F$32,0,10*ROW('Sanitation Data'!F70))="","",OFFSET('Sanitation Data'!$F$32,0,10*ROW('Sanitation Data'!F70)))</f>
        <v/>
      </c>
      <c r="CZ76" s="300" t="str">
        <f ca="true">+IF(OFFSET('Sanitation Data'!$G$28,0,10*ROW('Sanitation Data'!G70))="","",OFFSET('Sanitation Data'!$G$28,0,10*ROW('Sanitation Data'!G70)))</f>
        <v/>
      </c>
      <c r="DA76" s="300" t="str">
        <f ca="true">+IF(OFFSET('Sanitation Data'!$G$29,0,10*ROW('Sanitation Data'!G70))="","",OFFSET('Sanitation Data'!$G$29,0,10*ROW('Sanitation Data'!G70)))</f>
        <v/>
      </c>
      <c r="DB76" s="300" t="str">
        <f ca="true">+IF(OFFSET('Sanitation Data'!$G$30,0,10*ROW('Sanitation Data'!G70))="","",OFFSET('Sanitation Data'!$G$30,0,10*ROW('Sanitation Data'!G70)))</f>
        <v/>
      </c>
      <c r="DC76" s="300" t="str">
        <f ca="true">+IF(OFFSET('Sanitation Data'!$G$31,0,10*ROW('Sanitation Data'!G70))="","",OFFSET('Sanitation Data'!$G$31,0,10*ROW('Sanitation Data'!G70)))</f>
        <v/>
      </c>
      <c r="DD76" s="300" t="str">
        <f ca="true">+IF(OFFSET('Sanitation Data'!$G$32,0,10*ROW('Sanitation Data'!G70))="","",OFFSET('Sanitation Data'!$G$32,0,10*ROW('Sanitation Data'!G70)))</f>
        <v/>
      </c>
      <c r="DE76" s="300" t="str">
        <f ca="true">+IF(OFFSET('Sanitation Data'!$H$28,0,10*ROW('Sanitation Data'!H70))="","",OFFSET('Sanitation Data'!$H$28,0,10*ROW('Sanitation Data'!H70)))</f>
        <v/>
      </c>
      <c r="DF76" s="300" t="str">
        <f ca="true">+IF(OFFSET('Sanitation Data'!$H$29,0,10*ROW('Sanitation Data'!H70))="","",OFFSET('Sanitation Data'!$H$29,0,10*ROW('Sanitation Data'!H70)))</f>
        <v/>
      </c>
      <c r="DG76" s="300" t="str">
        <f ca="true">+IF(OFFSET('Sanitation Data'!$H$30,0,10*ROW('Sanitation Data'!H70))="","",OFFSET('Sanitation Data'!$H$30,0,10*ROW('Sanitation Data'!H70)))</f>
        <v/>
      </c>
      <c r="DH76" s="300" t="str">
        <f ca="true">+IF(OFFSET('Sanitation Data'!$H$31,0,10*ROW('Sanitation Data'!H70))="","",OFFSET('Sanitation Data'!$H$31,0,10*ROW('Sanitation Data'!H70)))</f>
        <v/>
      </c>
      <c r="DI76" s="300" t="str">
        <f ca="true">+IF(OFFSET('Sanitation Data'!$H$32,0,10*ROW('Sanitation Data'!H70))="","",OFFSET('Sanitation Data'!$H$32,0,10*ROW('Sanitation Data'!H70)))</f>
        <v/>
      </c>
      <c r="DJ76" s="300" t="str">
        <f ca="true">+IF(OFFSET('Sanitation Data'!$I$28,0,10*ROW('Sanitation Data'!I70))="","",OFFSET('Sanitation Data'!$I$28,0,10*ROW('Sanitation Data'!I70)))</f>
        <v/>
      </c>
      <c r="DK76" s="300" t="str">
        <f ca="true">+IF(OFFSET('Sanitation Data'!$I$29,0,10*ROW('Sanitation Data'!I70))="","",OFFSET('Sanitation Data'!$I$29,0,10*ROW('Sanitation Data'!I70)))</f>
        <v/>
      </c>
      <c r="DL76" s="300" t="str">
        <f ca="true">+IF(OFFSET('Sanitation Data'!$I$30,0,10*ROW('Sanitation Data'!I70))="","",OFFSET('Sanitation Data'!$I$30,0,10*ROW('Sanitation Data'!I70)))</f>
        <v/>
      </c>
      <c r="DM76" s="300" t="str">
        <f ca="true">+IF(OFFSET('Sanitation Data'!$I$31,0,10*ROW('Sanitation Data'!I70))="","",OFFSET('Sanitation Data'!$I$31,0,10*ROW('Sanitation Data'!I70)))</f>
        <v/>
      </c>
      <c r="DN76" s="300" t="str">
        <f ca="true">+IF(OFFSET('Sanitation Data'!$I$32,0,10*ROW('Sanitation Data'!I70))="","",OFFSET('Sanitation Data'!$I$32,0,10*ROW('Sanitation Data'!I70)))</f>
        <v/>
      </c>
      <c r="DO76" s="300" t="str">
        <f ca="true">+IF(OFFSET('Hygiene Data'!$D$11,0,10*ROW('Hygiene Data'!D70))="","",OFFSET('Hygiene Data'!$D$11,0,10*ROW('Hygiene Data'!D70)))</f>
        <v/>
      </c>
      <c r="DP76" s="300" t="str">
        <f ca="true">+IF(OFFSET('Hygiene Data'!$D$12,0,10*ROW('Hygiene Data'!D70))="","",OFFSET('Hygiene Data'!$D$12,0,10*ROW('Hygiene Data'!D70)))</f>
        <v/>
      </c>
      <c r="DQ76" s="300" t="str">
        <f ca="true">+IF(OFFSET('Hygiene Data'!$D$13,0,10*ROW('Hygiene Data'!D70))="","",OFFSET('Hygiene Data'!$D$13,0,10*ROW('Hygiene Data'!D70)))</f>
        <v/>
      </c>
      <c r="DR76" s="300" t="str">
        <f ca="true">+IF(OFFSET('Hygiene Data'!$E$11,0,10*ROW('Hygiene Data'!E70))="","",OFFSET('Hygiene Data'!$E$11,0,10*ROW('Hygiene Data'!E70)))</f>
        <v/>
      </c>
      <c r="DS76" s="300" t="str">
        <f ca="true">+IF(OFFSET('Hygiene Data'!$E$12,0,10*ROW('Hygiene Data'!E70))="","",OFFSET('Hygiene Data'!$E$12,0,10*ROW('Hygiene Data'!E70)))</f>
        <v/>
      </c>
      <c r="DT76" s="300" t="str">
        <f ca="true">+IF(OFFSET('Hygiene Data'!$E$13,0,10*ROW('Hygiene Data'!E70))="","",OFFSET('Hygiene Data'!$E$13,0,10*ROW('Hygiene Data'!E70)))</f>
        <v/>
      </c>
      <c r="DU76" s="300" t="str">
        <f ca="true">+IF(OFFSET('Hygiene Data'!$F$11,0,10*ROW('Hygiene Data'!F70))="","",OFFSET('Hygiene Data'!$F$11,0,10*ROW('Hygiene Data'!F70)))</f>
        <v/>
      </c>
      <c r="DV76" s="300" t="str">
        <f ca="true">+IF(OFFSET('Hygiene Data'!$F$12,0,10*ROW('Hygiene Data'!F70))="","",OFFSET('Hygiene Data'!$F$12,0,10*ROW('Hygiene Data'!F70)))</f>
        <v/>
      </c>
      <c r="DW76" s="300" t="str">
        <f ca="true">+IF(OFFSET('Hygiene Data'!$F$13,0,10*ROW('Hygiene Data'!F70))="","",OFFSET('Hygiene Data'!$F$13,0,10*ROW('Hygiene Data'!F70)))</f>
        <v/>
      </c>
      <c r="DX76" s="300" t="str">
        <f ca="true">+IF(OFFSET('Hygiene Data'!$G$11,0,10*ROW('Hygiene Data'!G70))="","",OFFSET('Hygiene Data'!$G$11,0,10*ROW('Hygiene Data'!G70)))</f>
        <v/>
      </c>
      <c r="DY76" s="300" t="str">
        <f ca="true">+IF(OFFSET('Hygiene Data'!$G$12,0,10*ROW('Hygiene Data'!G70))="","",OFFSET('Hygiene Data'!$G$12,0,10*ROW('Hygiene Data'!G70)))</f>
        <v/>
      </c>
      <c r="DZ76" s="300" t="str">
        <f ca="true">+IF(OFFSET('Hygiene Data'!$G$13,0,10*ROW('Hygiene Data'!G70))="","",OFFSET('Hygiene Data'!$G$13,0,10*ROW('Hygiene Data'!G70)))</f>
        <v/>
      </c>
      <c r="EA76" s="300" t="str">
        <f ca="true">+IF(OFFSET('Hygiene Data'!$H$11,0,10*ROW('Hygiene Data'!H70))="","",OFFSET('Hygiene Data'!$H$11,0,10*ROW('Hygiene Data'!H70)))</f>
        <v/>
      </c>
      <c r="EB76" s="300" t="str">
        <f ca="true">+IF(OFFSET('Hygiene Data'!$H$12,0,10*ROW('Hygiene Data'!H70))="","",OFFSET('Hygiene Data'!$H$12,0,10*ROW('Hygiene Data'!H70)))</f>
        <v/>
      </c>
      <c r="EC76" s="300" t="str">
        <f ca="true">+IF(OFFSET('Hygiene Data'!$H$13,0,10*ROW('Hygiene Data'!H70))="","",OFFSET('Hygiene Data'!$H$13,0,10*ROW('Hygiene Data'!H70)))</f>
        <v/>
      </c>
      <c r="ED76" s="300" t="str">
        <f ca="true">+IF(OFFSET('Hygiene Data'!$I$11,0,10*ROW('Hygiene Data'!I70))="","",OFFSET('Hygiene Data'!$I$11,0,10*ROW('Hygiene Data'!I70)))</f>
        <v/>
      </c>
      <c r="EE76" s="300" t="str">
        <f ca="true">+IF(OFFSET('Hygiene Data'!$I$12,0,10*ROW('Hygiene Data'!I70))="","",OFFSET('Hygiene Data'!$I$12,0,10*ROW('Hygiene Data'!I70)))</f>
        <v/>
      </c>
      <c r="EF76" s="30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7"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0"/>
      <c r="BS77" s="300" t="str">
        <f ca="true">+IF(OFFSET('Water Data'!$D$27,0,10*ROW('Water Data'!D71))="","",OFFSET('Water Data'!$D$27,0,10*ROW('Water Data'!D71)))</f>
        <v/>
      </c>
      <c r="BT77" s="300" t="str">
        <f ca="true">+IF(OFFSET('Water Data'!$D$28,0,10*ROW('Water Data'!D71))="","",OFFSET('Water Data'!$D$28,0,10*ROW('Water Data'!D71)))</f>
        <v/>
      </c>
      <c r="BU77" s="300" t="str">
        <f ca="true">+IF(OFFSET('Water Data'!$D$29,0,10*ROW('Water Data'!D71))="","",OFFSET('Water Data'!$D$29,0,10*ROW('Water Data'!D71)))</f>
        <v/>
      </c>
      <c r="BV77" s="300" t="str">
        <f ca="true">+IF(OFFSET('Water Data'!$E$27,0,10*ROW('Water Data'!E71))="","",OFFSET('Water Data'!$E$27,0,10*ROW('Water Data'!E71)))</f>
        <v/>
      </c>
      <c r="BW77" s="300" t="str">
        <f ca="true">+IF(OFFSET('Water Data'!$E$28,0,10*ROW('Water Data'!E71))="","",OFFSET('Water Data'!$E$28,0,10*ROW('Water Data'!E71)))</f>
        <v/>
      </c>
      <c r="BX77" s="300" t="str">
        <f ca="true">+IF(OFFSET('Water Data'!$E$29,0,10*ROW('Water Data'!E71))="","",OFFSET('Water Data'!$E$29,0,10*ROW('Water Data'!E71)))</f>
        <v/>
      </c>
      <c r="BY77" s="300" t="str">
        <f ca="true">+IF(OFFSET('Water Data'!$F$27,0,10*ROW('Water Data'!F71))="","",OFFSET('Water Data'!$F$27,0,10*ROW('Water Data'!F71)))</f>
        <v/>
      </c>
      <c r="BZ77" s="300" t="str">
        <f ca="true">+IF(OFFSET('Water Data'!$F$28,0,10*ROW('Water Data'!F71))="","",OFFSET('Water Data'!$F$28,0,10*ROW('Water Data'!F71)))</f>
        <v/>
      </c>
      <c r="CA77" s="300" t="str">
        <f ca="true">+IF(OFFSET('Water Data'!$F$29,0,10*ROW('Water Data'!F71))="","",OFFSET('Water Data'!$F$29,0,10*ROW('Water Data'!F71)))</f>
        <v/>
      </c>
      <c r="CB77" s="300" t="str">
        <f ca="true">+IF(OFFSET('Water Data'!$G$27,0,10*ROW('Water Data'!G71))="","",OFFSET('Water Data'!$G$27,0,10*ROW('Water Data'!G71)))</f>
        <v/>
      </c>
      <c r="CC77" s="300" t="str">
        <f ca="true">+IF(OFFSET('Water Data'!$G$28,0,10*ROW('Water Data'!G71))="","",OFFSET('Water Data'!$G$28,0,10*ROW('Water Data'!G71)))</f>
        <v/>
      </c>
      <c r="CD77" s="300" t="str">
        <f ca="true">+IF(OFFSET('Water Data'!$G$29,0,10*ROW('Water Data'!G71))="","",OFFSET('Water Data'!$G$29,0,10*ROW('Water Data'!G71)))</f>
        <v/>
      </c>
      <c r="CE77" s="300" t="str">
        <f ca="true">+IF(OFFSET('Water Data'!$H$27,0,10*ROW('Water Data'!H71))="","",OFFSET('Water Data'!$H$27,0,10*ROW('Water Data'!H71)))</f>
        <v/>
      </c>
      <c r="CF77" s="300" t="str">
        <f ca="true">+IF(OFFSET('Water Data'!$H$28,0,10*ROW('Water Data'!H71))="","",OFFSET('Water Data'!$H$28,0,10*ROW('Water Data'!H71)))</f>
        <v/>
      </c>
      <c r="CG77" s="300" t="str">
        <f ca="true">+IF(OFFSET('Water Data'!$H$29,0,10*ROW('Water Data'!H71))="","",OFFSET('Water Data'!$H$29,0,10*ROW('Water Data'!H71)))</f>
        <v/>
      </c>
      <c r="CH77" s="300" t="str">
        <f ca="true">+IF(OFFSET('Water Data'!$I$27,0,10*ROW('Water Data'!I71))="","",OFFSET('Water Data'!$I$27,0,10*ROW('Water Data'!I71)))</f>
        <v/>
      </c>
      <c r="CI77" s="300" t="str">
        <f ca="true">+IF(OFFSET('Water Data'!$I$28,0,10*ROW('Water Data'!I71))="","",OFFSET('Water Data'!$I$28,0,10*ROW('Water Data'!I71)))</f>
        <v/>
      </c>
      <c r="CJ77" s="300" t="str">
        <f ca="true">+IF(OFFSET('Water Data'!$I$29,0,10*ROW('Water Data'!I71))="","",OFFSET('Water Data'!$I$29,0,10*ROW('Water Data'!I71)))</f>
        <v/>
      </c>
      <c r="CK77" s="300" t="str">
        <f ca="true">+IF(OFFSET('Sanitation Data'!$D$28,0,10*ROW('Sanitation Data'!D71))="","",OFFSET('Sanitation Data'!$D$28,0,10*ROW('Sanitation Data'!D71)))</f>
        <v/>
      </c>
      <c r="CL77" s="300" t="str">
        <f ca="true">+IF(OFFSET('Sanitation Data'!$D$29,0,10*ROW('Sanitation Data'!D71))="","",OFFSET('Sanitation Data'!$D$29,0,10*ROW('Sanitation Data'!D71)))</f>
        <v/>
      </c>
      <c r="CM77" s="300" t="str">
        <f ca="true">+IF(OFFSET('Sanitation Data'!$D$30,0,10*ROW('Sanitation Data'!D71))="","",OFFSET('Sanitation Data'!$D$30,0,10*ROW('Sanitation Data'!D71)))</f>
        <v/>
      </c>
      <c r="CN77" s="300" t="str">
        <f ca="true">+IF(OFFSET('Sanitation Data'!$D$31,0,10*ROW('Sanitation Data'!D71))="","",OFFSET('Sanitation Data'!$D$31,0,10*ROW('Sanitation Data'!D71)))</f>
        <v/>
      </c>
      <c r="CO77" s="300" t="str">
        <f ca="true">+IF(OFFSET('Sanitation Data'!$D$32,0,10*ROW('Sanitation Data'!D71))="","",OFFSET('Sanitation Data'!$D$32,0,10*ROW('Sanitation Data'!D71)))</f>
        <v/>
      </c>
      <c r="CP77" s="300" t="str">
        <f ca="true">+IF(OFFSET('Sanitation Data'!$E$28,0,10*ROW('Sanitation Data'!E71))="","",OFFSET('Sanitation Data'!$E$28,0,10*ROW('Sanitation Data'!E71)))</f>
        <v/>
      </c>
      <c r="CQ77" s="300" t="str">
        <f ca="true">+IF(OFFSET('Sanitation Data'!$E$29,0,10*ROW('Sanitation Data'!E71))="","",OFFSET('Sanitation Data'!$E$29,0,10*ROW('Sanitation Data'!E71)))</f>
        <v/>
      </c>
      <c r="CR77" s="300" t="str">
        <f ca="true">+IF(OFFSET('Sanitation Data'!$E$30,0,10*ROW('Sanitation Data'!E71))="","",OFFSET('Sanitation Data'!$E$30,0,10*ROW('Sanitation Data'!E71)))</f>
        <v/>
      </c>
      <c r="CS77" s="300" t="str">
        <f ca="true">+IF(OFFSET('Sanitation Data'!$E$31,0,10*ROW('Sanitation Data'!E71))="","",OFFSET('Sanitation Data'!$E$31,0,10*ROW('Sanitation Data'!E71)))</f>
        <v/>
      </c>
      <c r="CT77" s="300" t="str">
        <f ca="true">+IF(OFFSET('Sanitation Data'!$E$32,0,10*ROW('Sanitation Data'!E71))="","",OFFSET('Sanitation Data'!$E$32,0,10*ROW('Sanitation Data'!E71)))</f>
        <v/>
      </c>
      <c r="CU77" s="300" t="str">
        <f ca="true">+IF(OFFSET('Sanitation Data'!$F$28,0,10*ROW('Sanitation Data'!F71))="","",OFFSET('Sanitation Data'!$F$28,0,10*ROW('Sanitation Data'!F71)))</f>
        <v/>
      </c>
      <c r="CV77" s="300" t="str">
        <f ca="true">+IF(OFFSET('Sanitation Data'!$F$29,0,10*ROW('Sanitation Data'!F71))="","",OFFSET('Sanitation Data'!$F$29,0,10*ROW('Sanitation Data'!F71)))</f>
        <v/>
      </c>
      <c r="CW77" s="300" t="str">
        <f ca="true">+IF(OFFSET('Sanitation Data'!$F$30,0,10*ROW('Sanitation Data'!F71))="","",OFFSET('Sanitation Data'!$F$30,0,10*ROW('Sanitation Data'!F71)))</f>
        <v/>
      </c>
      <c r="CX77" s="300" t="str">
        <f ca="true">+IF(OFFSET('Sanitation Data'!$F$31,0,10*ROW('Sanitation Data'!F71))="","",OFFSET('Sanitation Data'!$F$31,0,10*ROW('Sanitation Data'!F71)))</f>
        <v/>
      </c>
      <c r="CY77" s="300" t="str">
        <f ca="true">+IF(OFFSET('Sanitation Data'!$F$32,0,10*ROW('Sanitation Data'!F71))="","",OFFSET('Sanitation Data'!$F$32,0,10*ROW('Sanitation Data'!F71)))</f>
        <v/>
      </c>
      <c r="CZ77" s="300" t="str">
        <f ca="true">+IF(OFFSET('Sanitation Data'!$G$28,0,10*ROW('Sanitation Data'!G71))="","",OFFSET('Sanitation Data'!$G$28,0,10*ROW('Sanitation Data'!G71)))</f>
        <v/>
      </c>
      <c r="DA77" s="300" t="str">
        <f ca="true">+IF(OFFSET('Sanitation Data'!$G$29,0,10*ROW('Sanitation Data'!G71))="","",OFFSET('Sanitation Data'!$G$29,0,10*ROW('Sanitation Data'!G71)))</f>
        <v/>
      </c>
      <c r="DB77" s="300" t="str">
        <f ca="true">+IF(OFFSET('Sanitation Data'!$G$30,0,10*ROW('Sanitation Data'!G71))="","",OFFSET('Sanitation Data'!$G$30,0,10*ROW('Sanitation Data'!G71)))</f>
        <v/>
      </c>
      <c r="DC77" s="300" t="str">
        <f ca="true">+IF(OFFSET('Sanitation Data'!$G$31,0,10*ROW('Sanitation Data'!G71))="","",OFFSET('Sanitation Data'!$G$31,0,10*ROW('Sanitation Data'!G71)))</f>
        <v/>
      </c>
      <c r="DD77" s="300" t="str">
        <f ca="true">+IF(OFFSET('Sanitation Data'!$G$32,0,10*ROW('Sanitation Data'!G71))="","",OFFSET('Sanitation Data'!$G$32,0,10*ROW('Sanitation Data'!G71)))</f>
        <v/>
      </c>
      <c r="DE77" s="300" t="str">
        <f ca="true">+IF(OFFSET('Sanitation Data'!$H$28,0,10*ROW('Sanitation Data'!H71))="","",OFFSET('Sanitation Data'!$H$28,0,10*ROW('Sanitation Data'!H71)))</f>
        <v/>
      </c>
      <c r="DF77" s="300" t="str">
        <f ca="true">+IF(OFFSET('Sanitation Data'!$H$29,0,10*ROW('Sanitation Data'!H71))="","",OFFSET('Sanitation Data'!$H$29,0,10*ROW('Sanitation Data'!H71)))</f>
        <v/>
      </c>
      <c r="DG77" s="300" t="str">
        <f ca="true">+IF(OFFSET('Sanitation Data'!$H$30,0,10*ROW('Sanitation Data'!H71))="","",OFFSET('Sanitation Data'!$H$30,0,10*ROW('Sanitation Data'!H71)))</f>
        <v/>
      </c>
      <c r="DH77" s="300" t="str">
        <f ca="true">+IF(OFFSET('Sanitation Data'!$H$31,0,10*ROW('Sanitation Data'!H71))="","",OFFSET('Sanitation Data'!$H$31,0,10*ROW('Sanitation Data'!H71)))</f>
        <v/>
      </c>
      <c r="DI77" s="300" t="str">
        <f ca="true">+IF(OFFSET('Sanitation Data'!$H$32,0,10*ROW('Sanitation Data'!H71))="","",OFFSET('Sanitation Data'!$H$32,0,10*ROW('Sanitation Data'!H71)))</f>
        <v/>
      </c>
      <c r="DJ77" s="300" t="str">
        <f ca="true">+IF(OFFSET('Sanitation Data'!$I$28,0,10*ROW('Sanitation Data'!I71))="","",OFFSET('Sanitation Data'!$I$28,0,10*ROW('Sanitation Data'!I71)))</f>
        <v/>
      </c>
      <c r="DK77" s="300" t="str">
        <f ca="true">+IF(OFFSET('Sanitation Data'!$I$29,0,10*ROW('Sanitation Data'!I71))="","",OFFSET('Sanitation Data'!$I$29,0,10*ROW('Sanitation Data'!I71)))</f>
        <v/>
      </c>
      <c r="DL77" s="300" t="str">
        <f ca="true">+IF(OFFSET('Sanitation Data'!$I$30,0,10*ROW('Sanitation Data'!I71))="","",OFFSET('Sanitation Data'!$I$30,0,10*ROW('Sanitation Data'!I71)))</f>
        <v/>
      </c>
      <c r="DM77" s="300" t="str">
        <f ca="true">+IF(OFFSET('Sanitation Data'!$I$31,0,10*ROW('Sanitation Data'!I71))="","",OFFSET('Sanitation Data'!$I$31,0,10*ROW('Sanitation Data'!I71)))</f>
        <v/>
      </c>
      <c r="DN77" s="300" t="str">
        <f ca="true">+IF(OFFSET('Sanitation Data'!$I$32,0,10*ROW('Sanitation Data'!I71))="","",OFFSET('Sanitation Data'!$I$32,0,10*ROW('Sanitation Data'!I71)))</f>
        <v/>
      </c>
      <c r="DO77" s="300" t="str">
        <f ca="true">+IF(OFFSET('Hygiene Data'!$D$11,0,10*ROW('Hygiene Data'!D71))="","",OFFSET('Hygiene Data'!$D$11,0,10*ROW('Hygiene Data'!D71)))</f>
        <v/>
      </c>
      <c r="DP77" s="300" t="str">
        <f ca="true">+IF(OFFSET('Hygiene Data'!$D$12,0,10*ROW('Hygiene Data'!D71))="","",OFFSET('Hygiene Data'!$D$12,0,10*ROW('Hygiene Data'!D71)))</f>
        <v/>
      </c>
      <c r="DQ77" s="300" t="str">
        <f ca="true">+IF(OFFSET('Hygiene Data'!$D$13,0,10*ROW('Hygiene Data'!D71))="","",OFFSET('Hygiene Data'!$D$13,0,10*ROW('Hygiene Data'!D71)))</f>
        <v/>
      </c>
      <c r="DR77" s="300" t="str">
        <f ca="true">+IF(OFFSET('Hygiene Data'!$E$11,0,10*ROW('Hygiene Data'!E71))="","",OFFSET('Hygiene Data'!$E$11,0,10*ROW('Hygiene Data'!E71)))</f>
        <v/>
      </c>
      <c r="DS77" s="300" t="str">
        <f ca="true">+IF(OFFSET('Hygiene Data'!$E$12,0,10*ROW('Hygiene Data'!E71))="","",OFFSET('Hygiene Data'!$E$12,0,10*ROW('Hygiene Data'!E71)))</f>
        <v/>
      </c>
      <c r="DT77" s="300" t="str">
        <f ca="true">+IF(OFFSET('Hygiene Data'!$E$13,0,10*ROW('Hygiene Data'!E71))="","",OFFSET('Hygiene Data'!$E$13,0,10*ROW('Hygiene Data'!E71)))</f>
        <v/>
      </c>
      <c r="DU77" s="300" t="str">
        <f ca="true">+IF(OFFSET('Hygiene Data'!$F$11,0,10*ROW('Hygiene Data'!F71))="","",OFFSET('Hygiene Data'!$F$11,0,10*ROW('Hygiene Data'!F71)))</f>
        <v/>
      </c>
      <c r="DV77" s="300" t="str">
        <f ca="true">+IF(OFFSET('Hygiene Data'!$F$12,0,10*ROW('Hygiene Data'!F71))="","",OFFSET('Hygiene Data'!$F$12,0,10*ROW('Hygiene Data'!F71)))</f>
        <v/>
      </c>
      <c r="DW77" s="300" t="str">
        <f ca="true">+IF(OFFSET('Hygiene Data'!$F$13,0,10*ROW('Hygiene Data'!F71))="","",OFFSET('Hygiene Data'!$F$13,0,10*ROW('Hygiene Data'!F71)))</f>
        <v/>
      </c>
      <c r="DX77" s="300" t="str">
        <f ca="true">+IF(OFFSET('Hygiene Data'!$G$11,0,10*ROW('Hygiene Data'!G71))="","",OFFSET('Hygiene Data'!$G$11,0,10*ROW('Hygiene Data'!G71)))</f>
        <v/>
      </c>
      <c r="DY77" s="300" t="str">
        <f ca="true">+IF(OFFSET('Hygiene Data'!$G$12,0,10*ROW('Hygiene Data'!G71))="","",OFFSET('Hygiene Data'!$G$12,0,10*ROW('Hygiene Data'!G71)))</f>
        <v/>
      </c>
      <c r="DZ77" s="300" t="str">
        <f ca="true">+IF(OFFSET('Hygiene Data'!$G$13,0,10*ROW('Hygiene Data'!G71))="","",OFFSET('Hygiene Data'!$G$13,0,10*ROW('Hygiene Data'!G71)))</f>
        <v/>
      </c>
      <c r="EA77" s="300" t="str">
        <f ca="true">+IF(OFFSET('Hygiene Data'!$H$11,0,10*ROW('Hygiene Data'!H71))="","",OFFSET('Hygiene Data'!$H$11,0,10*ROW('Hygiene Data'!H71)))</f>
        <v/>
      </c>
      <c r="EB77" s="300" t="str">
        <f ca="true">+IF(OFFSET('Hygiene Data'!$H$12,0,10*ROW('Hygiene Data'!H71))="","",OFFSET('Hygiene Data'!$H$12,0,10*ROW('Hygiene Data'!H71)))</f>
        <v/>
      </c>
      <c r="EC77" s="300" t="str">
        <f ca="true">+IF(OFFSET('Hygiene Data'!$H$13,0,10*ROW('Hygiene Data'!H71))="","",OFFSET('Hygiene Data'!$H$13,0,10*ROW('Hygiene Data'!H71)))</f>
        <v/>
      </c>
      <c r="ED77" s="300" t="str">
        <f ca="true">+IF(OFFSET('Hygiene Data'!$I$11,0,10*ROW('Hygiene Data'!I71))="","",OFFSET('Hygiene Data'!$I$11,0,10*ROW('Hygiene Data'!I71)))</f>
        <v/>
      </c>
      <c r="EE77" s="300" t="str">
        <f ca="true">+IF(OFFSET('Hygiene Data'!$I$12,0,10*ROW('Hygiene Data'!I71))="","",OFFSET('Hygiene Data'!$I$12,0,10*ROW('Hygiene Data'!I71)))</f>
        <v/>
      </c>
      <c r="EF77" s="30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7"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0"/>
      <c r="BS78" s="300" t="str">
        <f ca="true">+IF(OFFSET('Water Data'!$D$27,0,10*ROW('Water Data'!D72))="","",OFFSET('Water Data'!$D$27,0,10*ROW('Water Data'!D72)))</f>
        <v/>
      </c>
      <c r="BT78" s="300" t="str">
        <f ca="true">+IF(OFFSET('Water Data'!$D$28,0,10*ROW('Water Data'!D72))="","",OFFSET('Water Data'!$D$28,0,10*ROW('Water Data'!D72)))</f>
        <v/>
      </c>
      <c r="BU78" s="300" t="str">
        <f ca="true">+IF(OFFSET('Water Data'!$D$29,0,10*ROW('Water Data'!D72))="","",OFFSET('Water Data'!$D$29,0,10*ROW('Water Data'!D72)))</f>
        <v/>
      </c>
      <c r="BV78" s="300" t="str">
        <f ca="true">+IF(OFFSET('Water Data'!$E$27,0,10*ROW('Water Data'!E72))="","",OFFSET('Water Data'!$E$27,0,10*ROW('Water Data'!E72)))</f>
        <v/>
      </c>
      <c r="BW78" s="300" t="str">
        <f ca="true">+IF(OFFSET('Water Data'!$E$28,0,10*ROW('Water Data'!E72))="","",OFFSET('Water Data'!$E$28,0,10*ROW('Water Data'!E72)))</f>
        <v/>
      </c>
      <c r="BX78" s="300" t="str">
        <f ca="true">+IF(OFFSET('Water Data'!$E$29,0,10*ROW('Water Data'!E72))="","",OFFSET('Water Data'!$E$29,0,10*ROW('Water Data'!E72)))</f>
        <v/>
      </c>
      <c r="BY78" s="300" t="str">
        <f ca="true">+IF(OFFSET('Water Data'!$F$27,0,10*ROW('Water Data'!F72))="","",OFFSET('Water Data'!$F$27,0,10*ROW('Water Data'!F72)))</f>
        <v/>
      </c>
      <c r="BZ78" s="300" t="str">
        <f ca="true">+IF(OFFSET('Water Data'!$F$28,0,10*ROW('Water Data'!F72))="","",OFFSET('Water Data'!$F$28,0,10*ROW('Water Data'!F72)))</f>
        <v/>
      </c>
      <c r="CA78" s="300" t="str">
        <f ca="true">+IF(OFFSET('Water Data'!$F$29,0,10*ROW('Water Data'!F72))="","",OFFSET('Water Data'!$F$29,0,10*ROW('Water Data'!F72)))</f>
        <v/>
      </c>
      <c r="CB78" s="300" t="str">
        <f ca="true">+IF(OFFSET('Water Data'!$G$27,0,10*ROW('Water Data'!G72))="","",OFFSET('Water Data'!$G$27,0,10*ROW('Water Data'!G72)))</f>
        <v/>
      </c>
      <c r="CC78" s="300" t="str">
        <f ca="true">+IF(OFFSET('Water Data'!$G$28,0,10*ROW('Water Data'!G72))="","",OFFSET('Water Data'!$G$28,0,10*ROW('Water Data'!G72)))</f>
        <v/>
      </c>
      <c r="CD78" s="300" t="str">
        <f ca="true">+IF(OFFSET('Water Data'!$G$29,0,10*ROW('Water Data'!G72))="","",OFFSET('Water Data'!$G$29,0,10*ROW('Water Data'!G72)))</f>
        <v/>
      </c>
      <c r="CE78" s="300" t="str">
        <f ca="true">+IF(OFFSET('Water Data'!$H$27,0,10*ROW('Water Data'!H72))="","",OFFSET('Water Data'!$H$27,0,10*ROW('Water Data'!H72)))</f>
        <v/>
      </c>
      <c r="CF78" s="300" t="str">
        <f ca="true">+IF(OFFSET('Water Data'!$H$28,0,10*ROW('Water Data'!H72))="","",OFFSET('Water Data'!$H$28,0,10*ROW('Water Data'!H72)))</f>
        <v/>
      </c>
      <c r="CG78" s="300" t="str">
        <f ca="true">+IF(OFFSET('Water Data'!$H$29,0,10*ROW('Water Data'!H72))="","",OFFSET('Water Data'!$H$29,0,10*ROW('Water Data'!H72)))</f>
        <v/>
      </c>
      <c r="CH78" s="300" t="str">
        <f ca="true">+IF(OFFSET('Water Data'!$I$27,0,10*ROW('Water Data'!I72))="","",OFFSET('Water Data'!$I$27,0,10*ROW('Water Data'!I72)))</f>
        <v/>
      </c>
      <c r="CI78" s="300" t="str">
        <f ca="true">+IF(OFFSET('Water Data'!$I$28,0,10*ROW('Water Data'!I72))="","",OFFSET('Water Data'!$I$28,0,10*ROW('Water Data'!I72)))</f>
        <v/>
      </c>
      <c r="CJ78" s="300" t="str">
        <f ca="true">+IF(OFFSET('Water Data'!$I$29,0,10*ROW('Water Data'!I72))="","",OFFSET('Water Data'!$I$29,0,10*ROW('Water Data'!I72)))</f>
        <v/>
      </c>
      <c r="CK78" s="300" t="str">
        <f ca="true">+IF(OFFSET('Sanitation Data'!$D$28,0,10*ROW('Sanitation Data'!D72))="","",OFFSET('Sanitation Data'!$D$28,0,10*ROW('Sanitation Data'!D72)))</f>
        <v/>
      </c>
      <c r="CL78" s="300" t="str">
        <f ca="true">+IF(OFFSET('Sanitation Data'!$D$29,0,10*ROW('Sanitation Data'!D72))="","",OFFSET('Sanitation Data'!$D$29,0,10*ROW('Sanitation Data'!D72)))</f>
        <v/>
      </c>
      <c r="CM78" s="300" t="str">
        <f ca="true">+IF(OFFSET('Sanitation Data'!$D$30,0,10*ROW('Sanitation Data'!D72))="","",OFFSET('Sanitation Data'!$D$30,0,10*ROW('Sanitation Data'!D72)))</f>
        <v/>
      </c>
      <c r="CN78" s="300" t="str">
        <f ca="true">+IF(OFFSET('Sanitation Data'!$D$31,0,10*ROW('Sanitation Data'!D72))="","",OFFSET('Sanitation Data'!$D$31,0,10*ROW('Sanitation Data'!D72)))</f>
        <v/>
      </c>
      <c r="CO78" s="300" t="str">
        <f ca="true">+IF(OFFSET('Sanitation Data'!$D$32,0,10*ROW('Sanitation Data'!D72))="","",OFFSET('Sanitation Data'!$D$32,0,10*ROW('Sanitation Data'!D72)))</f>
        <v/>
      </c>
      <c r="CP78" s="300" t="str">
        <f ca="true">+IF(OFFSET('Sanitation Data'!$E$28,0,10*ROW('Sanitation Data'!E72))="","",OFFSET('Sanitation Data'!$E$28,0,10*ROW('Sanitation Data'!E72)))</f>
        <v/>
      </c>
      <c r="CQ78" s="300" t="str">
        <f ca="true">+IF(OFFSET('Sanitation Data'!$E$29,0,10*ROW('Sanitation Data'!E72))="","",OFFSET('Sanitation Data'!$E$29,0,10*ROW('Sanitation Data'!E72)))</f>
        <v/>
      </c>
      <c r="CR78" s="300" t="str">
        <f ca="true">+IF(OFFSET('Sanitation Data'!$E$30,0,10*ROW('Sanitation Data'!E72))="","",OFFSET('Sanitation Data'!$E$30,0,10*ROW('Sanitation Data'!E72)))</f>
        <v/>
      </c>
      <c r="CS78" s="300" t="str">
        <f ca="true">+IF(OFFSET('Sanitation Data'!$E$31,0,10*ROW('Sanitation Data'!E72))="","",OFFSET('Sanitation Data'!$E$31,0,10*ROW('Sanitation Data'!E72)))</f>
        <v/>
      </c>
      <c r="CT78" s="300" t="str">
        <f ca="true">+IF(OFFSET('Sanitation Data'!$E$32,0,10*ROW('Sanitation Data'!E72))="","",OFFSET('Sanitation Data'!$E$32,0,10*ROW('Sanitation Data'!E72)))</f>
        <v/>
      </c>
      <c r="CU78" s="300" t="str">
        <f ca="true">+IF(OFFSET('Sanitation Data'!$F$28,0,10*ROW('Sanitation Data'!F72))="","",OFFSET('Sanitation Data'!$F$28,0,10*ROW('Sanitation Data'!F72)))</f>
        <v/>
      </c>
      <c r="CV78" s="300" t="str">
        <f ca="true">+IF(OFFSET('Sanitation Data'!$F$29,0,10*ROW('Sanitation Data'!F72))="","",OFFSET('Sanitation Data'!$F$29,0,10*ROW('Sanitation Data'!F72)))</f>
        <v/>
      </c>
      <c r="CW78" s="300" t="str">
        <f ca="true">+IF(OFFSET('Sanitation Data'!$F$30,0,10*ROW('Sanitation Data'!F72))="","",OFFSET('Sanitation Data'!$F$30,0,10*ROW('Sanitation Data'!F72)))</f>
        <v/>
      </c>
      <c r="CX78" s="300" t="str">
        <f ca="true">+IF(OFFSET('Sanitation Data'!$F$31,0,10*ROW('Sanitation Data'!F72))="","",OFFSET('Sanitation Data'!$F$31,0,10*ROW('Sanitation Data'!F72)))</f>
        <v/>
      </c>
      <c r="CY78" s="300" t="str">
        <f ca="true">+IF(OFFSET('Sanitation Data'!$F$32,0,10*ROW('Sanitation Data'!F72))="","",OFFSET('Sanitation Data'!$F$32,0,10*ROW('Sanitation Data'!F72)))</f>
        <v/>
      </c>
      <c r="CZ78" s="300" t="str">
        <f ca="true">+IF(OFFSET('Sanitation Data'!$G$28,0,10*ROW('Sanitation Data'!G72))="","",OFFSET('Sanitation Data'!$G$28,0,10*ROW('Sanitation Data'!G72)))</f>
        <v/>
      </c>
      <c r="DA78" s="300" t="str">
        <f ca="true">+IF(OFFSET('Sanitation Data'!$G$29,0,10*ROW('Sanitation Data'!G72))="","",OFFSET('Sanitation Data'!$G$29,0,10*ROW('Sanitation Data'!G72)))</f>
        <v/>
      </c>
      <c r="DB78" s="300" t="str">
        <f ca="true">+IF(OFFSET('Sanitation Data'!$G$30,0,10*ROW('Sanitation Data'!G72))="","",OFFSET('Sanitation Data'!$G$30,0,10*ROW('Sanitation Data'!G72)))</f>
        <v/>
      </c>
      <c r="DC78" s="300" t="str">
        <f ca="true">+IF(OFFSET('Sanitation Data'!$G$31,0,10*ROW('Sanitation Data'!G72))="","",OFFSET('Sanitation Data'!$G$31,0,10*ROW('Sanitation Data'!G72)))</f>
        <v/>
      </c>
      <c r="DD78" s="300" t="str">
        <f ca="true">+IF(OFFSET('Sanitation Data'!$G$32,0,10*ROW('Sanitation Data'!G72))="","",OFFSET('Sanitation Data'!$G$32,0,10*ROW('Sanitation Data'!G72)))</f>
        <v/>
      </c>
      <c r="DE78" s="300" t="str">
        <f ca="true">+IF(OFFSET('Sanitation Data'!$H$28,0,10*ROW('Sanitation Data'!H72))="","",OFFSET('Sanitation Data'!$H$28,0,10*ROW('Sanitation Data'!H72)))</f>
        <v/>
      </c>
      <c r="DF78" s="300" t="str">
        <f ca="true">+IF(OFFSET('Sanitation Data'!$H$29,0,10*ROW('Sanitation Data'!H72))="","",OFFSET('Sanitation Data'!$H$29,0,10*ROW('Sanitation Data'!H72)))</f>
        <v/>
      </c>
      <c r="DG78" s="300" t="str">
        <f ca="true">+IF(OFFSET('Sanitation Data'!$H$30,0,10*ROW('Sanitation Data'!H72))="","",OFFSET('Sanitation Data'!$H$30,0,10*ROW('Sanitation Data'!H72)))</f>
        <v/>
      </c>
      <c r="DH78" s="300" t="str">
        <f ca="true">+IF(OFFSET('Sanitation Data'!$H$31,0,10*ROW('Sanitation Data'!H72))="","",OFFSET('Sanitation Data'!$H$31,0,10*ROW('Sanitation Data'!H72)))</f>
        <v/>
      </c>
      <c r="DI78" s="300" t="str">
        <f ca="true">+IF(OFFSET('Sanitation Data'!$H$32,0,10*ROW('Sanitation Data'!H72))="","",OFFSET('Sanitation Data'!$H$32,0,10*ROW('Sanitation Data'!H72)))</f>
        <v/>
      </c>
      <c r="DJ78" s="300" t="str">
        <f ca="true">+IF(OFFSET('Sanitation Data'!$I$28,0,10*ROW('Sanitation Data'!I72))="","",OFFSET('Sanitation Data'!$I$28,0,10*ROW('Sanitation Data'!I72)))</f>
        <v/>
      </c>
      <c r="DK78" s="300" t="str">
        <f ca="true">+IF(OFFSET('Sanitation Data'!$I$29,0,10*ROW('Sanitation Data'!I72))="","",OFFSET('Sanitation Data'!$I$29,0,10*ROW('Sanitation Data'!I72)))</f>
        <v/>
      </c>
      <c r="DL78" s="300" t="str">
        <f ca="true">+IF(OFFSET('Sanitation Data'!$I$30,0,10*ROW('Sanitation Data'!I72))="","",OFFSET('Sanitation Data'!$I$30,0,10*ROW('Sanitation Data'!I72)))</f>
        <v/>
      </c>
      <c r="DM78" s="300" t="str">
        <f ca="true">+IF(OFFSET('Sanitation Data'!$I$31,0,10*ROW('Sanitation Data'!I72))="","",OFFSET('Sanitation Data'!$I$31,0,10*ROW('Sanitation Data'!I72)))</f>
        <v/>
      </c>
      <c r="DN78" s="300" t="str">
        <f ca="true">+IF(OFFSET('Sanitation Data'!$I$32,0,10*ROW('Sanitation Data'!I72))="","",OFFSET('Sanitation Data'!$I$32,0,10*ROW('Sanitation Data'!I72)))</f>
        <v/>
      </c>
      <c r="DO78" s="300" t="str">
        <f ca="true">+IF(OFFSET('Hygiene Data'!$D$11,0,10*ROW('Hygiene Data'!D72))="","",OFFSET('Hygiene Data'!$D$11,0,10*ROW('Hygiene Data'!D72)))</f>
        <v/>
      </c>
      <c r="DP78" s="300" t="str">
        <f ca="true">+IF(OFFSET('Hygiene Data'!$D$12,0,10*ROW('Hygiene Data'!D72))="","",OFFSET('Hygiene Data'!$D$12,0,10*ROW('Hygiene Data'!D72)))</f>
        <v/>
      </c>
      <c r="DQ78" s="300" t="str">
        <f ca="true">+IF(OFFSET('Hygiene Data'!$D$13,0,10*ROW('Hygiene Data'!D72))="","",OFFSET('Hygiene Data'!$D$13,0,10*ROW('Hygiene Data'!D72)))</f>
        <v/>
      </c>
      <c r="DR78" s="300" t="str">
        <f ca="true">+IF(OFFSET('Hygiene Data'!$E$11,0,10*ROW('Hygiene Data'!E72))="","",OFFSET('Hygiene Data'!$E$11,0,10*ROW('Hygiene Data'!E72)))</f>
        <v/>
      </c>
      <c r="DS78" s="300" t="str">
        <f ca="true">+IF(OFFSET('Hygiene Data'!$E$12,0,10*ROW('Hygiene Data'!E72))="","",OFFSET('Hygiene Data'!$E$12,0,10*ROW('Hygiene Data'!E72)))</f>
        <v/>
      </c>
      <c r="DT78" s="300" t="str">
        <f ca="true">+IF(OFFSET('Hygiene Data'!$E$13,0,10*ROW('Hygiene Data'!E72))="","",OFFSET('Hygiene Data'!$E$13,0,10*ROW('Hygiene Data'!E72)))</f>
        <v/>
      </c>
      <c r="DU78" s="300" t="str">
        <f ca="true">+IF(OFFSET('Hygiene Data'!$F$11,0,10*ROW('Hygiene Data'!F72))="","",OFFSET('Hygiene Data'!$F$11,0,10*ROW('Hygiene Data'!F72)))</f>
        <v/>
      </c>
      <c r="DV78" s="300" t="str">
        <f ca="true">+IF(OFFSET('Hygiene Data'!$F$12,0,10*ROW('Hygiene Data'!F72))="","",OFFSET('Hygiene Data'!$F$12,0,10*ROW('Hygiene Data'!F72)))</f>
        <v/>
      </c>
      <c r="DW78" s="300" t="str">
        <f ca="true">+IF(OFFSET('Hygiene Data'!$F$13,0,10*ROW('Hygiene Data'!F72))="","",OFFSET('Hygiene Data'!$F$13,0,10*ROW('Hygiene Data'!F72)))</f>
        <v/>
      </c>
      <c r="DX78" s="300" t="str">
        <f ca="true">+IF(OFFSET('Hygiene Data'!$G$11,0,10*ROW('Hygiene Data'!G72))="","",OFFSET('Hygiene Data'!$G$11,0,10*ROW('Hygiene Data'!G72)))</f>
        <v/>
      </c>
      <c r="DY78" s="300" t="str">
        <f ca="true">+IF(OFFSET('Hygiene Data'!$G$12,0,10*ROW('Hygiene Data'!G72))="","",OFFSET('Hygiene Data'!$G$12,0,10*ROW('Hygiene Data'!G72)))</f>
        <v/>
      </c>
      <c r="DZ78" s="300" t="str">
        <f ca="true">+IF(OFFSET('Hygiene Data'!$G$13,0,10*ROW('Hygiene Data'!G72))="","",OFFSET('Hygiene Data'!$G$13,0,10*ROW('Hygiene Data'!G72)))</f>
        <v/>
      </c>
      <c r="EA78" s="300" t="str">
        <f ca="true">+IF(OFFSET('Hygiene Data'!$H$11,0,10*ROW('Hygiene Data'!H72))="","",OFFSET('Hygiene Data'!$H$11,0,10*ROW('Hygiene Data'!H72)))</f>
        <v/>
      </c>
      <c r="EB78" s="300" t="str">
        <f ca="true">+IF(OFFSET('Hygiene Data'!$H$12,0,10*ROW('Hygiene Data'!H72))="","",OFFSET('Hygiene Data'!$H$12,0,10*ROW('Hygiene Data'!H72)))</f>
        <v/>
      </c>
      <c r="EC78" s="300" t="str">
        <f ca="true">+IF(OFFSET('Hygiene Data'!$H$13,0,10*ROW('Hygiene Data'!H72))="","",OFFSET('Hygiene Data'!$H$13,0,10*ROW('Hygiene Data'!H72)))</f>
        <v/>
      </c>
      <c r="ED78" s="300" t="str">
        <f ca="true">+IF(OFFSET('Hygiene Data'!$I$11,0,10*ROW('Hygiene Data'!I72))="","",OFFSET('Hygiene Data'!$I$11,0,10*ROW('Hygiene Data'!I72)))</f>
        <v/>
      </c>
      <c r="EE78" s="300" t="str">
        <f ca="true">+IF(OFFSET('Hygiene Data'!$I$12,0,10*ROW('Hygiene Data'!I72))="","",OFFSET('Hygiene Data'!$I$12,0,10*ROW('Hygiene Data'!I72)))</f>
        <v/>
      </c>
      <c r="EF78" s="30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7"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0"/>
      <c r="BS79" s="300" t="str">
        <f ca="true">+IF(OFFSET('Water Data'!$D$27,0,10*ROW('Water Data'!D73))="","",OFFSET('Water Data'!$D$27,0,10*ROW('Water Data'!D73)))</f>
        <v/>
      </c>
      <c r="BT79" s="300" t="str">
        <f ca="true">+IF(OFFSET('Water Data'!$D$28,0,10*ROW('Water Data'!D73))="","",OFFSET('Water Data'!$D$28,0,10*ROW('Water Data'!D73)))</f>
        <v/>
      </c>
      <c r="BU79" s="300" t="str">
        <f ca="true">+IF(OFFSET('Water Data'!$D$29,0,10*ROW('Water Data'!D73))="","",OFFSET('Water Data'!$D$29,0,10*ROW('Water Data'!D73)))</f>
        <v/>
      </c>
      <c r="BV79" s="300" t="str">
        <f ca="true">+IF(OFFSET('Water Data'!$E$27,0,10*ROW('Water Data'!E73))="","",OFFSET('Water Data'!$E$27,0,10*ROW('Water Data'!E73)))</f>
        <v/>
      </c>
      <c r="BW79" s="300" t="str">
        <f ca="true">+IF(OFFSET('Water Data'!$E$28,0,10*ROW('Water Data'!E73))="","",OFFSET('Water Data'!$E$28,0,10*ROW('Water Data'!E73)))</f>
        <v/>
      </c>
      <c r="BX79" s="300" t="str">
        <f ca="true">+IF(OFFSET('Water Data'!$E$29,0,10*ROW('Water Data'!E73))="","",OFFSET('Water Data'!$E$29,0,10*ROW('Water Data'!E73)))</f>
        <v/>
      </c>
      <c r="BY79" s="300" t="str">
        <f ca="true">+IF(OFFSET('Water Data'!$F$27,0,10*ROW('Water Data'!F73))="","",OFFSET('Water Data'!$F$27,0,10*ROW('Water Data'!F73)))</f>
        <v/>
      </c>
      <c r="BZ79" s="300" t="str">
        <f ca="true">+IF(OFFSET('Water Data'!$F$28,0,10*ROW('Water Data'!F73))="","",OFFSET('Water Data'!$F$28,0,10*ROW('Water Data'!F73)))</f>
        <v/>
      </c>
      <c r="CA79" s="300" t="str">
        <f ca="true">+IF(OFFSET('Water Data'!$F$29,0,10*ROW('Water Data'!F73))="","",OFFSET('Water Data'!$F$29,0,10*ROW('Water Data'!F73)))</f>
        <v/>
      </c>
      <c r="CB79" s="300" t="str">
        <f ca="true">+IF(OFFSET('Water Data'!$G$27,0,10*ROW('Water Data'!G73))="","",OFFSET('Water Data'!$G$27,0,10*ROW('Water Data'!G73)))</f>
        <v/>
      </c>
      <c r="CC79" s="300" t="str">
        <f ca="true">+IF(OFFSET('Water Data'!$G$28,0,10*ROW('Water Data'!G73))="","",OFFSET('Water Data'!$G$28,0,10*ROW('Water Data'!G73)))</f>
        <v/>
      </c>
      <c r="CD79" s="300" t="str">
        <f ca="true">+IF(OFFSET('Water Data'!$G$29,0,10*ROW('Water Data'!G73))="","",OFFSET('Water Data'!$G$29,0,10*ROW('Water Data'!G73)))</f>
        <v/>
      </c>
      <c r="CE79" s="300" t="str">
        <f ca="true">+IF(OFFSET('Water Data'!$H$27,0,10*ROW('Water Data'!H73))="","",OFFSET('Water Data'!$H$27,0,10*ROW('Water Data'!H73)))</f>
        <v/>
      </c>
      <c r="CF79" s="300" t="str">
        <f ca="true">+IF(OFFSET('Water Data'!$H$28,0,10*ROW('Water Data'!H73))="","",OFFSET('Water Data'!$H$28,0,10*ROW('Water Data'!H73)))</f>
        <v/>
      </c>
      <c r="CG79" s="300" t="str">
        <f ca="true">+IF(OFFSET('Water Data'!$H$29,0,10*ROW('Water Data'!H73))="","",OFFSET('Water Data'!$H$29,0,10*ROW('Water Data'!H73)))</f>
        <v/>
      </c>
      <c r="CH79" s="300" t="str">
        <f ca="true">+IF(OFFSET('Water Data'!$I$27,0,10*ROW('Water Data'!I73))="","",OFFSET('Water Data'!$I$27,0,10*ROW('Water Data'!I73)))</f>
        <v/>
      </c>
      <c r="CI79" s="300" t="str">
        <f ca="true">+IF(OFFSET('Water Data'!$I$28,0,10*ROW('Water Data'!I73))="","",OFFSET('Water Data'!$I$28,0,10*ROW('Water Data'!I73)))</f>
        <v/>
      </c>
      <c r="CJ79" s="300" t="str">
        <f ca="true">+IF(OFFSET('Water Data'!$I$29,0,10*ROW('Water Data'!I73))="","",OFFSET('Water Data'!$I$29,0,10*ROW('Water Data'!I73)))</f>
        <v/>
      </c>
      <c r="CK79" s="300" t="str">
        <f ca="true">+IF(OFFSET('Sanitation Data'!$D$28,0,10*ROW('Sanitation Data'!D73))="","",OFFSET('Sanitation Data'!$D$28,0,10*ROW('Sanitation Data'!D73)))</f>
        <v/>
      </c>
      <c r="CL79" s="300" t="str">
        <f ca="true">+IF(OFFSET('Sanitation Data'!$D$29,0,10*ROW('Sanitation Data'!D73))="","",OFFSET('Sanitation Data'!$D$29,0,10*ROW('Sanitation Data'!D73)))</f>
        <v/>
      </c>
      <c r="CM79" s="300" t="str">
        <f ca="true">+IF(OFFSET('Sanitation Data'!$D$30,0,10*ROW('Sanitation Data'!D73))="","",OFFSET('Sanitation Data'!$D$30,0,10*ROW('Sanitation Data'!D73)))</f>
        <v/>
      </c>
      <c r="CN79" s="300" t="str">
        <f ca="true">+IF(OFFSET('Sanitation Data'!$D$31,0,10*ROW('Sanitation Data'!D73))="","",OFFSET('Sanitation Data'!$D$31,0,10*ROW('Sanitation Data'!D73)))</f>
        <v/>
      </c>
      <c r="CO79" s="300" t="str">
        <f ca="true">+IF(OFFSET('Sanitation Data'!$D$32,0,10*ROW('Sanitation Data'!D73))="","",OFFSET('Sanitation Data'!$D$32,0,10*ROW('Sanitation Data'!D73)))</f>
        <v/>
      </c>
      <c r="CP79" s="300" t="str">
        <f ca="true">+IF(OFFSET('Sanitation Data'!$E$28,0,10*ROW('Sanitation Data'!E73))="","",OFFSET('Sanitation Data'!$E$28,0,10*ROW('Sanitation Data'!E73)))</f>
        <v/>
      </c>
      <c r="CQ79" s="300" t="str">
        <f ca="true">+IF(OFFSET('Sanitation Data'!$E$29,0,10*ROW('Sanitation Data'!E73))="","",OFFSET('Sanitation Data'!$E$29,0,10*ROW('Sanitation Data'!E73)))</f>
        <v/>
      </c>
      <c r="CR79" s="300" t="str">
        <f ca="true">+IF(OFFSET('Sanitation Data'!$E$30,0,10*ROW('Sanitation Data'!E73))="","",OFFSET('Sanitation Data'!$E$30,0,10*ROW('Sanitation Data'!E73)))</f>
        <v/>
      </c>
      <c r="CS79" s="300" t="str">
        <f ca="true">+IF(OFFSET('Sanitation Data'!$E$31,0,10*ROW('Sanitation Data'!E73))="","",OFFSET('Sanitation Data'!$E$31,0,10*ROW('Sanitation Data'!E73)))</f>
        <v/>
      </c>
      <c r="CT79" s="300" t="str">
        <f ca="true">+IF(OFFSET('Sanitation Data'!$E$32,0,10*ROW('Sanitation Data'!E73))="","",OFFSET('Sanitation Data'!$E$32,0,10*ROW('Sanitation Data'!E73)))</f>
        <v/>
      </c>
      <c r="CU79" s="300" t="str">
        <f ca="true">+IF(OFFSET('Sanitation Data'!$F$28,0,10*ROW('Sanitation Data'!F73))="","",OFFSET('Sanitation Data'!$F$28,0,10*ROW('Sanitation Data'!F73)))</f>
        <v/>
      </c>
      <c r="CV79" s="300" t="str">
        <f ca="true">+IF(OFFSET('Sanitation Data'!$F$29,0,10*ROW('Sanitation Data'!F73))="","",OFFSET('Sanitation Data'!$F$29,0,10*ROW('Sanitation Data'!F73)))</f>
        <v/>
      </c>
      <c r="CW79" s="300" t="str">
        <f ca="true">+IF(OFFSET('Sanitation Data'!$F$30,0,10*ROW('Sanitation Data'!F73))="","",OFFSET('Sanitation Data'!$F$30,0,10*ROW('Sanitation Data'!F73)))</f>
        <v/>
      </c>
      <c r="CX79" s="300" t="str">
        <f ca="true">+IF(OFFSET('Sanitation Data'!$F$31,0,10*ROW('Sanitation Data'!F73))="","",OFFSET('Sanitation Data'!$F$31,0,10*ROW('Sanitation Data'!F73)))</f>
        <v/>
      </c>
      <c r="CY79" s="300" t="str">
        <f ca="true">+IF(OFFSET('Sanitation Data'!$F$32,0,10*ROW('Sanitation Data'!F73))="","",OFFSET('Sanitation Data'!$F$32,0,10*ROW('Sanitation Data'!F73)))</f>
        <v/>
      </c>
      <c r="CZ79" s="300" t="str">
        <f ca="true">+IF(OFFSET('Sanitation Data'!$G$28,0,10*ROW('Sanitation Data'!G73))="","",OFFSET('Sanitation Data'!$G$28,0,10*ROW('Sanitation Data'!G73)))</f>
        <v/>
      </c>
      <c r="DA79" s="300" t="str">
        <f ca="true">+IF(OFFSET('Sanitation Data'!$G$29,0,10*ROW('Sanitation Data'!G73))="","",OFFSET('Sanitation Data'!$G$29,0,10*ROW('Sanitation Data'!G73)))</f>
        <v/>
      </c>
      <c r="DB79" s="300" t="str">
        <f ca="true">+IF(OFFSET('Sanitation Data'!$G$30,0,10*ROW('Sanitation Data'!G73))="","",OFFSET('Sanitation Data'!$G$30,0,10*ROW('Sanitation Data'!G73)))</f>
        <v/>
      </c>
      <c r="DC79" s="300" t="str">
        <f ca="true">+IF(OFFSET('Sanitation Data'!$G$31,0,10*ROW('Sanitation Data'!G73))="","",OFFSET('Sanitation Data'!$G$31,0,10*ROW('Sanitation Data'!G73)))</f>
        <v/>
      </c>
      <c r="DD79" s="300" t="str">
        <f ca="true">+IF(OFFSET('Sanitation Data'!$G$32,0,10*ROW('Sanitation Data'!G73))="","",OFFSET('Sanitation Data'!$G$32,0,10*ROW('Sanitation Data'!G73)))</f>
        <v/>
      </c>
      <c r="DE79" s="300" t="str">
        <f ca="true">+IF(OFFSET('Sanitation Data'!$H$28,0,10*ROW('Sanitation Data'!H73))="","",OFFSET('Sanitation Data'!$H$28,0,10*ROW('Sanitation Data'!H73)))</f>
        <v/>
      </c>
      <c r="DF79" s="300" t="str">
        <f ca="true">+IF(OFFSET('Sanitation Data'!$H$29,0,10*ROW('Sanitation Data'!H73))="","",OFFSET('Sanitation Data'!$H$29,0,10*ROW('Sanitation Data'!H73)))</f>
        <v/>
      </c>
      <c r="DG79" s="300" t="str">
        <f ca="true">+IF(OFFSET('Sanitation Data'!$H$30,0,10*ROW('Sanitation Data'!H73))="","",OFFSET('Sanitation Data'!$H$30,0,10*ROW('Sanitation Data'!H73)))</f>
        <v/>
      </c>
      <c r="DH79" s="300" t="str">
        <f ca="true">+IF(OFFSET('Sanitation Data'!$H$31,0,10*ROW('Sanitation Data'!H73))="","",OFFSET('Sanitation Data'!$H$31,0,10*ROW('Sanitation Data'!H73)))</f>
        <v/>
      </c>
      <c r="DI79" s="300" t="str">
        <f ca="true">+IF(OFFSET('Sanitation Data'!$H$32,0,10*ROW('Sanitation Data'!H73))="","",OFFSET('Sanitation Data'!$H$32,0,10*ROW('Sanitation Data'!H73)))</f>
        <v/>
      </c>
      <c r="DJ79" s="300" t="str">
        <f ca="true">+IF(OFFSET('Sanitation Data'!$I$28,0,10*ROW('Sanitation Data'!I73))="","",OFFSET('Sanitation Data'!$I$28,0,10*ROW('Sanitation Data'!I73)))</f>
        <v/>
      </c>
      <c r="DK79" s="300" t="str">
        <f ca="true">+IF(OFFSET('Sanitation Data'!$I$29,0,10*ROW('Sanitation Data'!I73))="","",OFFSET('Sanitation Data'!$I$29,0,10*ROW('Sanitation Data'!I73)))</f>
        <v/>
      </c>
      <c r="DL79" s="300" t="str">
        <f ca="true">+IF(OFFSET('Sanitation Data'!$I$30,0,10*ROW('Sanitation Data'!I73))="","",OFFSET('Sanitation Data'!$I$30,0,10*ROW('Sanitation Data'!I73)))</f>
        <v/>
      </c>
      <c r="DM79" s="300" t="str">
        <f ca="true">+IF(OFFSET('Sanitation Data'!$I$31,0,10*ROW('Sanitation Data'!I73))="","",OFFSET('Sanitation Data'!$I$31,0,10*ROW('Sanitation Data'!I73)))</f>
        <v/>
      </c>
      <c r="DN79" s="300" t="str">
        <f ca="true">+IF(OFFSET('Sanitation Data'!$I$32,0,10*ROW('Sanitation Data'!I73))="","",OFFSET('Sanitation Data'!$I$32,0,10*ROW('Sanitation Data'!I73)))</f>
        <v/>
      </c>
      <c r="DO79" s="300" t="str">
        <f ca="true">+IF(OFFSET('Hygiene Data'!$D$11,0,10*ROW('Hygiene Data'!D73))="","",OFFSET('Hygiene Data'!$D$11,0,10*ROW('Hygiene Data'!D73)))</f>
        <v/>
      </c>
      <c r="DP79" s="300" t="str">
        <f ca="true">+IF(OFFSET('Hygiene Data'!$D$12,0,10*ROW('Hygiene Data'!D73))="","",OFFSET('Hygiene Data'!$D$12,0,10*ROW('Hygiene Data'!D73)))</f>
        <v/>
      </c>
      <c r="DQ79" s="300" t="str">
        <f ca="true">+IF(OFFSET('Hygiene Data'!$D$13,0,10*ROW('Hygiene Data'!D73))="","",OFFSET('Hygiene Data'!$D$13,0,10*ROW('Hygiene Data'!D73)))</f>
        <v/>
      </c>
      <c r="DR79" s="300" t="str">
        <f ca="true">+IF(OFFSET('Hygiene Data'!$E$11,0,10*ROW('Hygiene Data'!E73))="","",OFFSET('Hygiene Data'!$E$11,0,10*ROW('Hygiene Data'!E73)))</f>
        <v/>
      </c>
      <c r="DS79" s="300" t="str">
        <f ca="true">+IF(OFFSET('Hygiene Data'!$E$12,0,10*ROW('Hygiene Data'!E73))="","",OFFSET('Hygiene Data'!$E$12,0,10*ROW('Hygiene Data'!E73)))</f>
        <v/>
      </c>
      <c r="DT79" s="300" t="str">
        <f ca="true">+IF(OFFSET('Hygiene Data'!$E$13,0,10*ROW('Hygiene Data'!E73))="","",OFFSET('Hygiene Data'!$E$13,0,10*ROW('Hygiene Data'!E73)))</f>
        <v/>
      </c>
      <c r="DU79" s="300" t="str">
        <f ca="true">+IF(OFFSET('Hygiene Data'!$F$11,0,10*ROW('Hygiene Data'!F73))="","",OFFSET('Hygiene Data'!$F$11,0,10*ROW('Hygiene Data'!F73)))</f>
        <v/>
      </c>
      <c r="DV79" s="300" t="str">
        <f ca="true">+IF(OFFSET('Hygiene Data'!$F$12,0,10*ROW('Hygiene Data'!F73))="","",OFFSET('Hygiene Data'!$F$12,0,10*ROW('Hygiene Data'!F73)))</f>
        <v/>
      </c>
      <c r="DW79" s="300" t="str">
        <f ca="true">+IF(OFFSET('Hygiene Data'!$F$13,0,10*ROW('Hygiene Data'!F73))="","",OFFSET('Hygiene Data'!$F$13,0,10*ROW('Hygiene Data'!F73)))</f>
        <v/>
      </c>
      <c r="DX79" s="300" t="str">
        <f ca="true">+IF(OFFSET('Hygiene Data'!$G$11,0,10*ROW('Hygiene Data'!G73))="","",OFFSET('Hygiene Data'!$G$11,0,10*ROW('Hygiene Data'!G73)))</f>
        <v/>
      </c>
      <c r="DY79" s="300" t="str">
        <f ca="true">+IF(OFFSET('Hygiene Data'!$G$12,0,10*ROW('Hygiene Data'!G73))="","",OFFSET('Hygiene Data'!$G$12,0,10*ROW('Hygiene Data'!G73)))</f>
        <v/>
      </c>
      <c r="DZ79" s="300" t="str">
        <f ca="true">+IF(OFFSET('Hygiene Data'!$G$13,0,10*ROW('Hygiene Data'!G73))="","",OFFSET('Hygiene Data'!$G$13,0,10*ROW('Hygiene Data'!G73)))</f>
        <v/>
      </c>
      <c r="EA79" s="300" t="str">
        <f ca="true">+IF(OFFSET('Hygiene Data'!$H$11,0,10*ROW('Hygiene Data'!H73))="","",OFFSET('Hygiene Data'!$H$11,0,10*ROW('Hygiene Data'!H73)))</f>
        <v/>
      </c>
      <c r="EB79" s="300" t="str">
        <f ca="true">+IF(OFFSET('Hygiene Data'!$H$12,0,10*ROW('Hygiene Data'!H73))="","",OFFSET('Hygiene Data'!$H$12,0,10*ROW('Hygiene Data'!H73)))</f>
        <v/>
      </c>
      <c r="EC79" s="300" t="str">
        <f ca="true">+IF(OFFSET('Hygiene Data'!$H$13,0,10*ROW('Hygiene Data'!H73))="","",OFFSET('Hygiene Data'!$H$13,0,10*ROW('Hygiene Data'!H73)))</f>
        <v/>
      </c>
      <c r="ED79" s="300" t="str">
        <f ca="true">+IF(OFFSET('Hygiene Data'!$I$11,0,10*ROW('Hygiene Data'!I73))="","",OFFSET('Hygiene Data'!$I$11,0,10*ROW('Hygiene Data'!I73)))</f>
        <v/>
      </c>
      <c r="EE79" s="300" t="str">
        <f ca="true">+IF(OFFSET('Hygiene Data'!$I$12,0,10*ROW('Hygiene Data'!I73))="","",OFFSET('Hygiene Data'!$I$12,0,10*ROW('Hygiene Data'!I73)))</f>
        <v/>
      </c>
      <c r="EF79" s="30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7"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0"/>
      <c r="BS80" s="300" t="str">
        <f ca="true">+IF(OFFSET('Water Data'!$D$27,0,10*ROW('Water Data'!D74))="","",OFFSET('Water Data'!$D$27,0,10*ROW('Water Data'!D74)))</f>
        <v/>
      </c>
      <c r="BT80" s="300" t="str">
        <f ca="true">+IF(OFFSET('Water Data'!$D$28,0,10*ROW('Water Data'!D74))="","",OFFSET('Water Data'!$D$28,0,10*ROW('Water Data'!D74)))</f>
        <v/>
      </c>
      <c r="BU80" s="300" t="str">
        <f ca="true">+IF(OFFSET('Water Data'!$D$29,0,10*ROW('Water Data'!D74))="","",OFFSET('Water Data'!$D$29,0,10*ROW('Water Data'!D74)))</f>
        <v/>
      </c>
      <c r="BV80" s="300" t="str">
        <f ca="true">+IF(OFFSET('Water Data'!$E$27,0,10*ROW('Water Data'!E74))="","",OFFSET('Water Data'!$E$27,0,10*ROW('Water Data'!E74)))</f>
        <v/>
      </c>
      <c r="BW80" s="300" t="str">
        <f ca="true">+IF(OFFSET('Water Data'!$E$28,0,10*ROW('Water Data'!E74))="","",OFFSET('Water Data'!$E$28,0,10*ROW('Water Data'!E74)))</f>
        <v/>
      </c>
      <c r="BX80" s="300" t="str">
        <f ca="true">+IF(OFFSET('Water Data'!$E$29,0,10*ROW('Water Data'!E74))="","",OFFSET('Water Data'!$E$29,0,10*ROW('Water Data'!E74)))</f>
        <v/>
      </c>
      <c r="BY80" s="300" t="str">
        <f ca="true">+IF(OFFSET('Water Data'!$F$27,0,10*ROW('Water Data'!F74))="","",OFFSET('Water Data'!$F$27,0,10*ROW('Water Data'!F74)))</f>
        <v/>
      </c>
      <c r="BZ80" s="300" t="str">
        <f ca="true">+IF(OFFSET('Water Data'!$F$28,0,10*ROW('Water Data'!F74))="","",OFFSET('Water Data'!$F$28,0,10*ROW('Water Data'!F74)))</f>
        <v/>
      </c>
      <c r="CA80" s="300" t="str">
        <f ca="true">+IF(OFFSET('Water Data'!$F$29,0,10*ROW('Water Data'!F74))="","",OFFSET('Water Data'!$F$29,0,10*ROW('Water Data'!F74)))</f>
        <v/>
      </c>
      <c r="CB80" s="300" t="str">
        <f ca="true">+IF(OFFSET('Water Data'!$G$27,0,10*ROW('Water Data'!G74))="","",OFFSET('Water Data'!$G$27,0,10*ROW('Water Data'!G74)))</f>
        <v/>
      </c>
      <c r="CC80" s="300" t="str">
        <f ca="true">+IF(OFFSET('Water Data'!$G$28,0,10*ROW('Water Data'!G74))="","",OFFSET('Water Data'!$G$28,0,10*ROW('Water Data'!G74)))</f>
        <v/>
      </c>
      <c r="CD80" s="300" t="str">
        <f ca="true">+IF(OFFSET('Water Data'!$G$29,0,10*ROW('Water Data'!G74))="","",OFFSET('Water Data'!$G$29,0,10*ROW('Water Data'!G74)))</f>
        <v/>
      </c>
      <c r="CE80" s="300" t="str">
        <f ca="true">+IF(OFFSET('Water Data'!$H$27,0,10*ROW('Water Data'!H74))="","",OFFSET('Water Data'!$H$27,0,10*ROW('Water Data'!H74)))</f>
        <v/>
      </c>
      <c r="CF80" s="300" t="str">
        <f ca="true">+IF(OFFSET('Water Data'!$H$28,0,10*ROW('Water Data'!H74))="","",OFFSET('Water Data'!$H$28,0,10*ROW('Water Data'!H74)))</f>
        <v/>
      </c>
      <c r="CG80" s="300" t="str">
        <f ca="true">+IF(OFFSET('Water Data'!$H$29,0,10*ROW('Water Data'!H74))="","",OFFSET('Water Data'!$H$29,0,10*ROW('Water Data'!H74)))</f>
        <v/>
      </c>
      <c r="CH80" s="300" t="str">
        <f ca="true">+IF(OFFSET('Water Data'!$I$27,0,10*ROW('Water Data'!I74))="","",OFFSET('Water Data'!$I$27,0,10*ROW('Water Data'!I74)))</f>
        <v/>
      </c>
      <c r="CI80" s="300" t="str">
        <f ca="true">+IF(OFFSET('Water Data'!$I$28,0,10*ROW('Water Data'!I74))="","",OFFSET('Water Data'!$I$28,0,10*ROW('Water Data'!I74)))</f>
        <v/>
      </c>
      <c r="CJ80" s="300" t="str">
        <f ca="true">+IF(OFFSET('Water Data'!$I$29,0,10*ROW('Water Data'!I74))="","",OFFSET('Water Data'!$I$29,0,10*ROW('Water Data'!I74)))</f>
        <v/>
      </c>
      <c r="CK80" s="300" t="str">
        <f ca="true">+IF(OFFSET('Sanitation Data'!$D$28,0,10*ROW('Sanitation Data'!D74))="","",OFFSET('Sanitation Data'!$D$28,0,10*ROW('Sanitation Data'!D74)))</f>
        <v/>
      </c>
      <c r="CL80" s="300" t="str">
        <f ca="true">+IF(OFFSET('Sanitation Data'!$D$29,0,10*ROW('Sanitation Data'!D74))="","",OFFSET('Sanitation Data'!$D$29,0,10*ROW('Sanitation Data'!D74)))</f>
        <v/>
      </c>
      <c r="CM80" s="300" t="str">
        <f ca="true">+IF(OFFSET('Sanitation Data'!$D$30,0,10*ROW('Sanitation Data'!D74))="","",OFFSET('Sanitation Data'!$D$30,0,10*ROW('Sanitation Data'!D74)))</f>
        <v/>
      </c>
      <c r="CN80" s="300" t="str">
        <f ca="true">+IF(OFFSET('Sanitation Data'!$D$31,0,10*ROW('Sanitation Data'!D74))="","",OFFSET('Sanitation Data'!$D$31,0,10*ROW('Sanitation Data'!D74)))</f>
        <v/>
      </c>
      <c r="CO80" s="300" t="str">
        <f ca="true">+IF(OFFSET('Sanitation Data'!$D$32,0,10*ROW('Sanitation Data'!D74))="","",OFFSET('Sanitation Data'!$D$32,0,10*ROW('Sanitation Data'!D74)))</f>
        <v/>
      </c>
      <c r="CP80" s="300" t="str">
        <f ca="true">+IF(OFFSET('Sanitation Data'!$E$28,0,10*ROW('Sanitation Data'!E74))="","",OFFSET('Sanitation Data'!$E$28,0,10*ROW('Sanitation Data'!E74)))</f>
        <v/>
      </c>
      <c r="CQ80" s="300" t="str">
        <f ca="true">+IF(OFFSET('Sanitation Data'!$E$29,0,10*ROW('Sanitation Data'!E74))="","",OFFSET('Sanitation Data'!$E$29,0,10*ROW('Sanitation Data'!E74)))</f>
        <v/>
      </c>
      <c r="CR80" s="300" t="str">
        <f ca="true">+IF(OFFSET('Sanitation Data'!$E$30,0,10*ROW('Sanitation Data'!E74))="","",OFFSET('Sanitation Data'!$E$30,0,10*ROW('Sanitation Data'!E74)))</f>
        <v/>
      </c>
      <c r="CS80" s="300" t="str">
        <f ca="true">+IF(OFFSET('Sanitation Data'!$E$31,0,10*ROW('Sanitation Data'!E74))="","",OFFSET('Sanitation Data'!$E$31,0,10*ROW('Sanitation Data'!E74)))</f>
        <v/>
      </c>
      <c r="CT80" s="300" t="str">
        <f ca="true">+IF(OFFSET('Sanitation Data'!$E$32,0,10*ROW('Sanitation Data'!E74))="","",OFFSET('Sanitation Data'!$E$32,0,10*ROW('Sanitation Data'!E74)))</f>
        <v/>
      </c>
      <c r="CU80" s="300" t="str">
        <f ca="true">+IF(OFFSET('Sanitation Data'!$F$28,0,10*ROW('Sanitation Data'!F74))="","",OFFSET('Sanitation Data'!$F$28,0,10*ROW('Sanitation Data'!F74)))</f>
        <v/>
      </c>
      <c r="CV80" s="300" t="str">
        <f ca="true">+IF(OFFSET('Sanitation Data'!$F$29,0,10*ROW('Sanitation Data'!F74))="","",OFFSET('Sanitation Data'!$F$29,0,10*ROW('Sanitation Data'!F74)))</f>
        <v/>
      </c>
      <c r="CW80" s="300" t="str">
        <f ca="true">+IF(OFFSET('Sanitation Data'!$F$30,0,10*ROW('Sanitation Data'!F74))="","",OFFSET('Sanitation Data'!$F$30,0,10*ROW('Sanitation Data'!F74)))</f>
        <v/>
      </c>
      <c r="CX80" s="300" t="str">
        <f ca="true">+IF(OFFSET('Sanitation Data'!$F$31,0,10*ROW('Sanitation Data'!F74))="","",OFFSET('Sanitation Data'!$F$31,0,10*ROW('Sanitation Data'!F74)))</f>
        <v/>
      </c>
      <c r="CY80" s="300" t="str">
        <f ca="true">+IF(OFFSET('Sanitation Data'!$F$32,0,10*ROW('Sanitation Data'!F74))="","",OFFSET('Sanitation Data'!$F$32,0,10*ROW('Sanitation Data'!F74)))</f>
        <v/>
      </c>
      <c r="CZ80" s="300" t="str">
        <f ca="true">+IF(OFFSET('Sanitation Data'!$G$28,0,10*ROW('Sanitation Data'!G74))="","",OFFSET('Sanitation Data'!$G$28,0,10*ROW('Sanitation Data'!G74)))</f>
        <v/>
      </c>
      <c r="DA80" s="300" t="str">
        <f ca="true">+IF(OFFSET('Sanitation Data'!$G$29,0,10*ROW('Sanitation Data'!G74))="","",OFFSET('Sanitation Data'!$G$29,0,10*ROW('Sanitation Data'!G74)))</f>
        <v/>
      </c>
      <c r="DB80" s="300" t="str">
        <f ca="true">+IF(OFFSET('Sanitation Data'!$G$30,0,10*ROW('Sanitation Data'!G74))="","",OFFSET('Sanitation Data'!$G$30,0,10*ROW('Sanitation Data'!G74)))</f>
        <v/>
      </c>
      <c r="DC80" s="300" t="str">
        <f ca="true">+IF(OFFSET('Sanitation Data'!$G$31,0,10*ROW('Sanitation Data'!G74))="","",OFFSET('Sanitation Data'!$G$31,0,10*ROW('Sanitation Data'!G74)))</f>
        <v/>
      </c>
      <c r="DD80" s="300" t="str">
        <f ca="true">+IF(OFFSET('Sanitation Data'!$G$32,0,10*ROW('Sanitation Data'!G74))="","",OFFSET('Sanitation Data'!$G$32,0,10*ROW('Sanitation Data'!G74)))</f>
        <v/>
      </c>
      <c r="DE80" s="300" t="str">
        <f ca="true">+IF(OFFSET('Sanitation Data'!$H$28,0,10*ROW('Sanitation Data'!H74))="","",OFFSET('Sanitation Data'!$H$28,0,10*ROW('Sanitation Data'!H74)))</f>
        <v/>
      </c>
      <c r="DF80" s="300" t="str">
        <f ca="true">+IF(OFFSET('Sanitation Data'!$H$29,0,10*ROW('Sanitation Data'!H74))="","",OFFSET('Sanitation Data'!$H$29,0,10*ROW('Sanitation Data'!H74)))</f>
        <v/>
      </c>
      <c r="DG80" s="300" t="str">
        <f ca="true">+IF(OFFSET('Sanitation Data'!$H$30,0,10*ROW('Sanitation Data'!H74))="","",OFFSET('Sanitation Data'!$H$30,0,10*ROW('Sanitation Data'!H74)))</f>
        <v/>
      </c>
      <c r="DH80" s="300" t="str">
        <f ca="true">+IF(OFFSET('Sanitation Data'!$H$31,0,10*ROW('Sanitation Data'!H74))="","",OFFSET('Sanitation Data'!$H$31,0,10*ROW('Sanitation Data'!H74)))</f>
        <v/>
      </c>
      <c r="DI80" s="300" t="str">
        <f ca="true">+IF(OFFSET('Sanitation Data'!$H$32,0,10*ROW('Sanitation Data'!H74))="","",OFFSET('Sanitation Data'!$H$32,0,10*ROW('Sanitation Data'!H74)))</f>
        <v/>
      </c>
      <c r="DJ80" s="300" t="str">
        <f ca="true">+IF(OFFSET('Sanitation Data'!$I$28,0,10*ROW('Sanitation Data'!I74))="","",OFFSET('Sanitation Data'!$I$28,0,10*ROW('Sanitation Data'!I74)))</f>
        <v/>
      </c>
      <c r="DK80" s="300" t="str">
        <f ca="true">+IF(OFFSET('Sanitation Data'!$I$29,0,10*ROW('Sanitation Data'!I74))="","",OFFSET('Sanitation Data'!$I$29,0,10*ROW('Sanitation Data'!I74)))</f>
        <v/>
      </c>
      <c r="DL80" s="300" t="str">
        <f ca="true">+IF(OFFSET('Sanitation Data'!$I$30,0,10*ROW('Sanitation Data'!I74))="","",OFFSET('Sanitation Data'!$I$30,0,10*ROW('Sanitation Data'!I74)))</f>
        <v/>
      </c>
      <c r="DM80" s="300" t="str">
        <f ca="true">+IF(OFFSET('Sanitation Data'!$I$31,0,10*ROW('Sanitation Data'!I74))="","",OFFSET('Sanitation Data'!$I$31,0,10*ROW('Sanitation Data'!I74)))</f>
        <v/>
      </c>
      <c r="DN80" s="300" t="str">
        <f ca="true">+IF(OFFSET('Sanitation Data'!$I$32,0,10*ROW('Sanitation Data'!I74))="","",OFFSET('Sanitation Data'!$I$32,0,10*ROW('Sanitation Data'!I74)))</f>
        <v/>
      </c>
      <c r="DO80" s="300" t="str">
        <f ca="true">+IF(OFFSET('Hygiene Data'!$D$11,0,10*ROW('Hygiene Data'!D74))="","",OFFSET('Hygiene Data'!$D$11,0,10*ROW('Hygiene Data'!D74)))</f>
        <v/>
      </c>
      <c r="DP80" s="300" t="str">
        <f ca="true">+IF(OFFSET('Hygiene Data'!$D$12,0,10*ROW('Hygiene Data'!D74))="","",OFFSET('Hygiene Data'!$D$12,0,10*ROW('Hygiene Data'!D74)))</f>
        <v/>
      </c>
      <c r="DQ80" s="300" t="str">
        <f ca="true">+IF(OFFSET('Hygiene Data'!$D$13,0,10*ROW('Hygiene Data'!D74))="","",OFFSET('Hygiene Data'!$D$13,0,10*ROW('Hygiene Data'!D74)))</f>
        <v/>
      </c>
      <c r="DR80" s="300" t="str">
        <f ca="true">+IF(OFFSET('Hygiene Data'!$E$11,0,10*ROW('Hygiene Data'!E74))="","",OFFSET('Hygiene Data'!$E$11,0,10*ROW('Hygiene Data'!E74)))</f>
        <v/>
      </c>
      <c r="DS80" s="300" t="str">
        <f ca="true">+IF(OFFSET('Hygiene Data'!$E$12,0,10*ROW('Hygiene Data'!E74))="","",OFFSET('Hygiene Data'!$E$12,0,10*ROW('Hygiene Data'!E74)))</f>
        <v/>
      </c>
      <c r="DT80" s="300" t="str">
        <f ca="true">+IF(OFFSET('Hygiene Data'!$E$13,0,10*ROW('Hygiene Data'!E74))="","",OFFSET('Hygiene Data'!$E$13,0,10*ROW('Hygiene Data'!E74)))</f>
        <v/>
      </c>
      <c r="DU80" s="300" t="str">
        <f ca="true">+IF(OFFSET('Hygiene Data'!$F$11,0,10*ROW('Hygiene Data'!F74))="","",OFFSET('Hygiene Data'!$F$11,0,10*ROW('Hygiene Data'!F74)))</f>
        <v/>
      </c>
      <c r="DV80" s="300" t="str">
        <f ca="true">+IF(OFFSET('Hygiene Data'!$F$12,0,10*ROW('Hygiene Data'!F74))="","",OFFSET('Hygiene Data'!$F$12,0,10*ROW('Hygiene Data'!F74)))</f>
        <v/>
      </c>
      <c r="DW80" s="300" t="str">
        <f ca="true">+IF(OFFSET('Hygiene Data'!$F$13,0,10*ROW('Hygiene Data'!F74))="","",OFFSET('Hygiene Data'!$F$13,0,10*ROW('Hygiene Data'!F74)))</f>
        <v/>
      </c>
      <c r="DX80" s="300" t="str">
        <f ca="true">+IF(OFFSET('Hygiene Data'!$G$11,0,10*ROW('Hygiene Data'!G74))="","",OFFSET('Hygiene Data'!$G$11,0,10*ROW('Hygiene Data'!G74)))</f>
        <v/>
      </c>
      <c r="DY80" s="300" t="str">
        <f ca="true">+IF(OFFSET('Hygiene Data'!$G$12,0,10*ROW('Hygiene Data'!G74))="","",OFFSET('Hygiene Data'!$G$12,0,10*ROW('Hygiene Data'!G74)))</f>
        <v/>
      </c>
      <c r="DZ80" s="300" t="str">
        <f ca="true">+IF(OFFSET('Hygiene Data'!$G$13,0,10*ROW('Hygiene Data'!G74))="","",OFFSET('Hygiene Data'!$G$13,0,10*ROW('Hygiene Data'!G74)))</f>
        <v/>
      </c>
      <c r="EA80" s="300" t="str">
        <f ca="true">+IF(OFFSET('Hygiene Data'!$H$11,0,10*ROW('Hygiene Data'!H74))="","",OFFSET('Hygiene Data'!$H$11,0,10*ROW('Hygiene Data'!H74)))</f>
        <v/>
      </c>
      <c r="EB80" s="300" t="str">
        <f ca="true">+IF(OFFSET('Hygiene Data'!$H$12,0,10*ROW('Hygiene Data'!H74))="","",OFFSET('Hygiene Data'!$H$12,0,10*ROW('Hygiene Data'!H74)))</f>
        <v/>
      </c>
      <c r="EC80" s="300" t="str">
        <f ca="true">+IF(OFFSET('Hygiene Data'!$H$13,0,10*ROW('Hygiene Data'!H74))="","",OFFSET('Hygiene Data'!$H$13,0,10*ROW('Hygiene Data'!H74)))</f>
        <v/>
      </c>
      <c r="ED80" s="300" t="str">
        <f ca="true">+IF(OFFSET('Hygiene Data'!$I$11,0,10*ROW('Hygiene Data'!I74))="","",OFFSET('Hygiene Data'!$I$11,0,10*ROW('Hygiene Data'!I74)))</f>
        <v/>
      </c>
      <c r="EE80" s="300" t="str">
        <f ca="true">+IF(OFFSET('Hygiene Data'!$I$12,0,10*ROW('Hygiene Data'!I74))="","",OFFSET('Hygiene Data'!$I$12,0,10*ROW('Hygiene Data'!I74)))</f>
        <v/>
      </c>
      <c r="EF80" s="30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7"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0"/>
      <c r="BS81" s="300" t="str">
        <f ca="true">+IF(OFFSET('Water Data'!$D$27,0,10*ROW('Water Data'!D75))="","",OFFSET('Water Data'!$D$27,0,10*ROW('Water Data'!D75)))</f>
        <v/>
      </c>
      <c r="BT81" s="300" t="str">
        <f ca="true">+IF(OFFSET('Water Data'!$D$28,0,10*ROW('Water Data'!D75))="","",OFFSET('Water Data'!$D$28,0,10*ROW('Water Data'!D75)))</f>
        <v/>
      </c>
      <c r="BU81" s="300" t="str">
        <f ca="true">+IF(OFFSET('Water Data'!$D$29,0,10*ROW('Water Data'!D75))="","",OFFSET('Water Data'!$D$29,0,10*ROW('Water Data'!D75)))</f>
        <v/>
      </c>
      <c r="BV81" s="300" t="str">
        <f ca="true">+IF(OFFSET('Water Data'!$E$27,0,10*ROW('Water Data'!E75))="","",OFFSET('Water Data'!$E$27,0,10*ROW('Water Data'!E75)))</f>
        <v/>
      </c>
      <c r="BW81" s="300" t="str">
        <f ca="true">+IF(OFFSET('Water Data'!$E$28,0,10*ROW('Water Data'!E75))="","",OFFSET('Water Data'!$E$28,0,10*ROW('Water Data'!E75)))</f>
        <v/>
      </c>
      <c r="BX81" s="300" t="str">
        <f ca="true">+IF(OFFSET('Water Data'!$E$29,0,10*ROW('Water Data'!E75))="","",OFFSET('Water Data'!$E$29,0,10*ROW('Water Data'!E75)))</f>
        <v/>
      </c>
      <c r="BY81" s="300" t="str">
        <f ca="true">+IF(OFFSET('Water Data'!$F$27,0,10*ROW('Water Data'!F75))="","",OFFSET('Water Data'!$F$27,0,10*ROW('Water Data'!F75)))</f>
        <v/>
      </c>
      <c r="BZ81" s="300" t="str">
        <f ca="true">+IF(OFFSET('Water Data'!$F$28,0,10*ROW('Water Data'!F75))="","",OFFSET('Water Data'!$F$28,0,10*ROW('Water Data'!F75)))</f>
        <v/>
      </c>
      <c r="CA81" s="300" t="str">
        <f ca="true">+IF(OFFSET('Water Data'!$F$29,0,10*ROW('Water Data'!F75))="","",OFFSET('Water Data'!$F$29,0,10*ROW('Water Data'!F75)))</f>
        <v/>
      </c>
      <c r="CB81" s="300" t="str">
        <f ca="true">+IF(OFFSET('Water Data'!$G$27,0,10*ROW('Water Data'!G75))="","",OFFSET('Water Data'!$G$27,0,10*ROW('Water Data'!G75)))</f>
        <v/>
      </c>
      <c r="CC81" s="300" t="str">
        <f ca="true">+IF(OFFSET('Water Data'!$G$28,0,10*ROW('Water Data'!G75))="","",OFFSET('Water Data'!$G$28,0,10*ROW('Water Data'!G75)))</f>
        <v/>
      </c>
      <c r="CD81" s="300" t="str">
        <f ca="true">+IF(OFFSET('Water Data'!$G$29,0,10*ROW('Water Data'!G75))="","",OFFSET('Water Data'!$G$29,0,10*ROW('Water Data'!G75)))</f>
        <v/>
      </c>
      <c r="CE81" s="300" t="str">
        <f ca="true">+IF(OFFSET('Water Data'!$H$27,0,10*ROW('Water Data'!H75))="","",OFFSET('Water Data'!$H$27,0,10*ROW('Water Data'!H75)))</f>
        <v/>
      </c>
      <c r="CF81" s="300" t="str">
        <f ca="true">+IF(OFFSET('Water Data'!$H$28,0,10*ROW('Water Data'!H75))="","",OFFSET('Water Data'!$H$28,0,10*ROW('Water Data'!H75)))</f>
        <v/>
      </c>
      <c r="CG81" s="300" t="str">
        <f ca="true">+IF(OFFSET('Water Data'!$H$29,0,10*ROW('Water Data'!H75))="","",OFFSET('Water Data'!$H$29,0,10*ROW('Water Data'!H75)))</f>
        <v/>
      </c>
      <c r="CH81" s="300" t="str">
        <f ca="true">+IF(OFFSET('Water Data'!$I$27,0,10*ROW('Water Data'!I75))="","",OFFSET('Water Data'!$I$27,0,10*ROW('Water Data'!I75)))</f>
        <v/>
      </c>
      <c r="CI81" s="300" t="str">
        <f ca="true">+IF(OFFSET('Water Data'!$I$28,0,10*ROW('Water Data'!I75))="","",OFFSET('Water Data'!$I$28,0,10*ROW('Water Data'!I75)))</f>
        <v/>
      </c>
      <c r="CJ81" s="300" t="str">
        <f ca="true">+IF(OFFSET('Water Data'!$I$29,0,10*ROW('Water Data'!I75))="","",OFFSET('Water Data'!$I$29,0,10*ROW('Water Data'!I75)))</f>
        <v/>
      </c>
      <c r="CK81" s="300" t="str">
        <f ca="true">+IF(OFFSET('Sanitation Data'!$D$28,0,10*ROW('Sanitation Data'!D75))="","",OFFSET('Sanitation Data'!$D$28,0,10*ROW('Sanitation Data'!D75)))</f>
        <v/>
      </c>
      <c r="CL81" s="300" t="str">
        <f ca="true">+IF(OFFSET('Sanitation Data'!$D$29,0,10*ROW('Sanitation Data'!D75))="","",OFFSET('Sanitation Data'!$D$29,0,10*ROW('Sanitation Data'!D75)))</f>
        <v/>
      </c>
      <c r="CM81" s="300" t="str">
        <f ca="true">+IF(OFFSET('Sanitation Data'!$D$30,0,10*ROW('Sanitation Data'!D75))="","",OFFSET('Sanitation Data'!$D$30,0,10*ROW('Sanitation Data'!D75)))</f>
        <v/>
      </c>
      <c r="CN81" s="300" t="str">
        <f ca="true">+IF(OFFSET('Sanitation Data'!$D$31,0,10*ROW('Sanitation Data'!D75))="","",OFFSET('Sanitation Data'!$D$31,0,10*ROW('Sanitation Data'!D75)))</f>
        <v/>
      </c>
      <c r="CO81" s="300" t="str">
        <f ca="true">+IF(OFFSET('Sanitation Data'!$D$32,0,10*ROW('Sanitation Data'!D75))="","",OFFSET('Sanitation Data'!$D$32,0,10*ROW('Sanitation Data'!D75)))</f>
        <v/>
      </c>
      <c r="CP81" s="300" t="str">
        <f ca="true">+IF(OFFSET('Sanitation Data'!$E$28,0,10*ROW('Sanitation Data'!E75))="","",OFFSET('Sanitation Data'!$E$28,0,10*ROW('Sanitation Data'!E75)))</f>
        <v/>
      </c>
      <c r="CQ81" s="300" t="str">
        <f ca="true">+IF(OFFSET('Sanitation Data'!$E$29,0,10*ROW('Sanitation Data'!E75))="","",OFFSET('Sanitation Data'!$E$29,0,10*ROW('Sanitation Data'!E75)))</f>
        <v/>
      </c>
      <c r="CR81" s="300" t="str">
        <f ca="true">+IF(OFFSET('Sanitation Data'!$E$30,0,10*ROW('Sanitation Data'!E75))="","",OFFSET('Sanitation Data'!$E$30,0,10*ROW('Sanitation Data'!E75)))</f>
        <v/>
      </c>
      <c r="CS81" s="300" t="str">
        <f ca="true">+IF(OFFSET('Sanitation Data'!$E$31,0,10*ROW('Sanitation Data'!E75))="","",OFFSET('Sanitation Data'!$E$31,0,10*ROW('Sanitation Data'!E75)))</f>
        <v/>
      </c>
      <c r="CT81" s="300" t="str">
        <f ca="true">+IF(OFFSET('Sanitation Data'!$E$32,0,10*ROW('Sanitation Data'!E75))="","",OFFSET('Sanitation Data'!$E$32,0,10*ROW('Sanitation Data'!E75)))</f>
        <v/>
      </c>
      <c r="CU81" s="300" t="str">
        <f ca="true">+IF(OFFSET('Sanitation Data'!$F$28,0,10*ROW('Sanitation Data'!F75))="","",OFFSET('Sanitation Data'!$F$28,0,10*ROW('Sanitation Data'!F75)))</f>
        <v/>
      </c>
      <c r="CV81" s="300" t="str">
        <f ca="true">+IF(OFFSET('Sanitation Data'!$F$29,0,10*ROW('Sanitation Data'!F75))="","",OFFSET('Sanitation Data'!$F$29,0,10*ROW('Sanitation Data'!F75)))</f>
        <v/>
      </c>
      <c r="CW81" s="300" t="str">
        <f ca="true">+IF(OFFSET('Sanitation Data'!$F$30,0,10*ROW('Sanitation Data'!F75))="","",OFFSET('Sanitation Data'!$F$30,0,10*ROW('Sanitation Data'!F75)))</f>
        <v/>
      </c>
      <c r="CX81" s="300" t="str">
        <f ca="true">+IF(OFFSET('Sanitation Data'!$F$31,0,10*ROW('Sanitation Data'!F75))="","",OFFSET('Sanitation Data'!$F$31,0,10*ROW('Sanitation Data'!F75)))</f>
        <v/>
      </c>
      <c r="CY81" s="300" t="str">
        <f ca="true">+IF(OFFSET('Sanitation Data'!$F$32,0,10*ROW('Sanitation Data'!F75))="","",OFFSET('Sanitation Data'!$F$32,0,10*ROW('Sanitation Data'!F75)))</f>
        <v/>
      </c>
      <c r="CZ81" s="300" t="str">
        <f ca="true">+IF(OFFSET('Sanitation Data'!$G$28,0,10*ROW('Sanitation Data'!G75))="","",OFFSET('Sanitation Data'!$G$28,0,10*ROW('Sanitation Data'!G75)))</f>
        <v/>
      </c>
      <c r="DA81" s="300" t="str">
        <f ca="true">+IF(OFFSET('Sanitation Data'!$G$29,0,10*ROW('Sanitation Data'!G75))="","",OFFSET('Sanitation Data'!$G$29,0,10*ROW('Sanitation Data'!G75)))</f>
        <v/>
      </c>
      <c r="DB81" s="300" t="str">
        <f ca="true">+IF(OFFSET('Sanitation Data'!$G$30,0,10*ROW('Sanitation Data'!G75))="","",OFFSET('Sanitation Data'!$G$30,0,10*ROW('Sanitation Data'!G75)))</f>
        <v/>
      </c>
      <c r="DC81" s="300" t="str">
        <f ca="true">+IF(OFFSET('Sanitation Data'!$G$31,0,10*ROW('Sanitation Data'!G75))="","",OFFSET('Sanitation Data'!$G$31,0,10*ROW('Sanitation Data'!G75)))</f>
        <v/>
      </c>
      <c r="DD81" s="300" t="str">
        <f ca="true">+IF(OFFSET('Sanitation Data'!$G$32,0,10*ROW('Sanitation Data'!G75))="","",OFFSET('Sanitation Data'!$G$32,0,10*ROW('Sanitation Data'!G75)))</f>
        <v/>
      </c>
      <c r="DE81" s="300" t="str">
        <f ca="true">+IF(OFFSET('Sanitation Data'!$H$28,0,10*ROW('Sanitation Data'!H75))="","",OFFSET('Sanitation Data'!$H$28,0,10*ROW('Sanitation Data'!H75)))</f>
        <v/>
      </c>
      <c r="DF81" s="300" t="str">
        <f ca="true">+IF(OFFSET('Sanitation Data'!$H$29,0,10*ROW('Sanitation Data'!H75))="","",OFFSET('Sanitation Data'!$H$29,0,10*ROW('Sanitation Data'!H75)))</f>
        <v/>
      </c>
      <c r="DG81" s="300" t="str">
        <f ca="true">+IF(OFFSET('Sanitation Data'!$H$30,0,10*ROW('Sanitation Data'!H75))="","",OFFSET('Sanitation Data'!$H$30,0,10*ROW('Sanitation Data'!H75)))</f>
        <v/>
      </c>
      <c r="DH81" s="300" t="str">
        <f ca="true">+IF(OFFSET('Sanitation Data'!$H$31,0,10*ROW('Sanitation Data'!H75))="","",OFFSET('Sanitation Data'!$H$31,0,10*ROW('Sanitation Data'!H75)))</f>
        <v/>
      </c>
      <c r="DI81" s="300" t="str">
        <f ca="true">+IF(OFFSET('Sanitation Data'!$H$32,0,10*ROW('Sanitation Data'!H75))="","",OFFSET('Sanitation Data'!$H$32,0,10*ROW('Sanitation Data'!H75)))</f>
        <v/>
      </c>
      <c r="DJ81" s="300" t="str">
        <f ca="true">+IF(OFFSET('Sanitation Data'!$I$28,0,10*ROW('Sanitation Data'!I75))="","",OFFSET('Sanitation Data'!$I$28,0,10*ROW('Sanitation Data'!I75)))</f>
        <v/>
      </c>
      <c r="DK81" s="300" t="str">
        <f ca="true">+IF(OFFSET('Sanitation Data'!$I$29,0,10*ROW('Sanitation Data'!I75))="","",OFFSET('Sanitation Data'!$I$29,0,10*ROW('Sanitation Data'!I75)))</f>
        <v/>
      </c>
      <c r="DL81" s="300" t="str">
        <f ca="true">+IF(OFFSET('Sanitation Data'!$I$30,0,10*ROW('Sanitation Data'!I75))="","",OFFSET('Sanitation Data'!$I$30,0,10*ROW('Sanitation Data'!I75)))</f>
        <v/>
      </c>
      <c r="DM81" s="300" t="str">
        <f ca="true">+IF(OFFSET('Sanitation Data'!$I$31,0,10*ROW('Sanitation Data'!I75))="","",OFFSET('Sanitation Data'!$I$31,0,10*ROW('Sanitation Data'!I75)))</f>
        <v/>
      </c>
      <c r="DN81" s="300" t="str">
        <f ca="true">+IF(OFFSET('Sanitation Data'!$I$32,0,10*ROW('Sanitation Data'!I75))="","",OFFSET('Sanitation Data'!$I$32,0,10*ROW('Sanitation Data'!I75)))</f>
        <v/>
      </c>
      <c r="DO81" s="300" t="str">
        <f ca="true">+IF(OFFSET('Hygiene Data'!$D$11,0,10*ROW('Hygiene Data'!D75))="","",OFFSET('Hygiene Data'!$D$11,0,10*ROW('Hygiene Data'!D75)))</f>
        <v/>
      </c>
      <c r="DP81" s="300" t="str">
        <f ca="true">+IF(OFFSET('Hygiene Data'!$D$12,0,10*ROW('Hygiene Data'!D75))="","",OFFSET('Hygiene Data'!$D$12,0,10*ROW('Hygiene Data'!D75)))</f>
        <v/>
      </c>
      <c r="DQ81" s="300" t="str">
        <f ca="true">+IF(OFFSET('Hygiene Data'!$D$13,0,10*ROW('Hygiene Data'!D75))="","",OFFSET('Hygiene Data'!$D$13,0,10*ROW('Hygiene Data'!D75)))</f>
        <v/>
      </c>
      <c r="DR81" s="300" t="str">
        <f ca="true">+IF(OFFSET('Hygiene Data'!$E$11,0,10*ROW('Hygiene Data'!E75))="","",OFFSET('Hygiene Data'!$E$11,0,10*ROW('Hygiene Data'!E75)))</f>
        <v/>
      </c>
      <c r="DS81" s="300" t="str">
        <f ca="true">+IF(OFFSET('Hygiene Data'!$E$12,0,10*ROW('Hygiene Data'!E75))="","",OFFSET('Hygiene Data'!$E$12,0,10*ROW('Hygiene Data'!E75)))</f>
        <v/>
      </c>
      <c r="DT81" s="300" t="str">
        <f ca="true">+IF(OFFSET('Hygiene Data'!$E$13,0,10*ROW('Hygiene Data'!E75))="","",OFFSET('Hygiene Data'!$E$13,0,10*ROW('Hygiene Data'!E75)))</f>
        <v/>
      </c>
      <c r="DU81" s="300" t="str">
        <f ca="true">+IF(OFFSET('Hygiene Data'!$F$11,0,10*ROW('Hygiene Data'!F75))="","",OFFSET('Hygiene Data'!$F$11,0,10*ROW('Hygiene Data'!F75)))</f>
        <v/>
      </c>
      <c r="DV81" s="300" t="str">
        <f ca="true">+IF(OFFSET('Hygiene Data'!$F$12,0,10*ROW('Hygiene Data'!F75))="","",OFFSET('Hygiene Data'!$F$12,0,10*ROW('Hygiene Data'!F75)))</f>
        <v/>
      </c>
      <c r="DW81" s="300" t="str">
        <f ca="true">+IF(OFFSET('Hygiene Data'!$F$13,0,10*ROW('Hygiene Data'!F75))="","",OFFSET('Hygiene Data'!$F$13,0,10*ROW('Hygiene Data'!F75)))</f>
        <v/>
      </c>
      <c r="DX81" s="300" t="str">
        <f ca="true">+IF(OFFSET('Hygiene Data'!$G$11,0,10*ROW('Hygiene Data'!G75))="","",OFFSET('Hygiene Data'!$G$11,0,10*ROW('Hygiene Data'!G75)))</f>
        <v/>
      </c>
      <c r="DY81" s="300" t="str">
        <f ca="true">+IF(OFFSET('Hygiene Data'!$G$12,0,10*ROW('Hygiene Data'!G75))="","",OFFSET('Hygiene Data'!$G$12,0,10*ROW('Hygiene Data'!G75)))</f>
        <v/>
      </c>
      <c r="DZ81" s="300" t="str">
        <f ca="true">+IF(OFFSET('Hygiene Data'!$G$13,0,10*ROW('Hygiene Data'!G75))="","",OFFSET('Hygiene Data'!$G$13,0,10*ROW('Hygiene Data'!G75)))</f>
        <v/>
      </c>
      <c r="EA81" s="300" t="str">
        <f ca="true">+IF(OFFSET('Hygiene Data'!$H$11,0,10*ROW('Hygiene Data'!H75))="","",OFFSET('Hygiene Data'!$H$11,0,10*ROW('Hygiene Data'!H75)))</f>
        <v/>
      </c>
      <c r="EB81" s="300" t="str">
        <f ca="true">+IF(OFFSET('Hygiene Data'!$H$12,0,10*ROW('Hygiene Data'!H75))="","",OFFSET('Hygiene Data'!$H$12,0,10*ROW('Hygiene Data'!H75)))</f>
        <v/>
      </c>
      <c r="EC81" s="300" t="str">
        <f ca="true">+IF(OFFSET('Hygiene Data'!$H$13,0,10*ROW('Hygiene Data'!H75))="","",OFFSET('Hygiene Data'!$H$13,0,10*ROW('Hygiene Data'!H75)))</f>
        <v/>
      </c>
      <c r="ED81" s="300" t="str">
        <f ca="true">+IF(OFFSET('Hygiene Data'!$I$11,0,10*ROW('Hygiene Data'!I75))="","",OFFSET('Hygiene Data'!$I$11,0,10*ROW('Hygiene Data'!I75)))</f>
        <v/>
      </c>
      <c r="EE81" s="300" t="str">
        <f ca="true">+IF(OFFSET('Hygiene Data'!$I$12,0,10*ROW('Hygiene Data'!I75))="","",OFFSET('Hygiene Data'!$I$12,0,10*ROW('Hygiene Data'!I75)))</f>
        <v/>
      </c>
      <c r="EF81" s="30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7"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0"/>
      <c r="BS82" s="300" t="str">
        <f ca="true">+IF(OFFSET('Water Data'!$D$27,0,10*ROW('Water Data'!D76))="","",OFFSET('Water Data'!$D$27,0,10*ROW('Water Data'!D76)))</f>
        <v/>
      </c>
      <c r="BT82" s="300" t="str">
        <f ca="true">+IF(OFFSET('Water Data'!$D$28,0,10*ROW('Water Data'!D76))="","",OFFSET('Water Data'!$D$28,0,10*ROW('Water Data'!D76)))</f>
        <v/>
      </c>
      <c r="BU82" s="300" t="str">
        <f ca="true">+IF(OFFSET('Water Data'!$D$29,0,10*ROW('Water Data'!D76))="","",OFFSET('Water Data'!$D$29,0,10*ROW('Water Data'!D76)))</f>
        <v/>
      </c>
      <c r="BV82" s="300" t="str">
        <f ca="true">+IF(OFFSET('Water Data'!$E$27,0,10*ROW('Water Data'!E76))="","",OFFSET('Water Data'!$E$27,0,10*ROW('Water Data'!E76)))</f>
        <v/>
      </c>
      <c r="BW82" s="300" t="str">
        <f ca="true">+IF(OFFSET('Water Data'!$E$28,0,10*ROW('Water Data'!E76))="","",OFFSET('Water Data'!$E$28,0,10*ROW('Water Data'!E76)))</f>
        <v/>
      </c>
      <c r="BX82" s="300" t="str">
        <f ca="true">+IF(OFFSET('Water Data'!$E$29,0,10*ROW('Water Data'!E76))="","",OFFSET('Water Data'!$E$29,0,10*ROW('Water Data'!E76)))</f>
        <v/>
      </c>
      <c r="BY82" s="300" t="str">
        <f ca="true">+IF(OFFSET('Water Data'!$F$27,0,10*ROW('Water Data'!F76))="","",OFFSET('Water Data'!$F$27,0,10*ROW('Water Data'!F76)))</f>
        <v/>
      </c>
      <c r="BZ82" s="300" t="str">
        <f ca="true">+IF(OFFSET('Water Data'!$F$28,0,10*ROW('Water Data'!F76))="","",OFFSET('Water Data'!$F$28,0,10*ROW('Water Data'!F76)))</f>
        <v/>
      </c>
      <c r="CA82" s="300" t="str">
        <f ca="true">+IF(OFFSET('Water Data'!$F$29,0,10*ROW('Water Data'!F76))="","",OFFSET('Water Data'!$F$29,0,10*ROW('Water Data'!F76)))</f>
        <v/>
      </c>
      <c r="CB82" s="300" t="str">
        <f ca="true">+IF(OFFSET('Water Data'!$G$27,0,10*ROW('Water Data'!G76))="","",OFFSET('Water Data'!$G$27,0,10*ROW('Water Data'!G76)))</f>
        <v/>
      </c>
      <c r="CC82" s="300" t="str">
        <f ca="true">+IF(OFFSET('Water Data'!$G$28,0,10*ROW('Water Data'!G76))="","",OFFSET('Water Data'!$G$28,0,10*ROW('Water Data'!G76)))</f>
        <v/>
      </c>
      <c r="CD82" s="300" t="str">
        <f ca="true">+IF(OFFSET('Water Data'!$G$29,0,10*ROW('Water Data'!G76))="","",OFFSET('Water Data'!$G$29,0,10*ROW('Water Data'!G76)))</f>
        <v/>
      </c>
      <c r="CE82" s="300" t="str">
        <f ca="true">+IF(OFFSET('Water Data'!$H$27,0,10*ROW('Water Data'!H76))="","",OFFSET('Water Data'!$H$27,0,10*ROW('Water Data'!H76)))</f>
        <v/>
      </c>
      <c r="CF82" s="300" t="str">
        <f ca="true">+IF(OFFSET('Water Data'!$H$28,0,10*ROW('Water Data'!H76))="","",OFFSET('Water Data'!$H$28,0,10*ROW('Water Data'!H76)))</f>
        <v/>
      </c>
      <c r="CG82" s="300" t="str">
        <f ca="true">+IF(OFFSET('Water Data'!$H$29,0,10*ROW('Water Data'!H76))="","",OFFSET('Water Data'!$H$29,0,10*ROW('Water Data'!H76)))</f>
        <v/>
      </c>
      <c r="CH82" s="300" t="str">
        <f ca="true">+IF(OFFSET('Water Data'!$I$27,0,10*ROW('Water Data'!I76))="","",OFFSET('Water Data'!$I$27,0,10*ROW('Water Data'!I76)))</f>
        <v/>
      </c>
      <c r="CI82" s="300" t="str">
        <f ca="true">+IF(OFFSET('Water Data'!$I$28,0,10*ROW('Water Data'!I76))="","",OFFSET('Water Data'!$I$28,0,10*ROW('Water Data'!I76)))</f>
        <v/>
      </c>
      <c r="CJ82" s="300" t="str">
        <f ca="true">+IF(OFFSET('Water Data'!$I$29,0,10*ROW('Water Data'!I76))="","",OFFSET('Water Data'!$I$29,0,10*ROW('Water Data'!I76)))</f>
        <v/>
      </c>
      <c r="CK82" s="300" t="str">
        <f ca="true">+IF(OFFSET('Sanitation Data'!$D$28,0,10*ROW('Sanitation Data'!D76))="","",OFFSET('Sanitation Data'!$D$28,0,10*ROW('Sanitation Data'!D76)))</f>
        <v/>
      </c>
      <c r="CL82" s="300" t="str">
        <f ca="true">+IF(OFFSET('Sanitation Data'!$D$29,0,10*ROW('Sanitation Data'!D76))="","",OFFSET('Sanitation Data'!$D$29,0,10*ROW('Sanitation Data'!D76)))</f>
        <v/>
      </c>
      <c r="CM82" s="300" t="str">
        <f ca="true">+IF(OFFSET('Sanitation Data'!$D$30,0,10*ROW('Sanitation Data'!D76))="","",OFFSET('Sanitation Data'!$D$30,0,10*ROW('Sanitation Data'!D76)))</f>
        <v/>
      </c>
      <c r="CN82" s="300" t="str">
        <f ca="true">+IF(OFFSET('Sanitation Data'!$D$31,0,10*ROW('Sanitation Data'!D76))="","",OFFSET('Sanitation Data'!$D$31,0,10*ROW('Sanitation Data'!D76)))</f>
        <v/>
      </c>
      <c r="CO82" s="300" t="str">
        <f ca="true">+IF(OFFSET('Sanitation Data'!$D$32,0,10*ROW('Sanitation Data'!D76))="","",OFFSET('Sanitation Data'!$D$32,0,10*ROW('Sanitation Data'!D76)))</f>
        <v/>
      </c>
      <c r="CP82" s="300" t="str">
        <f ca="true">+IF(OFFSET('Sanitation Data'!$E$28,0,10*ROW('Sanitation Data'!E76))="","",OFFSET('Sanitation Data'!$E$28,0,10*ROW('Sanitation Data'!E76)))</f>
        <v/>
      </c>
      <c r="CQ82" s="300" t="str">
        <f ca="true">+IF(OFFSET('Sanitation Data'!$E$29,0,10*ROW('Sanitation Data'!E76))="","",OFFSET('Sanitation Data'!$E$29,0,10*ROW('Sanitation Data'!E76)))</f>
        <v/>
      </c>
      <c r="CR82" s="300" t="str">
        <f ca="true">+IF(OFFSET('Sanitation Data'!$E$30,0,10*ROW('Sanitation Data'!E76))="","",OFFSET('Sanitation Data'!$E$30,0,10*ROW('Sanitation Data'!E76)))</f>
        <v/>
      </c>
      <c r="CS82" s="300" t="str">
        <f ca="true">+IF(OFFSET('Sanitation Data'!$E$31,0,10*ROW('Sanitation Data'!E76))="","",OFFSET('Sanitation Data'!$E$31,0,10*ROW('Sanitation Data'!E76)))</f>
        <v/>
      </c>
      <c r="CT82" s="300" t="str">
        <f ca="true">+IF(OFFSET('Sanitation Data'!$E$32,0,10*ROW('Sanitation Data'!E76))="","",OFFSET('Sanitation Data'!$E$32,0,10*ROW('Sanitation Data'!E76)))</f>
        <v/>
      </c>
      <c r="CU82" s="300" t="str">
        <f ca="true">+IF(OFFSET('Sanitation Data'!$F$28,0,10*ROW('Sanitation Data'!F76))="","",OFFSET('Sanitation Data'!$F$28,0,10*ROW('Sanitation Data'!F76)))</f>
        <v/>
      </c>
      <c r="CV82" s="300" t="str">
        <f ca="true">+IF(OFFSET('Sanitation Data'!$F$29,0,10*ROW('Sanitation Data'!F76))="","",OFFSET('Sanitation Data'!$F$29,0,10*ROW('Sanitation Data'!F76)))</f>
        <v/>
      </c>
      <c r="CW82" s="300" t="str">
        <f ca="true">+IF(OFFSET('Sanitation Data'!$F$30,0,10*ROW('Sanitation Data'!F76))="","",OFFSET('Sanitation Data'!$F$30,0,10*ROW('Sanitation Data'!F76)))</f>
        <v/>
      </c>
      <c r="CX82" s="300" t="str">
        <f ca="true">+IF(OFFSET('Sanitation Data'!$F$31,0,10*ROW('Sanitation Data'!F76))="","",OFFSET('Sanitation Data'!$F$31,0,10*ROW('Sanitation Data'!F76)))</f>
        <v/>
      </c>
      <c r="CY82" s="300" t="str">
        <f ca="true">+IF(OFFSET('Sanitation Data'!$F$32,0,10*ROW('Sanitation Data'!F76))="","",OFFSET('Sanitation Data'!$F$32,0,10*ROW('Sanitation Data'!F76)))</f>
        <v/>
      </c>
      <c r="CZ82" s="300" t="str">
        <f ca="true">+IF(OFFSET('Sanitation Data'!$G$28,0,10*ROW('Sanitation Data'!G76))="","",OFFSET('Sanitation Data'!$G$28,0,10*ROW('Sanitation Data'!G76)))</f>
        <v/>
      </c>
      <c r="DA82" s="300" t="str">
        <f ca="true">+IF(OFFSET('Sanitation Data'!$G$29,0,10*ROW('Sanitation Data'!G76))="","",OFFSET('Sanitation Data'!$G$29,0,10*ROW('Sanitation Data'!G76)))</f>
        <v/>
      </c>
      <c r="DB82" s="300" t="str">
        <f ca="true">+IF(OFFSET('Sanitation Data'!$G$30,0,10*ROW('Sanitation Data'!G76))="","",OFFSET('Sanitation Data'!$G$30,0,10*ROW('Sanitation Data'!G76)))</f>
        <v/>
      </c>
      <c r="DC82" s="300" t="str">
        <f ca="true">+IF(OFFSET('Sanitation Data'!$G$31,0,10*ROW('Sanitation Data'!G76))="","",OFFSET('Sanitation Data'!$G$31,0,10*ROW('Sanitation Data'!G76)))</f>
        <v/>
      </c>
      <c r="DD82" s="300" t="str">
        <f ca="true">+IF(OFFSET('Sanitation Data'!$G$32,0,10*ROW('Sanitation Data'!G76))="","",OFFSET('Sanitation Data'!$G$32,0,10*ROW('Sanitation Data'!G76)))</f>
        <v/>
      </c>
      <c r="DE82" s="300" t="str">
        <f ca="true">+IF(OFFSET('Sanitation Data'!$H$28,0,10*ROW('Sanitation Data'!H76))="","",OFFSET('Sanitation Data'!$H$28,0,10*ROW('Sanitation Data'!H76)))</f>
        <v/>
      </c>
      <c r="DF82" s="300" t="str">
        <f ca="true">+IF(OFFSET('Sanitation Data'!$H$29,0,10*ROW('Sanitation Data'!H76))="","",OFFSET('Sanitation Data'!$H$29,0,10*ROW('Sanitation Data'!H76)))</f>
        <v/>
      </c>
      <c r="DG82" s="300" t="str">
        <f ca="true">+IF(OFFSET('Sanitation Data'!$H$30,0,10*ROW('Sanitation Data'!H76))="","",OFFSET('Sanitation Data'!$H$30,0,10*ROW('Sanitation Data'!H76)))</f>
        <v/>
      </c>
      <c r="DH82" s="300" t="str">
        <f ca="true">+IF(OFFSET('Sanitation Data'!$H$31,0,10*ROW('Sanitation Data'!H76))="","",OFFSET('Sanitation Data'!$H$31,0,10*ROW('Sanitation Data'!H76)))</f>
        <v/>
      </c>
      <c r="DI82" s="300" t="str">
        <f ca="true">+IF(OFFSET('Sanitation Data'!$H$32,0,10*ROW('Sanitation Data'!H76))="","",OFFSET('Sanitation Data'!$H$32,0,10*ROW('Sanitation Data'!H76)))</f>
        <v/>
      </c>
      <c r="DJ82" s="300" t="str">
        <f ca="true">+IF(OFFSET('Sanitation Data'!$I$28,0,10*ROW('Sanitation Data'!I76))="","",OFFSET('Sanitation Data'!$I$28,0,10*ROW('Sanitation Data'!I76)))</f>
        <v/>
      </c>
      <c r="DK82" s="300" t="str">
        <f ca="true">+IF(OFFSET('Sanitation Data'!$I$29,0,10*ROW('Sanitation Data'!I76))="","",OFFSET('Sanitation Data'!$I$29,0,10*ROW('Sanitation Data'!I76)))</f>
        <v/>
      </c>
      <c r="DL82" s="300" t="str">
        <f ca="true">+IF(OFFSET('Sanitation Data'!$I$30,0,10*ROW('Sanitation Data'!I76))="","",OFFSET('Sanitation Data'!$I$30,0,10*ROW('Sanitation Data'!I76)))</f>
        <v/>
      </c>
      <c r="DM82" s="300" t="str">
        <f ca="true">+IF(OFFSET('Sanitation Data'!$I$31,0,10*ROW('Sanitation Data'!I76))="","",OFFSET('Sanitation Data'!$I$31,0,10*ROW('Sanitation Data'!I76)))</f>
        <v/>
      </c>
      <c r="DN82" s="300" t="str">
        <f ca="true">+IF(OFFSET('Sanitation Data'!$I$32,0,10*ROW('Sanitation Data'!I76))="","",OFFSET('Sanitation Data'!$I$32,0,10*ROW('Sanitation Data'!I76)))</f>
        <v/>
      </c>
      <c r="DO82" s="300" t="str">
        <f ca="true">+IF(OFFSET('Hygiene Data'!$D$11,0,10*ROW('Hygiene Data'!D76))="","",OFFSET('Hygiene Data'!$D$11,0,10*ROW('Hygiene Data'!D76)))</f>
        <v/>
      </c>
      <c r="DP82" s="300" t="str">
        <f ca="true">+IF(OFFSET('Hygiene Data'!$D$12,0,10*ROW('Hygiene Data'!D76))="","",OFFSET('Hygiene Data'!$D$12,0,10*ROW('Hygiene Data'!D76)))</f>
        <v/>
      </c>
      <c r="DQ82" s="300" t="str">
        <f ca="true">+IF(OFFSET('Hygiene Data'!$D$13,0,10*ROW('Hygiene Data'!D76))="","",OFFSET('Hygiene Data'!$D$13,0,10*ROW('Hygiene Data'!D76)))</f>
        <v/>
      </c>
      <c r="DR82" s="300" t="str">
        <f ca="true">+IF(OFFSET('Hygiene Data'!$E$11,0,10*ROW('Hygiene Data'!E76))="","",OFFSET('Hygiene Data'!$E$11,0,10*ROW('Hygiene Data'!E76)))</f>
        <v/>
      </c>
      <c r="DS82" s="300" t="str">
        <f ca="true">+IF(OFFSET('Hygiene Data'!$E$12,0,10*ROW('Hygiene Data'!E76))="","",OFFSET('Hygiene Data'!$E$12,0,10*ROW('Hygiene Data'!E76)))</f>
        <v/>
      </c>
      <c r="DT82" s="300" t="str">
        <f ca="true">+IF(OFFSET('Hygiene Data'!$E$13,0,10*ROW('Hygiene Data'!E76))="","",OFFSET('Hygiene Data'!$E$13,0,10*ROW('Hygiene Data'!E76)))</f>
        <v/>
      </c>
      <c r="DU82" s="300" t="str">
        <f ca="true">+IF(OFFSET('Hygiene Data'!$F$11,0,10*ROW('Hygiene Data'!F76))="","",OFFSET('Hygiene Data'!$F$11,0,10*ROW('Hygiene Data'!F76)))</f>
        <v/>
      </c>
      <c r="DV82" s="300" t="str">
        <f ca="true">+IF(OFFSET('Hygiene Data'!$F$12,0,10*ROW('Hygiene Data'!F76))="","",OFFSET('Hygiene Data'!$F$12,0,10*ROW('Hygiene Data'!F76)))</f>
        <v/>
      </c>
      <c r="DW82" s="300" t="str">
        <f ca="true">+IF(OFFSET('Hygiene Data'!$F$13,0,10*ROW('Hygiene Data'!F76))="","",OFFSET('Hygiene Data'!$F$13,0,10*ROW('Hygiene Data'!F76)))</f>
        <v/>
      </c>
      <c r="DX82" s="300" t="str">
        <f ca="true">+IF(OFFSET('Hygiene Data'!$G$11,0,10*ROW('Hygiene Data'!G76))="","",OFFSET('Hygiene Data'!$G$11,0,10*ROW('Hygiene Data'!G76)))</f>
        <v/>
      </c>
      <c r="DY82" s="300" t="str">
        <f ca="true">+IF(OFFSET('Hygiene Data'!$G$12,0,10*ROW('Hygiene Data'!G76))="","",OFFSET('Hygiene Data'!$G$12,0,10*ROW('Hygiene Data'!G76)))</f>
        <v/>
      </c>
      <c r="DZ82" s="300" t="str">
        <f ca="true">+IF(OFFSET('Hygiene Data'!$G$13,0,10*ROW('Hygiene Data'!G76))="","",OFFSET('Hygiene Data'!$G$13,0,10*ROW('Hygiene Data'!G76)))</f>
        <v/>
      </c>
      <c r="EA82" s="300" t="str">
        <f ca="true">+IF(OFFSET('Hygiene Data'!$H$11,0,10*ROW('Hygiene Data'!H76))="","",OFFSET('Hygiene Data'!$H$11,0,10*ROW('Hygiene Data'!H76)))</f>
        <v/>
      </c>
      <c r="EB82" s="300" t="str">
        <f ca="true">+IF(OFFSET('Hygiene Data'!$H$12,0,10*ROW('Hygiene Data'!H76))="","",OFFSET('Hygiene Data'!$H$12,0,10*ROW('Hygiene Data'!H76)))</f>
        <v/>
      </c>
      <c r="EC82" s="300" t="str">
        <f ca="true">+IF(OFFSET('Hygiene Data'!$H$13,0,10*ROW('Hygiene Data'!H76))="","",OFFSET('Hygiene Data'!$H$13,0,10*ROW('Hygiene Data'!H76)))</f>
        <v/>
      </c>
      <c r="ED82" s="300" t="str">
        <f ca="true">+IF(OFFSET('Hygiene Data'!$I$11,0,10*ROW('Hygiene Data'!I76))="","",OFFSET('Hygiene Data'!$I$11,0,10*ROW('Hygiene Data'!I76)))</f>
        <v/>
      </c>
      <c r="EE82" s="300" t="str">
        <f ca="true">+IF(OFFSET('Hygiene Data'!$I$12,0,10*ROW('Hygiene Data'!I76))="","",OFFSET('Hygiene Data'!$I$12,0,10*ROW('Hygiene Data'!I76)))</f>
        <v/>
      </c>
      <c r="EF82" s="30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7"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0"/>
      <c r="BS83" s="300" t="str">
        <f ca="true">+IF(OFFSET('Water Data'!$D$27,0,10*ROW('Water Data'!D77))="","",OFFSET('Water Data'!$D$27,0,10*ROW('Water Data'!D77)))</f>
        <v/>
      </c>
      <c r="BT83" s="300" t="str">
        <f ca="true">+IF(OFFSET('Water Data'!$D$28,0,10*ROW('Water Data'!D77))="","",OFFSET('Water Data'!$D$28,0,10*ROW('Water Data'!D77)))</f>
        <v/>
      </c>
      <c r="BU83" s="300" t="str">
        <f ca="true">+IF(OFFSET('Water Data'!$D$29,0,10*ROW('Water Data'!D77))="","",OFFSET('Water Data'!$D$29,0,10*ROW('Water Data'!D77)))</f>
        <v/>
      </c>
      <c r="BV83" s="300" t="str">
        <f ca="true">+IF(OFFSET('Water Data'!$E$27,0,10*ROW('Water Data'!E77))="","",OFFSET('Water Data'!$E$27,0,10*ROW('Water Data'!E77)))</f>
        <v/>
      </c>
      <c r="BW83" s="300" t="str">
        <f ca="true">+IF(OFFSET('Water Data'!$E$28,0,10*ROW('Water Data'!E77))="","",OFFSET('Water Data'!$E$28,0,10*ROW('Water Data'!E77)))</f>
        <v/>
      </c>
      <c r="BX83" s="300" t="str">
        <f ca="true">+IF(OFFSET('Water Data'!$E$29,0,10*ROW('Water Data'!E77))="","",OFFSET('Water Data'!$E$29,0,10*ROW('Water Data'!E77)))</f>
        <v/>
      </c>
      <c r="BY83" s="300" t="str">
        <f ca="true">+IF(OFFSET('Water Data'!$F$27,0,10*ROW('Water Data'!F77))="","",OFFSET('Water Data'!$F$27,0,10*ROW('Water Data'!F77)))</f>
        <v/>
      </c>
      <c r="BZ83" s="300" t="str">
        <f ca="true">+IF(OFFSET('Water Data'!$F$28,0,10*ROW('Water Data'!F77))="","",OFFSET('Water Data'!$F$28,0,10*ROW('Water Data'!F77)))</f>
        <v/>
      </c>
      <c r="CA83" s="300" t="str">
        <f ca="true">+IF(OFFSET('Water Data'!$F$29,0,10*ROW('Water Data'!F77))="","",OFFSET('Water Data'!$F$29,0,10*ROW('Water Data'!F77)))</f>
        <v/>
      </c>
      <c r="CB83" s="300" t="str">
        <f ca="true">+IF(OFFSET('Water Data'!$G$27,0,10*ROW('Water Data'!G77))="","",OFFSET('Water Data'!$G$27,0,10*ROW('Water Data'!G77)))</f>
        <v/>
      </c>
      <c r="CC83" s="300" t="str">
        <f ca="true">+IF(OFFSET('Water Data'!$G$28,0,10*ROW('Water Data'!G77))="","",OFFSET('Water Data'!$G$28,0,10*ROW('Water Data'!G77)))</f>
        <v/>
      </c>
      <c r="CD83" s="300" t="str">
        <f ca="true">+IF(OFFSET('Water Data'!$G$29,0,10*ROW('Water Data'!G77))="","",OFFSET('Water Data'!$G$29,0,10*ROW('Water Data'!G77)))</f>
        <v/>
      </c>
      <c r="CE83" s="300" t="str">
        <f ca="true">+IF(OFFSET('Water Data'!$H$27,0,10*ROW('Water Data'!H77))="","",OFFSET('Water Data'!$H$27,0,10*ROW('Water Data'!H77)))</f>
        <v/>
      </c>
      <c r="CF83" s="300" t="str">
        <f ca="true">+IF(OFFSET('Water Data'!$H$28,0,10*ROW('Water Data'!H77))="","",OFFSET('Water Data'!$H$28,0,10*ROW('Water Data'!H77)))</f>
        <v/>
      </c>
      <c r="CG83" s="300" t="str">
        <f ca="true">+IF(OFFSET('Water Data'!$H$29,0,10*ROW('Water Data'!H77))="","",OFFSET('Water Data'!$H$29,0,10*ROW('Water Data'!H77)))</f>
        <v/>
      </c>
      <c r="CH83" s="300" t="str">
        <f ca="true">+IF(OFFSET('Water Data'!$I$27,0,10*ROW('Water Data'!I77))="","",OFFSET('Water Data'!$I$27,0,10*ROW('Water Data'!I77)))</f>
        <v/>
      </c>
      <c r="CI83" s="300" t="str">
        <f ca="true">+IF(OFFSET('Water Data'!$I$28,0,10*ROW('Water Data'!I77))="","",OFFSET('Water Data'!$I$28,0,10*ROW('Water Data'!I77)))</f>
        <v/>
      </c>
      <c r="CJ83" s="300" t="str">
        <f ca="true">+IF(OFFSET('Water Data'!$I$29,0,10*ROW('Water Data'!I77))="","",OFFSET('Water Data'!$I$29,0,10*ROW('Water Data'!I77)))</f>
        <v/>
      </c>
      <c r="CK83" s="300" t="str">
        <f ca="true">+IF(OFFSET('Sanitation Data'!$D$28,0,10*ROW('Sanitation Data'!D77))="","",OFFSET('Sanitation Data'!$D$28,0,10*ROW('Sanitation Data'!D77)))</f>
        <v/>
      </c>
      <c r="CL83" s="300" t="str">
        <f ca="true">+IF(OFFSET('Sanitation Data'!$D$29,0,10*ROW('Sanitation Data'!D77))="","",OFFSET('Sanitation Data'!$D$29,0,10*ROW('Sanitation Data'!D77)))</f>
        <v/>
      </c>
      <c r="CM83" s="300" t="str">
        <f ca="true">+IF(OFFSET('Sanitation Data'!$D$30,0,10*ROW('Sanitation Data'!D77))="","",OFFSET('Sanitation Data'!$D$30,0,10*ROW('Sanitation Data'!D77)))</f>
        <v/>
      </c>
      <c r="CN83" s="300" t="str">
        <f ca="true">+IF(OFFSET('Sanitation Data'!$D$31,0,10*ROW('Sanitation Data'!D77))="","",OFFSET('Sanitation Data'!$D$31,0,10*ROW('Sanitation Data'!D77)))</f>
        <v/>
      </c>
      <c r="CO83" s="300" t="str">
        <f ca="true">+IF(OFFSET('Sanitation Data'!$D$32,0,10*ROW('Sanitation Data'!D77))="","",OFFSET('Sanitation Data'!$D$32,0,10*ROW('Sanitation Data'!D77)))</f>
        <v/>
      </c>
      <c r="CP83" s="300" t="str">
        <f ca="true">+IF(OFFSET('Sanitation Data'!$E$28,0,10*ROW('Sanitation Data'!E77))="","",OFFSET('Sanitation Data'!$E$28,0,10*ROW('Sanitation Data'!E77)))</f>
        <v/>
      </c>
      <c r="CQ83" s="300" t="str">
        <f ca="true">+IF(OFFSET('Sanitation Data'!$E$29,0,10*ROW('Sanitation Data'!E77))="","",OFFSET('Sanitation Data'!$E$29,0,10*ROW('Sanitation Data'!E77)))</f>
        <v/>
      </c>
      <c r="CR83" s="300" t="str">
        <f ca="true">+IF(OFFSET('Sanitation Data'!$E$30,0,10*ROW('Sanitation Data'!E77))="","",OFFSET('Sanitation Data'!$E$30,0,10*ROW('Sanitation Data'!E77)))</f>
        <v/>
      </c>
      <c r="CS83" s="300" t="str">
        <f ca="true">+IF(OFFSET('Sanitation Data'!$E$31,0,10*ROW('Sanitation Data'!E77))="","",OFFSET('Sanitation Data'!$E$31,0,10*ROW('Sanitation Data'!E77)))</f>
        <v/>
      </c>
      <c r="CT83" s="300" t="str">
        <f ca="true">+IF(OFFSET('Sanitation Data'!$E$32,0,10*ROW('Sanitation Data'!E77))="","",OFFSET('Sanitation Data'!$E$32,0,10*ROW('Sanitation Data'!E77)))</f>
        <v/>
      </c>
      <c r="CU83" s="300" t="str">
        <f ca="true">+IF(OFFSET('Sanitation Data'!$F$28,0,10*ROW('Sanitation Data'!F77))="","",OFFSET('Sanitation Data'!$F$28,0,10*ROW('Sanitation Data'!F77)))</f>
        <v/>
      </c>
      <c r="CV83" s="300" t="str">
        <f ca="true">+IF(OFFSET('Sanitation Data'!$F$29,0,10*ROW('Sanitation Data'!F77))="","",OFFSET('Sanitation Data'!$F$29,0,10*ROW('Sanitation Data'!F77)))</f>
        <v/>
      </c>
      <c r="CW83" s="300" t="str">
        <f ca="true">+IF(OFFSET('Sanitation Data'!$F$30,0,10*ROW('Sanitation Data'!F77))="","",OFFSET('Sanitation Data'!$F$30,0,10*ROW('Sanitation Data'!F77)))</f>
        <v/>
      </c>
      <c r="CX83" s="300" t="str">
        <f ca="true">+IF(OFFSET('Sanitation Data'!$F$31,0,10*ROW('Sanitation Data'!F77))="","",OFFSET('Sanitation Data'!$F$31,0,10*ROW('Sanitation Data'!F77)))</f>
        <v/>
      </c>
      <c r="CY83" s="300" t="str">
        <f ca="true">+IF(OFFSET('Sanitation Data'!$F$32,0,10*ROW('Sanitation Data'!F77))="","",OFFSET('Sanitation Data'!$F$32,0,10*ROW('Sanitation Data'!F77)))</f>
        <v/>
      </c>
      <c r="CZ83" s="300" t="str">
        <f ca="true">+IF(OFFSET('Sanitation Data'!$G$28,0,10*ROW('Sanitation Data'!G77))="","",OFFSET('Sanitation Data'!$G$28,0,10*ROW('Sanitation Data'!G77)))</f>
        <v/>
      </c>
      <c r="DA83" s="300" t="str">
        <f ca="true">+IF(OFFSET('Sanitation Data'!$G$29,0,10*ROW('Sanitation Data'!G77))="","",OFFSET('Sanitation Data'!$G$29,0,10*ROW('Sanitation Data'!G77)))</f>
        <v/>
      </c>
      <c r="DB83" s="300" t="str">
        <f ca="true">+IF(OFFSET('Sanitation Data'!$G$30,0,10*ROW('Sanitation Data'!G77))="","",OFFSET('Sanitation Data'!$G$30,0,10*ROW('Sanitation Data'!G77)))</f>
        <v/>
      </c>
      <c r="DC83" s="300" t="str">
        <f ca="true">+IF(OFFSET('Sanitation Data'!$G$31,0,10*ROW('Sanitation Data'!G77))="","",OFFSET('Sanitation Data'!$G$31,0,10*ROW('Sanitation Data'!G77)))</f>
        <v/>
      </c>
      <c r="DD83" s="300" t="str">
        <f ca="true">+IF(OFFSET('Sanitation Data'!$G$32,0,10*ROW('Sanitation Data'!G77))="","",OFFSET('Sanitation Data'!$G$32,0,10*ROW('Sanitation Data'!G77)))</f>
        <v/>
      </c>
      <c r="DE83" s="300" t="str">
        <f ca="true">+IF(OFFSET('Sanitation Data'!$H$28,0,10*ROW('Sanitation Data'!H77))="","",OFFSET('Sanitation Data'!$H$28,0,10*ROW('Sanitation Data'!H77)))</f>
        <v/>
      </c>
      <c r="DF83" s="300" t="str">
        <f ca="true">+IF(OFFSET('Sanitation Data'!$H$29,0,10*ROW('Sanitation Data'!H77))="","",OFFSET('Sanitation Data'!$H$29,0,10*ROW('Sanitation Data'!H77)))</f>
        <v/>
      </c>
      <c r="DG83" s="300" t="str">
        <f ca="true">+IF(OFFSET('Sanitation Data'!$H$30,0,10*ROW('Sanitation Data'!H77))="","",OFFSET('Sanitation Data'!$H$30,0,10*ROW('Sanitation Data'!H77)))</f>
        <v/>
      </c>
      <c r="DH83" s="300" t="str">
        <f ca="true">+IF(OFFSET('Sanitation Data'!$H$31,0,10*ROW('Sanitation Data'!H77))="","",OFFSET('Sanitation Data'!$H$31,0,10*ROW('Sanitation Data'!H77)))</f>
        <v/>
      </c>
      <c r="DI83" s="300" t="str">
        <f ca="true">+IF(OFFSET('Sanitation Data'!$H$32,0,10*ROW('Sanitation Data'!H77))="","",OFFSET('Sanitation Data'!$H$32,0,10*ROW('Sanitation Data'!H77)))</f>
        <v/>
      </c>
      <c r="DJ83" s="300" t="str">
        <f ca="true">+IF(OFFSET('Sanitation Data'!$I$28,0,10*ROW('Sanitation Data'!I77))="","",OFFSET('Sanitation Data'!$I$28,0,10*ROW('Sanitation Data'!I77)))</f>
        <v/>
      </c>
      <c r="DK83" s="300" t="str">
        <f ca="true">+IF(OFFSET('Sanitation Data'!$I$29,0,10*ROW('Sanitation Data'!I77))="","",OFFSET('Sanitation Data'!$I$29,0,10*ROW('Sanitation Data'!I77)))</f>
        <v/>
      </c>
      <c r="DL83" s="300" t="str">
        <f ca="true">+IF(OFFSET('Sanitation Data'!$I$30,0,10*ROW('Sanitation Data'!I77))="","",OFFSET('Sanitation Data'!$I$30,0,10*ROW('Sanitation Data'!I77)))</f>
        <v/>
      </c>
      <c r="DM83" s="300" t="str">
        <f ca="true">+IF(OFFSET('Sanitation Data'!$I$31,0,10*ROW('Sanitation Data'!I77))="","",OFFSET('Sanitation Data'!$I$31,0,10*ROW('Sanitation Data'!I77)))</f>
        <v/>
      </c>
      <c r="DN83" s="300" t="str">
        <f ca="true">+IF(OFFSET('Sanitation Data'!$I$32,0,10*ROW('Sanitation Data'!I77))="","",OFFSET('Sanitation Data'!$I$32,0,10*ROW('Sanitation Data'!I77)))</f>
        <v/>
      </c>
      <c r="DO83" s="300" t="str">
        <f ca="true">+IF(OFFSET('Hygiene Data'!$D$11,0,10*ROW('Hygiene Data'!D77))="","",OFFSET('Hygiene Data'!$D$11,0,10*ROW('Hygiene Data'!D77)))</f>
        <v/>
      </c>
      <c r="DP83" s="300" t="str">
        <f ca="true">+IF(OFFSET('Hygiene Data'!$D$12,0,10*ROW('Hygiene Data'!D77))="","",OFFSET('Hygiene Data'!$D$12,0,10*ROW('Hygiene Data'!D77)))</f>
        <v/>
      </c>
      <c r="DQ83" s="300" t="str">
        <f ca="true">+IF(OFFSET('Hygiene Data'!$D$13,0,10*ROW('Hygiene Data'!D77))="","",OFFSET('Hygiene Data'!$D$13,0,10*ROW('Hygiene Data'!D77)))</f>
        <v/>
      </c>
      <c r="DR83" s="300" t="str">
        <f ca="true">+IF(OFFSET('Hygiene Data'!$E$11,0,10*ROW('Hygiene Data'!E77))="","",OFFSET('Hygiene Data'!$E$11,0,10*ROW('Hygiene Data'!E77)))</f>
        <v/>
      </c>
      <c r="DS83" s="300" t="str">
        <f ca="true">+IF(OFFSET('Hygiene Data'!$E$12,0,10*ROW('Hygiene Data'!E77))="","",OFFSET('Hygiene Data'!$E$12,0,10*ROW('Hygiene Data'!E77)))</f>
        <v/>
      </c>
      <c r="DT83" s="300" t="str">
        <f ca="true">+IF(OFFSET('Hygiene Data'!$E$13,0,10*ROW('Hygiene Data'!E77))="","",OFFSET('Hygiene Data'!$E$13,0,10*ROW('Hygiene Data'!E77)))</f>
        <v/>
      </c>
      <c r="DU83" s="300" t="str">
        <f ca="true">+IF(OFFSET('Hygiene Data'!$F$11,0,10*ROW('Hygiene Data'!F77))="","",OFFSET('Hygiene Data'!$F$11,0,10*ROW('Hygiene Data'!F77)))</f>
        <v/>
      </c>
      <c r="DV83" s="300" t="str">
        <f ca="true">+IF(OFFSET('Hygiene Data'!$F$12,0,10*ROW('Hygiene Data'!F77))="","",OFFSET('Hygiene Data'!$F$12,0,10*ROW('Hygiene Data'!F77)))</f>
        <v/>
      </c>
      <c r="DW83" s="300" t="str">
        <f ca="true">+IF(OFFSET('Hygiene Data'!$F$13,0,10*ROW('Hygiene Data'!F77))="","",OFFSET('Hygiene Data'!$F$13,0,10*ROW('Hygiene Data'!F77)))</f>
        <v/>
      </c>
      <c r="DX83" s="300" t="str">
        <f ca="true">+IF(OFFSET('Hygiene Data'!$G$11,0,10*ROW('Hygiene Data'!G77))="","",OFFSET('Hygiene Data'!$G$11,0,10*ROW('Hygiene Data'!G77)))</f>
        <v/>
      </c>
      <c r="DY83" s="300" t="str">
        <f ca="true">+IF(OFFSET('Hygiene Data'!$G$12,0,10*ROW('Hygiene Data'!G77))="","",OFFSET('Hygiene Data'!$G$12,0,10*ROW('Hygiene Data'!G77)))</f>
        <v/>
      </c>
      <c r="DZ83" s="300" t="str">
        <f ca="true">+IF(OFFSET('Hygiene Data'!$G$13,0,10*ROW('Hygiene Data'!G77))="","",OFFSET('Hygiene Data'!$G$13,0,10*ROW('Hygiene Data'!G77)))</f>
        <v/>
      </c>
      <c r="EA83" s="300" t="str">
        <f ca="true">+IF(OFFSET('Hygiene Data'!$H$11,0,10*ROW('Hygiene Data'!H77))="","",OFFSET('Hygiene Data'!$H$11,0,10*ROW('Hygiene Data'!H77)))</f>
        <v/>
      </c>
      <c r="EB83" s="300" t="str">
        <f ca="true">+IF(OFFSET('Hygiene Data'!$H$12,0,10*ROW('Hygiene Data'!H77))="","",OFFSET('Hygiene Data'!$H$12,0,10*ROW('Hygiene Data'!H77)))</f>
        <v/>
      </c>
      <c r="EC83" s="300" t="str">
        <f ca="true">+IF(OFFSET('Hygiene Data'!$H$13,0,10*ROW('Hygiene Data'!H77))="","",OFFSET('Hygiene Data'!$H$13,0,10*ROW('Hygiene Data'!H77)))</f>
        <v/>
      </c>
      <c r="ED83" s="300" t="str">
        <f ca="true">+IF(OFFSET('Hygiene Data'!$I$11,0,10*ROW('Hygiene Data'!I77))="","",OFFSET('Hygiene Data'!$I$11,0,10*ROW('Hygiene Data'!I77)))</f>
        <v/>
      </c>
      <c r="EE83" s="300" t="str">
        <f ca="true">+IF(OFFSET('Hygiene Data'!$I$12,0,10*ROW('Hygiene Data'!I77))="","",OFFSET('Hygiene Data'!$I$12,0,10*ROW('Hygiene Data'!I77)))</f>
        <v/>
      </c>
      <c r="EF83" s="30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7"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0"/>
      <c r="BS84" s="300" t="str">
        <f ca="true">+IF(OFFSET('Water Data'!$D$27,0,10*ROW('Water Data'!D78))="","",OFFSET('Water Data'!$D$27,0,10*ROW('Water Data'!D78)))</f>
        <v/>
      </c>
      <c r="BT84" s="300" t="str">
        <f ca="true">+IF(OFFSET('Water Data'!$D$28,0,10*ROW('Water Data'!D78))="","",OFFSET('Water Data'!$D$28,0,10*ROW('Water Data'!D78)))</f>
        <v/>
      </c>
      <c r="BU84" s="300" t="str">
        <f ca="true">+IF(OFFSET('Water Data'!$D$29,0,10*ROW('Water Data'!D78))="","",OFFSET('Water Data'!$D$29,0,10*ROW('Water Data'!D78)))</f>
        <v/>
      </c>
      <c r="BV84" s="300" t="str">
        <f ca="true">+IF(OFFSET('Water Data'!$E$27,0,10*ROW('Water Data'!E78))="","",OFFSET('Water Data'!$E$27,0,10*ROW('Water Data'!E78)))</f>
        <v/>
      </c>
      <c r="BW84" s="300" t="str">
        <f ca="true">+IF(OFFSET('Water Data'!$E$28,0,10*ROW('Water Data'!E78))="","",OFFSET('Water Data'!$E$28,0,10*ROW('Water Data'!E78)))</f>
        <v/>
      </c>
      <c r="BX84" s="300" t="str">
        <f ca="true">+IF(OFFSET('Water Data'!$E$29,0,10*ROW('Water Data'!E78))="","",OFFSET('Water Data'!$E$29,0,10*ROW('Water Data'!E78)))</f>
        <v/>
      </c>
      <c r="BY84" s="300" t="str">
        <f ca="true">+IF(OFFSET('Water Data'!$F$27,0,10*ROW('Water Data'!F78))="","",OFFSET('Water Data'!$F$27,0,10*ROW('Water Data'!F78)))</f>
        <v/>
      </c>
      <c r="BZ84" s="300" t="str">
        <f ca="true">+IF(OFFSET('Water Data'!$F$28,0,10*ROW('Water Data'!F78))="","",OFFSET('Water Data'!$F$28,0,10*ROW('Water Data'!F78)))</f>
        <v/>
      </c>
      <c r="CA84" s="300" t="str">
        <f ca="true">+IF(OFFSET('Water Data'!$F$29,0,10*ROW('Water Data'!F78))="","",OFFSET('Water Data'!$F$29,0,10*ROW('Water Data'!F78)))</f>
        <v/>
      </c>
      <c r="CB84" s="300" t="str">
        <f ca="true">+IF(OFFSET('Water Data'!$G$27,0,10*ROW('Water Data'!G78))="","",OFFSET('Water Data'!$G$27,0,10*ROW('Water Data'!G78)))</f>
        <v/>
      </c>
      <c r="CC84" s="300" t="str">
        <f ca="true">+IF(OFFSET('Water Data'!$G$28,0,10*ROW('Water Data'!G78))="","",OFFSET('Water Data'!$G$28,0,10*ROW('Water Data'!G78)))</f>
        <v/>
      </c>
      <c r="CD84" s="300" t="str">
        <f ca="true">+IF(OFFSET('Water Data'!$G$29,0,10*ROW('Water Data'!G78))="","",OFFSET('Water Data'!$G$29,0,10*ROW('Water Data'!G78)))</f>
        <v/>
      </c>
      <c r="CE84" s="300" t="str">
        <f ca="true">+IF(OFFSET('Water Data'!$H$27,0,10*ROW('Water Data'!H78))="","",OFFSET('Water Data'!$H$27,0,10*ROW('Water Data'!H78)))</f>
        <v/>
      </c>
      <c r="CF84" s="300" t="str">
        <f ca="true">+IF(OFFSET('Water Data'!$H$28,0,10*ROW('Water Data'!H78))="","",OFFSET('Water Data'!$H$28,0,10*ROW('Water Data'!H78)))</f>
        <v/>
      </c>
      <c r="CG84" s="300" t="str">
        <f ca="true">+IF(OFFSET('Water Data'!$H$29,0,10*ROW('Water Data'!H78))="","",OFFSET('Water Data'!$H$29,0,10*ROW('Water Data'!H78)))</f>
        <v/>
      </c>
      <c r="CH84" s="300" t="str">
        <f ca="true">+IF(OFFSET('Water Data'!$I$27,0,10*ROW('Water Data'!I78))="","",OFFSET('Water Data'!$I$27,0,10*ROW('Water Data'!I78)))</f>
        <v/>
      </c>
      <c r="CI84" s="300" t="str">
        <f ca="true">+IF(OFFSET('Water Data'!$I$28,0,10*ROW('Water Data'!I78))="","",OFFSET('Water Data'!$I$28,0,10*ROW('Water Data'!I78)))</f>
        <v/>
      </c>
      <c r="CJ84" s="300" t="str">
        <f ca="true">+IF(OFFSET('Water Data'!$I$29,0,10*ROW('Water Data'!I78))="","",OFFSET('Water Data'!$I$29,0,10*ROW('Water Data'!I78)))</f>
        <v/>
      </c>
      <c r="CK84" s="300" t="str">
        <f ca="true">+IF(OFFSET('Sanitation Data'!$D$28,0,10*ROW('Sanitation Data'!D78))="","",OFFSET('Sanitation Data'!$D$28,0,10*ROW('Sanitation Data'!D78)))</f>
        <v/>
      </c>
      <c r="CL84" s="300" t="str">
        <f ca="true">+IF(OFFSET('Sanitation Data'!$D$29,0,10*ROW('Sanitation Data'!D78))="","",OFFSET('Sanitation Data'!$D$29,0,10*ROW('Sanitation Data'!D78)))</f>
        <v/>
      </c>
      <c r="CM84" s="300" t="str">
        <f ca="true">+IF(OFFSET('Sanitation Data'!$D$30,0,10*ROW('Sanitation Data'!D78))="","",OFFSET('Sanitation Data'!$D$30,0,10*ROW('Sanitation Data'!D78)))</f>
        <v/>
      </c>
      <c r="CN84" s="300" t="str">
        <f ca="true">+IF(OFFSET('Sanitation Data'!$D$31,0,10*ROW('Sanitation Data'!D78))="","",OFFSET('Sanitation Data'!$D$31,0,10*ROW('Sanitation Data'!D78)))</f>
        <v/>
      </c>
      <c r="CO84" s="300" t="str">
        <f ca="true">+IF(OFFSET('Sanitation Data'!$D$32,0,10*ROW('Sanitation Data'!D78))="","",OFFSET('Sanitation Data'!$D$32,0,10*ROW('Sanitation Data'!D78)))</f>
        <v/>
      </c>
      <c r="CP84" s="300" t="str">
        <f ca="true">+IF(OFFSET('Sanitation Data'!$E$28,0,10*ROW('Sanitation Data'!E78))="","",OFFSET('Sanitation Data'!$E$28,0,10*ROW('Sanitation Data'!E78)))</f>
        <v/>
      </c>
      <c r="CQ84" s="300" t="str">
        <f ca="true">+IF(OFFSET('Sanitation Data'!$E$29,0,10*ROW('Sanitation Data'!E78))="","",OFFSET('Sanitation Data'!$E$29,0,10*ROW('Sanitation Data'!E78)))</f>
        <v/>
      </c>
      <c r="CR84" s="300" t="str">
        <f ca="true">+IF(OFFSET('Sanitation Data'!$E$30,0,10*ROW('Sanitation Data'!E78))="","",OFFSET('Sanitation Data'!$E$30,0,10*ROW('Sanitation Data'!E78)))</f>
        <v/>
      </c>
      <c r="CS84" s="300" t="str">
        <f ca="true">+IF(OFFSET('Sanitation Data'!$E$31,0,10*ROW('Sanitation Data'!E78))="","",OFFSET('Sanitation Data'!$E$31,0,10*ROW('Sanitation Data'!E78)))</f>
        <v/>
      </c>
      <c r="CT84" s="300" t="str">
        <f ca="true">+IF(OFFSET('Sanitation Data'!$E$32,0,10*ROW('Sanitation Data'!E78))="","",OFFSET('Sanitation Data'!$E$32,0,10*ROW('Sanitation Data'!E78)))</f>
        <v/>
      </c>
      <c r="CU84" s="300" t="str">
        <f ca="true">+IF(OFFSET('Sanitation Data'!$F$28,0,10*ROW('Sanitation Data'!F78))="","",OFFSET('Sanitation Data'!$F$28,0,10*ROW('Sanitation Data'!F78)))</f>
        <v/>
      </c>
      <c r="CV84" s="300" t="str">
        <f ca="true">+IF(OFFSET('Sanitation Data'!$F$29,0,10*ROW('Sanitation Data'!F78))="","",OFFSET('Sanitation Data'!$F$29,0,10*ROW('Sanitation Data'!F78)))</f>
        <v/>
      </c>
      <c r="CW84" s="300" t="str">
        <f ca="true">+IF(OFFSET('Sanitation Data'!$F$30,0,10*ROW('Sanitation Data'!F78))="","",OFFSET('Sanitation Data'!$F$30,0,10*ROW('Sanitation Data'!F78)))</f>
        <v/>
      </c>
      <c r="CX84" s="300" t="str">
        <f ca="true">+IF(OFFSET('Sanitation Data'!$F$31,0,10*ROW('Sanitation Data'!F78))="","",OFFSET('Sanitation Data'!$F$31,0,10*ROW('Sanitation Data'!F78)))</f>
        <v/>
      </c>
      <c r="CY84" s="300" t="str">
        <f ca="true">+IF(OFFSET('Sanitation Data'!$F$32,0,10*ROW('Sanitation Data'!F78))="","",OFFSET('Sanitation Data'!$F$32,0,10*ROW('Sanitation Data'!F78)))</f>
        <v/>
      </c>
      <c r="CZ84" s="300" t="str">
        <f ca="true">+IF(OFFSET('Sanitation Data'!$G$28,0,10*ROW('Sanitation Data'!G78))="","",OFFSET('Sanitation Data'!$G$28,0,10*ROW('Sanitation Data'!G78)))</f>
        <v/>
      </c>
      <c r="DA84" s="300" t="str">
        <f ca="true">+IF(OFFSET('Sanitation Data'!$G$29,0,10*ROW('Sanitation Data'!G78))="","",OFFSET('Sanitation Data'!$G$29,0,10*ROW('Sanitation Data'!G78)))</f>
        <v/>
      </c>
      <c r="DB84" s="300" t="str">
        <f ca="true">+IF(OFFSET('Sanitation Data'!$G$30,0,10*ROW('Sanitation Data'!G78))="","",OFFSET('Sanitation Data'!$G$30,0,10*ROW('Sanitation Data'!G78)))</f>
        <v/>
      </c>
      <c r="DC84" s="300" t="str">
        <f ca="true">+IF(OFFSET('Sanitation Data'!$G$31,0,10*ROW('Sanitation Data'!G78))="","",OFFSET('Sanitation Data'!$G$31,0,10*ROW('Sanitation Data'!G78)))</f>
        <v/>
      </c>
      <c r="DD84" s="300" t="str">
        <f ca="true">+IF(OFFSET('Sanitation Data'!$G$32,0,10*ROW('Sanitation Data'!G78))="","",OFFSET('Sanitation Data'!$G$32,0,10*ROW('Sanitation Data'!G78)))</f>
        <v/>
      </c>
      <c r="DE84" s="300" t="str">
        <f ca="true">+IF(OFFSET('Sanitation Data'!$H$28,0,10*ROW('Sanitation Data'!H78))="","",OFFSET('Sanitation Data'!$H$28,0,10*ROW('Sanitation Data'!H78)))</f>
        <v/>
      </c>
      <c r="DF84" s="300" t="str">
        <f ca="true">+IF(OFFSET('Sanitation Data'!$H$29,0,10*ROW('Sanitation Data'!H78))="","",OFFSET('Sanitation Data'!$H$29,0,10*ROW('Sanitation Data'!H78)))</f>
        <v/>
      </c>
      <c r="DG84" s="300" t="str">
        <f ca="true">+IF(OFFSET('Sanitation Data'!$H$30,0,10*ROW('Sanitation Data'!H78))="","",OFFSET('Sanitation Data'!$H$30,0,10*ROW('Sanitation Data'!H78)))</f>
        <v/>
      </c>
      <c r="DH84" s="300" t="str">
        <f ca="true">+IF(OFFSET('Sanitation Data'!$H$31,0,10*ROW('Sanitation Data'!H78))="","",OFFSET('Sanitation Data'!$H$31,0,10*ROW('Sanitation Data'!H78)))</f>
        <v/>
      </c>
      <c r="DI84" s="300" t="str">
        <f ca="true">+IF(OFFSET('Sanitation Data'!$H$32,0,10*ROW('Sanitation Data'!H78))="","",OFFSET('Sanitation Data'!$H$32,0,10*ROW('Sanitation Data'!H78)))</f>
        <v/>
      </c>
      <c r="DJ84" s="300" t="str">
        <f ca="true">+IF(OFFSET('Sanitation Data'!$I$28,0,10*ROW('Sanitation Data'!I78))="","",OFFSET('Sanitation Data'!$I$28,0,10*ROW('Sanitation Data'!I78)))</f>
        <v/>
      </c>
      <c r="DK84" s="300" t="str">
        <f ca="true">+IF(OFFSET('Sanitation Data'!$I$29,0,10*ROW('Sanitation Data'!I78))="","",OFFSET('Sanitation Data'!$I$29,0,10*ROW('Sanitation Data'!I78)))</f>
        <v/>
      </c>
      <c r="DL84" s="300" t="str">
        <f ca="true">+IF(OFFSET('Sanitation Data'!$I$30,0,10*ROW('Sanitation Data'!I78))="","",OFFSET('Sanitation Data'!$I$30,0,10*ROW('Sanitation Data'!I78)))</f>
        <v/>
      </c>
      <c r="DM84" s="300" t="str">
        <f ca="true">+IF(OFFSET('Sanitation Data'!$I$31,0,10*ROW('Sanitation Data'!I78))="","",OFFSET('Sanitation Data'!$I$31,0,10*ROW('Sanitation Data'!I78)))</f>
        <v/>
      </c>
      <c r="DN84" s="300" t="str">
        <f ca="true">+IF(OFFSET('Sanitation Data'!$I$32,0,10*ROW('Sanitation Data'!I78))="","",OFFSET('Sanitation Data'!$I$32,0,10*ROW('Sanitation Data'!I78)))</f>
        <v/>
      </c>
      <c r="DO84" s="300" t="str">
        <f ca="true">+IF(OFFSET('Hygiene Data'!$D$11,0,10*ROW('Hygiene Data'!D78))="","",OFFSET('Hygiene Data'!$D$11,0,10*ROW('Hygiene Data'!D78)))</f>
        <v/>
      </c>
      <c r="DP84" s="300" t="str">
        <f ca="true">+IF(OFFSET('Hygiene Data'!$D$12,0,10*ROW('Hygiene Data'!D78))="","",OFFSET('Hygiene Data'!$D$12,0,10*ROW('Hygiene Data'!D78)))</f>
        <v/>
      </c>
      <c r="DQ84" s="300" t="str">
        <f ca="true">+IF(OFFSET('Hygiene Data'!$D$13,0,10*ROW('Hygiene Data'!D78))="","",OFFSET('Hygiene Data'!$D$13,0,10*ROW('Hygiene Data'!D78)))</f>
        <v/>
      </c>
      <c r="DR84" s="300" t="str">
        <f ca="true">+IF(OFFSET('Hygiene Data'!$E$11,0,10*ROW('Hygiene Data'!E78))="","",OFFSET('Hygiene Data'!$E$11,0,10*ROW('Hygiene Data'!E78)))</f>
        <v/>
      </c>
      <c r="DS84" s="300" t="str">
        <f ca="true">+IF(OFFSET('Hygiene Data'!$E$12,0,10*ROW('Hygiene Data'!E78))="","",OFFSET('Hygiene Data'!$E$12,0,10*ROW('Hygiene Data'!E78)))</f>
        <v/>
      </c>
      <c r="DT84" s="300" t="str">
        <f ca="true">+IF(OFFSET('Hygiene Data'!$E$13,0,10*ROW('Hygiene Data'!E78))="","",OFFSET('Hygiene Data'!$E$13,0,10*ROW('Hygiene Data'!E78)))</f>
        <v/>
      </c>
      <c r="DU84" s="300" t="str">
        <f ca="true">+IF(OFFSET('Hygiene Data'!$F$11,0,10*ROW('Hygiene Data'!F78))="","",OFFSET('Hygiene Data'!$F$11,0,10*ROW('Hygiene Data'!F78)))</f>
        <v/>
      </c>
      <c r="DV84" s="300" t="str">
        <f ca="true">+IF(OFFSET('Hygiene Data'!$F$12,0,10*ROW('Hygiene Data'!F78))="","",OFFSET('Hygiene Data'!$F$12,0,10*ROW('Hygiene Data'!F78)))</f>
        <v/>
      </c>
      <c r="DW84" s="300" t="str">
        <f ca="true">+IF(OFFSET('Hygiene Data'!$F$13,0,10*ROW('Hygiene Data'!F78))="","",OFFSET('Hygiene Data'!$F$13,0,10*ROW('Hygiene Data'!F78)))</f>
        <v/>
      </c>
      <c r="DX84" s="300" t="str">
        <f ca="true">+IF(OFFSET('Hygiene Data'!$G$11,0,10*ROW('Hygiene Data'!G78))="","",OFFSET('Hygiene Data'!$G$11,0,10*ROW('Hygiene Data'!G78)))</f>
        <v/>
      </c>
      <c r="DY84" s="300" t="str">
        <f ca="true">+IF(OFFSET('Hygiene Data'!$G$12,0,10*ROW('Hygiene Data'!G78))="","",OFFSET('Hygiene Data'!$G$12,0,10*ROW('Hygiene Data'!G78)))</f>
        <v/>
      </c>
      <c r="DZ84" s="300" t="str">
        <f ca="true">+IF(OFFSET('Hygiene Data'!$G$13,0,10*ROW('Hygiene Data'!G78))="","",OFFSET('Hygiene Data'!$G$13,0,10*ROW('Hygiene Data'!G78)))</f>
        <v/>
      </c>
      <c r="EA84" s="300" t="str">
        <f ca="true">+IF(OFFSET('Hygiene Data'!$H$11,0,10*ROW('Hygiene Data'!H78))="","",OFFSET('Hygiene Data'!$H$11,0,10*ROW('Hygiene Data'!H78)))</f>
        <v/>
      </c>
      <c r="EB84" s="300" t="str">
        <f ca="true">+IF(OFFSET('Hygiene Data'!$H$12,0,10*ROW('Hygiene Data'!H78))="","",OFFSET('Hygiene Data'!$H$12,0,10*ROW('Hygiene Data'!H78)))</f>
        <v/>
      </c>
      <c r="EC84" s="300" t="str">
        <f ca="true">+IF(OFFSET('Hygiene Data'!$H$13,0,10*ROW('Hygiene Data'!H78))="","",OFFSET('Hygiene Data'!$H$13,0,10*ROW('Hygiene Data'!H78)))</f>
        <v/>
      </c>
      <c r="ED84" s="300" t="str">
        <f ca="true">+IF(OFFSET('Hygiene Data'!$I$11,0,10*ROW('Hygiene Data'!I78))="","",OFFSET('Hygiene Data'!$I$11,0,10*ROW('Hygiene Data'!I78)))</f>
        <v/>
      </c>
      <c r="EE84" s="300" t="str">
        <f ca="true">+IF(OFFSET('Hygiene Data'!$I$12,0,10*ROW('Hygiene Data'!I78))="","",OFFSET('Hygiene Data'!$I$12,0,10*ROW('Hygiene Data'!I78)))</f>
        <v/>
      </c>
      <c r="EF84" s="30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7"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0"/>
      <c r="BS85" s="300" t="str">
        <f ca="true">+IF(OFFSET('Water Data'!$D$27,0,10*ROW('Water Data'!D79))="","",OFFSET('Water Data'!$D$27,0,10*ROW('Water Data'!D79)))</f>
        <v/>
      </c>
      <c r="BT85" s="300" t="str">
        <f ca="true">+IF(OFFSET('Water Data'!$D$28,0,10*ROW('Water Data'!D79))="","",OFFSET('Water Data'!$D$28,0,10*ROW('Water Data'!D79)))</f>
        <v/>
      </c>
      <c r="BU85" s="300" t="str">
        <f ca="true">+IF(OFFSET('Water Data'!$D$29,0,10*ROW('Water Data'!D79))="","",OFFSET('Water Data'!$D$29,0,10*ROW('Water Data'!D79)))</f>
        <v/>
      </c>
      <c r="BV85" s="300" t="str">
        <f ca="true">+IF(OFFSET('Water Data'!$E$27,0,10*ROW('Water Data'!E79))="","",OFFSET('Water Data'!$E$27,0,10*ROW('Water Data'!E79)))</f>
        <v/>
      </c>
      <c r="BW85" s="300" t="str">
        <f ca="true">+IF(OFFSET('Water Data'!$E$28,0,10*ROW('Water Data'!E79))="","",OFFSET('Water Data'!$E$28,0,10*ROW('Water Data'!E79)))</f>
        <v/>
      </c>
      <c r="BX85" s="300" t="str">
        <f ca="true">+IF(OFFSET('Water Data'!$E$29,0,10*ROW('Water Data'!E79))="","",OFFSET('Water Data'!$E$29,0,10*ROW('Water Data'!E79)))</f>
        <v/>
      </c>
      <c r="BY85" s="300" t="str">
        <f ca="true">+IF(OFFSET('Water Data'!$F$27,0,10*ROW('Water Data'!F79))="","",OFFSET('Water Data'!$F$27,0,10*ROW('Water Data'!F79)))</f>
        <v/>
      </c>
      <c r="BZ85" s="300" t="str">
        <f ca="true">+IF(OFFSET('Water Data'!$F$28,0,10*ROW('Water Data'!F79))="","",OFFSET('Water Data'!$F$28,0,10*ROW('Water Data'!F79)))</f>
        <v/>
      </c>
      <c r="CA85" s="300" t="str">
        <f ca="true">+IF(OFFSET('Water Data'!$F$29,0,10*ROW('Water Data'!F79))="","",OFFSET('Water Data'!$F$29,0,10*ROW('Water Data'!F79)))</f>
        <v/>
      </c>
      <c r="CB85" s="300" t="str">
        <f ca="true">+IF(OFFSET('Water Data'!$G$27,0,10*ROW('Water Data'!G79))="","",OFFSET('Water Data'!$G$27,0,10*ROW('Water Data'!G79)))</f>
        <v/>
      </c>
      <c r="CC85" s="300" t="str">
        <f ca="true">+IF(OFFSET('Water Data'!$G$28,0,10*ROW('Water Data'!G79))="","",OFFSET('Water Data'!$G$28,0,10*ROW('Water Data'!G79)))</f>
        <v/>
      </c>
      <c r="CD85" s="300" t="str">
        <f ca="true">+IF(OFFSET('Water Data'!$G$29,0,10*ROW('Water Data'!G79))="","",OFFSET('Water Data'!$G$29,0,10*ROW('Water Data'!G79)))</f>
        <v/>
      </c>
      <c r="CE85" s="300" t="str">
        <f ca="true">+IF(OFFSET('Water Data'!$H$27,0,10*ROW('Water Data'!H79))="","",OFFSET('Water Data'!$H$27,0,10*ROW('Water Data'!H79)))</f>
        <v/>
      </c>
      <c r="CF85" s="300" t="str">
        <f ca="true">+IF(OFFSET('Water Data'!$H$28,0,10*ROW('Water Data'!H79))="","",OFFSET('Water Data'!$H$28,0,10*ROW('Water Data'!H79)))</f>
        <v/>
      </c>
      <c r="CG85" s="300" t="str">
        <f ca="true">+IF(OFFSET('Water Data'!$H$29,0,10*ROW('Water Data'!H79))="","",OFFSET('Water Data'!$H$29,0,10*ROW('Water Data'!H79)))</f>
        <v/>
      </c>
      <c r="CH85" s="300" t="str">
        <f ca="true">+IF(OFFSET('Water Data'!$I$27,0,10*ROW('Water Data'!I79))="","",OFFSET('Water Data'!$I$27,0,10*ROW('Water Data'!I79)))</f>
        <v/>
      </c>
      <c r="CI85" s="300" t="str">
        <f ca="true">+IF(OFFSET('Water Data'!$I$28,0,10*ROW('Water Data'!I79))="","",OFFSET('Water Data'!$I$28,0,10*ROW('Water Data'!I79)))</f>
        <v/>
      </c>
      <c r="CJ85" s="300" t="str">
        <f ca="true">+IF(OFFSET('Water Data'!$I$29,0,10*ROW('Water Data'!I79))="","",OFFSET('Water Data'!$I$29,0,10*ROW('Water Data'!I79)))</f>
        <v/>
      </c>
      <c r="CK85" s="300" t="str">
        <f ca="true">+IF(OFFSET('Sanitation Data'!$D$28,0,10*ROW('Sanitation Data'!D79))="","",OFFSET('Sanitation Data'!$D$28,0,10*ROW('Sanitation Data'!D79)))</f>
        <v/>
      </c>
      <c r="CL85" s="300" t="str">
        <f ca="true">+IF(OFFSET('Sanitation Data'!$D$29,0,10*ROW('Sanitation Data'!D79))="","",OFFSET('Sanitation Data'!$D$29,0,10*ROW('Sanitation Data'!D79)))</f>
        <v/>
      </c>
      <c r="CM85" s="300" t="str">
        <f ca="true">+IF(OFFSET('Sanitation Data'!$D$30,0,10*ROW('Sanitation Data'!D79))="","",OFFSET('Sanitation Data'!$D$30,0,10*ROW('Sanitation Data'!D79)))</f>
        <v/>
      </c>
      <c r="CN85" s="300" t="str">
        <f ca="true">+IF(OFFSET('Sanitation Data'!$D$31,0,10*ROW('Sanitation Data'!D79))="","",OFFSET('Sanitation Data'!$D$31,0,10*ROW('Sanitation Data'!D79)))</f>
        <v/>
      </c>
      <c r="CO85" s="300" t="str">
        <f ca="true">+IF(OFFSET('Sanitation Data'!$D$32,0,10*ROW('Sanitation Data'!D79))="","",OFFSET('Sanitation Data'!$D$32,0,10*ROW('Sanitation Data'!D79)))</f>
        <v/>
      </c>
      <c r="CP85" s="300" t="str">
        <f ca="true">+IF(OFFSET('Sanitation Data'!$E$28,0,10*ROW('Sanitation Data'!E79))="","",OFFSET('Sanitation Data'!$E$28,0,10*ROW('Sanitation Data'!E79)))</f>
        <v/>
      </c>
      <c r="CQ85" s="300" t="str">
        <f ca="true">+IF(OFFSET('Sanitation Data'!$E$29,0,10*ROW('Sanitation Data'!E79))="","",OFFSET('Sanitation Data'!$E$29,0,10*ROW('Sanitation Data'!E79)))</f>
        <v/>
      </c>
      <c r="CR85" s="300" t="str">
        <f ca="true">+IF(OFFSET('Sanitation Data'!$E$30,0,10*ROW('Sanitation Data'!E79))="","",OFFSET('Sanitation Data'!$E$30,0,10*ROW('Sanitation Data'!E79)))</f>
        <v/>
      </c>
      <c r="CS85" s="300" t="str">
        <f ca="true">+IF(OFFSET('Sanitation Data'!$E$31,0,10*ROW('Sanitation Data'!E79))="","",OFFSET('Sanitation Data'!$E$31,0,10*ROW('Sanitation Data'!E79)))</f>
        <v/>
      </c>
      <c r="CT85" s="300" t="str">
        <f ca="true">+IF(OFFSET('Sanitation Data'!$E$32,0,10*ROW('Sanitation Data'!E79))="","",OFFSET('Sanitation Data'!$E$32,0,10*ROW('Sanitation Data'!E79)))</f>
        <v/>
      </c>
      <c r="CU85" s="300" t="str">
        <f ca="true">+IF(OFFSET('Sanitation Data'!$F$28,0,10*ROW('Sanitation Data'!F79))="","",OFFSET('Sanitation Data'!$F$28,0,10*ROW('Sanitation Data'!F79)))</f>
        <v/>
      </c>
      <c r="CV85" s="300" t="str">
        <f ca="true">+IF(OFFSET('Sanitation Data'!$F$29,0,10*ROW('Sanitation Data'!F79))="","",OFFSET('Sanitation Data'!$F$29,0,10*ROW('Sanitation Data'!F79)))</f>
        <v/>
      </c>
      <c r="CW85" s="300" t="str">
        <f ca="true">+IF(OFFSET('Sanitation Data'!$F$30,0,10*ROW('Sanitation Data'!F79))="","",OFFSET('Sanitation Data'!$F$30,0,10*ROW('Sanitation Data'!F79)))</f>
        <v/>
      </c>
      <c r="CX85" s="300" t="str">
        <f ca="true">+IF(OFFSET('Sanitation Data'!$F$31,0,10*ROW('Sanitation Data'!F79))="","",OFFSET('Sanitation Data'!$F$31,0,10*ROW('Sanitation Data'!F79)))</f>
        <v/>
      </c>
      <c r="CY85" s="300" t="str">
        <f ca="true">+IF(OFFSET('Sanitation Data'!$F$32,0,10*ROW('Sanitation Data'!F79))="","",OFFSET('Sanitation Data'!$F$32,0,10*ROW('Sanitation Data'!F79)))</f>
        <v/>
      </c>
      <c r="CZ85" s="300" t="str">
        <f ca="true">+IF(OFFSET('Sanitation Data'!$G$28,0,10*ROW('Sanitation Data'!G79))="","",OFFSET('Sanitation Data'!$G$28,0,10*ROW('Sanitation Data'!G79)))</f>
        <v/>
      </c>
      <c r="DA85" s="300" t="str">
        <f ca="true">+IF(OFFSET('Sanitation Data'!$G$29,0,10*ROW('Sanitation Data'!G79))="","",OFFSET('Sanitation Data'!$G$29,0,10*ROW('Sanitation Data'!G79)))</f>
        <v/>
      </c>
      <c r="DB85" s="300" t="str">
        <f ca="true">+IF(OFFSET('Sanitation Data'!$G$30,0,10*ROW('Sanitation Data'!G79))="","",OFFSET('Sanitation Data'!$G$30,0,10*ROW('Sanitation Data'!G79)))</f>
        <v/>
      </c>
      <c r="DC85" s="300" t="str">
        <f ca="true">+IF(OFFSET('Sanitation Data'!$G$31,0,10*ROW('Sanitation Data'!G79))="","",OFFSET('Sanitation Data'!$G$31,0,10*ROW('Sanitation Data'!G79)))</f>
        <v/>
      </c>
      <c r="DD85" s="300" t="str">
        <f ca="true">+IF(OFFSET('Sanitation Data'!$G$32,0,10*ROW('Sanitation Data'!G79))="","",OFFSET('Sanitation Data'!$G$32,0,10*ROW('Sanitation Data'!G79)))</f>
        <v/>
      </c>
      <c r="DE85" s="300" t="str">
        <f ca="true">+IF(OFFSET('Sanitation Data'!$H$28,0,10*ROW('Sanitation Data'!H79))="","",OFFSET('Sanitation Data'!$H$28,0,10*ROW('Sanitation Data'!H79)))</f>
        <v/>
      </c>
      <c r="DF85" s="300" t="str">
        <f ca="true">+IF(OFFSET('Sanitation Data'!$H$29,0,10*ROW('Sanitation Data'!H79))="","",OFFSET('Sanitation Data'!$H$29,0,10*ROW('Sanitation Data'!H79)))</f>
        <v/>
      </c>
      <c r="DG85" s="300" t="str">
        <f ca="true">+IF(OFFSET('Sanitation Data'!$H$30,0,10*ROW('Sanitation Data'!H79))="","",OFFSET('Sanitation Data'!$H$30,0,10*ROW('Sanitation Data'!H79)))</f>
        <v/>
      </c>
      <c r="DH85" s="300" t="str">
        <f ca="true">+IF(OFFSET('Sanitation Data'!$H$31,0,10*ROW('Sanitation Data'!H79))="","",OFFSET('Sanitation Data'!$H$31,0,10*ROW('Sanitation Data'!H79)))</f>
        <v/>
      </c>
      <c r="DI85" s="300" t="str">
        <f ca="true">+IF(OFFSET('Sanitation Data'!$H$32,0,10*ROW('Sanitation Data'!H79))="","",OFFSET('Sanitation Data'!$H$32,0,10*ROW('Sanitation Data'!H79)))</f>
        <v/>
      </c>
      <c r="DJ85" s="300" t="str">
        <f ca="true">+IF(OFFSET('Sanitation Data'!$I$28,0,10*ROW('Sanitation Data'!I79))="","",OFFSET('Sanitation Data'!$I$28,0,10*ROW('Sanitation Data'!I79)))</f>
        <v/>
      </c>
      <c r="DK85" s="300" t="str">
        <f ca="true">+IF(OFFSET('Sanitation Data'!$I$29,0,10*ROW('Sanitation Data'!I79))="","",OFFSET('Sanitation Data'!$I$29,0,10*ROW('Sanitation Data'!I79)))</f>
        <v/>
      </c>
      <c r="DL85" s="300" t="str">
        <f ca="true">+IF(OFFSET('Sanitation Data'!$I$30,0,10*ROW('Sanitation Data'!I79))="","",OFFSET('Sanitation Data'!$I$30,0,10*ROW('Sanitation Data'!I79)))</f>
        <v/>
      </c>
      <c r="DM85" s="300" t="str">
        <f ca="true">+IF(OFFSET('Sanitation Data'!$I$31,0,10*ROW('Sanitation Data'!I79))="","",OFFSET('Sanitation Data'!$I$31,0,10*ROW('Sanitation Data'!I79)))</f>
        <v/>
      </c>
      <c r="DN85" s="300" t="str">
        <f ca="true">+IF(OFFSET('Sanitation Data'!$I$32,0,10*ROW('Sanitation Data'!I79))="","",OFFSET('Sanitation Data'!$I$32,0,10*ROW('Sanitation Data'!I79)))</f>
        <v/>
      </c>
      <c r="DO85" s="300" t="str">
        <f ca="true">+IF(OFFSET('Hygiene Data'!$D$11,0,10*ROW('Hygiene Data'!D79))="","",OFFSET('Hygiene Data'!$D$11,0,10*ROW('Hygiene Data'!D79)))</f>
        <v/>
      </c>
      <c r="DP85" s="300" t="str">
        <f ca="true">+IF(OFFSET('Hygiene Data'!$D$12,0,10*ROW('Hygiene Data'!D79))="","",OFFSET('Hygiene Data'!$D$12,0,10*ROW('Hygiene Data'!D79)))</f>
        <v/>
      </c>
      <c r="DQ85" s="300" t="str">
        <f ca="true">+IF(OFFSET('Hygiene Data'!$D$13,0,10*ROW('Hygiene Data'!D79))="","",OFFSET('Hygiene Data'!$D$13,0,10*ROW('Hygiene Data'!D79)))</f>
        <v/>
      </c>
      <c r="DR85" s="300" t="str">
        <f ca="true">+IF(OFFSET('Hygiene Data'!$E$11,0,10*ROW('Hygiene Data'!E79))="","",OFFSET('Hygiene Data'!$E$11,0,10*ROW('Hygiene Data'!E79)))</f>
        <v/>
      </c>
      <c r="DS85" s="300" t="str">
        <f ca="true">+IF(OFFSET('Hygiene Data'!$E$12,0,10*ROW('Hygiene Data'!E79))="","",OFFSET('Hygiene Data'!$E$12,0,10*ROW('Hygiene Data'!E79)))</f>
        <v/>
      </c>
      <c r="DT85" s="300" t="str">
        <f ca="true">+IF(OFFSET('Hygiene Data'!$E$13,0,10*ROW('Hygiene Data'!E79))="","",OFFSET('Hygiene Data'!$E$13,0,10*ROW('Hygiene Data'!E79)))</f>
        <v/>
      </c>
      <c r="DU85" s="300" t="str">
        <f ca="true">+IF(OFFSET('Hygiene Data'!$F$11,0,10*ROW('Hygiene Data'!F79))="","",OFFSET('Hygiene Data'!$F$11,0,10*ROW('Hygiene Data'!F79)))</f>
        <v/>
      </c>
      <c r="DV85" s="300" t="str">
        <f ca="true">+IF(OFFSET('Hygiene Data'!$F$12,0,10*ROW('Hygiene Data'!F79))="","",OFFSET('Hygiene Data'!$F$12,0,10*ROW('Hygiene Data'!F79)))</f>
        <v/>
      </c>
      <c r="DW85" s="300" t="str">
        <f ca="true">+IF(OFFSET('Hygiene Data'!$F$13,0,10*ROW('Hygiene Data'!F79))="","",OFFSET('Hygiene Data'!$F$13,0,10*ROW('Hygiene Data'!F79)))</f>
        <v/>
      </c>
      <c r="DX85" s="300" t="str">
        <f ca="true">+IF(OFFSET('Hygiene Data'!$G$11,0,10*ROW('Hygiene Data'!G79))="","",OFFSET('Hygiene Data'!$G$11,0,10*ROW('Hygiene Data'!G79)))</f>
        <v/>
      </c>
      <c r="DY85" s="300" t="str">
        <f ca="true">+IF(OFFSET('Hygiene Data'!$G$12,0,10*ROW('Hygiene Data'!G79))="","",OFFSET('Hygiene Data'!$G$12,0,10*ROW('Hygiene Data'!G79)))</f>
        <v/>
      </c>
      <c r="DZ85" s="300" t="str">
        <f ca="true">+IF(OFFSET('Hygiene Data'!$G$13,0,10*ROW('Hygiene Data'!G79))="","",OFFSET('Hygiene Data'!$G$13,0,10*ROW('Hygiene Data'!G79)))</f>
        <v/>
      </c>
      <c r="EA85" s="300" t="str">
        <f ca="true">+IF(OFFSET('Hygiene Data'!$H$11,0,10*ROW('Hygiene Data'!H79))="","",OFFSET('Hygiene Data'!$H$11,0,10*ROW('Hygiene Data'!H79)))</f>
        <v/>
      </c>
      <c r="EB85" s="300" t="str">
        <f ca="true">+IF(OFFSET('Hygiene Data'!$H$12,0,10*ROW('Hygiene Data'!H79))="","",OFFSET('Hygiene Data'!$H$12,0,10*ROW('Hygiene Data'!H79)))</f>
        <v/>
      </c>
      <c r="EC85" s="300" t="str">
        <f ca="true">+IF(OFFSET('Hygiene Data'!$H$13,0,10*ROW('Hygiene Data'!H79))="","",OFFSET('Hygiene Data'!$H$13,0,10*ROW('Hygiene Data'!H79)))</f>
        <v/>
      </c>
      <c r="ED85" s="300" t="str">
        <f ca="true">+IF(OFFSET('Hygiene Data'!$I$11,0,10*ROW('Hygiene Data'!I79))="","",OFFSET('Hygiene Data'!$I$11,0,10*ROW('Hygiene Data'!I79)))</f>
        <v/>
      </c>
      <c r="EE85" s="300" t="str">
        <f ca="true">+IF(OFFSET('Hygiene Data'!$I$12,0,10*ROW('Hygiene Data'!I79))="","",OFFSET('Hygiene Data'!$I$12,0,10*ROW('Hygiene Data'!I79)))</f>
        <v/>
      </c>
      <c r="EF85" s="30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7"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0"/>
      <c r="BS86" s="300" t="str">
        <f ca="true">+IF(OFFSET('Water Data'!$D$27,0,10*ROW('Water Data'!D80))="","",OFFSET('Water Data'!$D$27,0,10*ROW('Water Data'!D80)))</f>
        <v/>
      </c>
      <c r="BT86" s="300" t="str">
        <f ca="true">+IF(OFFSET('Water Data'!$D$28,0,10*ROW('Water Data'!D80))="","",OFFSET('Water Data'!$D$28,0,10*ROW('Water Data'!D80)))</f>
        <v/>
      </c>
      <c r="BU86" s="300" t="str">
        <f ca="true">+IF(OFFSET('Water Data'!$D$29,0,10*ROW('Water Data'!D80))="","",OFFSET('Water Data'!$D$29,0,10*ROW('Water Data'!D80)))</f>
        <v/>
      </c>
      <c r="BV86" s="300" t="str">
        <f ca="true">+IF(OFFSET('Water Data'!$E$27,0,10*ROW('Water Data'!E80))="","",OFFSET('Water Data'!$E$27,0,10*ROW('Water Data'!E80)))</f>
        <v/>
      </c>
      <c r="BW86" s="300" t="str">
        <f ca="true">+IF(OFFSET('Water Data'!$E$28,0,10*ROW('Water Data'!E80))="","",OFFSET('Water Data'!$E$28,0,10*ROW('Water Data'!E80)))</f>
        <v/>
      </c>
      <c r="BX86" s="300" t="str">
        <f ca="true">+IF(OFFSET('Water Data'!$E$29,0,10*ROW('Water Data'!E80))="","",OFFSET('Water Data'!$E$29,0,10*ROW('Water Data'!E80)))</f>
        <v/>
      </c>
      <c r="BY86" s="300" t="str">
        <f ca="true">+IF(OFFSET('Water Data'!$F$27,0,10*ROW('Water Data'!F80))="","",OFFSET('Water Data'!$F$27,0,10*ROW('Water Data'!F80)))</f>
        <v/>
      </c>
      <c r="BZ86" s="300" t="str">
        <f ca="true">+IF(OFFSET('Water Data'!$F$28,0,10*ROW('Water Data'!F80))="","",OFFSET('Water Data'!$F$28,0,10*ROW('Water Data'!F80)))</f>
        <v/>
      </c>
      <c r="CA86" s="300" t="str">
        <f ca="true">+IF(OFFSET('Water Data'!$F$29,0,10*ROW('Water Data'!F80))="","",OFFSET('Water Data'!$F$29,0,10*ROW('Water Data'!F80)))</f>
        <v/>
      </c>
      <c r="CB86" s="300" t="str">
        <f ca="true">+IF(OFFSET('Water Data'!$G$27,0,10*ROW('Water Data'!G80))="","",OFFSET('Water Data'!$G$27,0,10*ROW('Water Data'!G80)))</f>
        <v/>
      </c>
      <c r="CC86" s="300" t="str">
        <f ca="true">+IF(OFFSET('Water Data'!$G$28,0,10*ROW('Water Data'!G80))="","",OFFSET('Water Data'!$G$28,0,10*ROW('Water Data'!G80)))</f>
        <v/>
      </c>
      <c r="CD86" s="300" t="str">
        <f ca="true">+IF(OFFSET('Water Data'!$G$29,0,10*ROW('Water Data'!G80))="","",OFFSET('Water Data'!$G$29,0,10*ROW('Water Data'!G80)))</f>
        <v/>
      </c>
      <c r="CE86" s="300" t="str">
        <f ca="true">+IF(OFFSET('Water Data'!$H$27,0,10*ROW('Water Data'!H80))="","",OFFSET('Water Data'!$H$27,0,10*ROW('Water Data'!H80)))</f>
        <v/>
      </c>
      <c r="CF86" s="300" t="str">
        <f ca="true">+IF(OFFSET('Water Data'!$H$28,0,10*ROW('Water Data'!H80))="","",OFFSET('Water Data'!$H$28,0,10*ROW('Water Data'!H80)))</f>
        <v/>
      </c>
      <c r="CG86" s="300" t="str">
        <f ca="true">+IF(OFFSET('Water Data'!$H$29,0,10*ROW('Water Data'!H80))="","",OFFSET('Water Data'!$H$29,0,10*ROW('Water Data'!H80)))</f>
        <v/>
      </c>
      <c r="CH86" s="300" t="str">
        <f ca="true">+IF(OFFSET('Water Data'!$I$27,0,10*ROW('Water Data'!I80))="","",OFFSET('Water Data'!$I$27,0,10*ROW('Water Data'!I80)))</f>
        <v/>
      </c>
      <c r="CI86" s="300" t="str">
        <f ca="true">+IF(OFFSET('Water Data'!$I$28,0,10*ROW('Water Data'!I80))="","",OFFSET('Water Data'!$I$28,0,10*ROW('Water Data'!I80)))</f>
        <v/>
      </c>
      <c r="CJ86" s="300" t="str">
        <f ca="true">+IF(OFFSET('Water Data'!$I$29,0,10*ROW('Water Data'!I80))="","",OFFSET('Water Data'!$I$29,0,10*ROW('Water Data'!I80)))</f>
        <v/>
      </c>
      <c r="CK86" s="300" t="str">
        <f ca="true">+IF(OFFSET('Sanitation Data'!$D$28,0,10*ROW('Sanitation Data'!D80))="","",OFFSET('Sanitation Data'!$D$28,0,10*ROW('Sanitation Data'!D80)))</f>
        <v/>
      </c>
      <c r="CL86" s="300" t="str">
        <f ca="true">+IF(OFFSET('Sanitation Data'!$D$29,0,10*ROW('Sanitation Data'!D80))="","",OFFSET('Sanitation Data'!$D$29,0,10*ROW('Sanitation Data'!D80)))</f>
        <v/>
      </c>
      <c r="CM86" s="300" t="str">
        <f ca="true">+IF(OFFSET('Sanitation Data'!$D$30,0,10*ROW('Sanitation Data'!D80))="","",OFFSET('Sanitation Data'!$D$30,0,10*ROW('Sanitation Data'!D80)))</f>
        <v/>
      </c>
      <c r="CN86" s="300" t="str">
        <f ca="true">+IF(OFFSET('Sanitation Data'!$D$31,0,10*ROW('Sanitation Data'!D80))="","",OFFSET('Sanitation Data'!$D$31,0,10*ROW('Sanitation Data'!D80)))</f>
        <v/>
      </c>
      <c r="CO86" s="300" t="str">
        <f ca="true">+IF(OFFSET('Sanitation Data'!$D$32,0,10*ROW('Sanitation Data'!D80))="","",OFFSET('Sanitation Data'!$D$32,0,10*ROW('Sanitation Data'!D80)))</f>
        <v/>
      </c>
      <c r="CP86" s="300" t="str">
        <f ca="true">+IF(OFFSET('Sanitation Data'!$E$28,0,10*ROW('Sanitation Data'!E80))="","",OFFSET('Sanitation Data'!$E$28,0,10*ROW('Sanitation Data'!E80)))</f>
        <v/>
      </c>
      <c r="CQ86" s="300" t="str">
        <f ca="true">+IF(OFFSET('Sanitation Data'!$E$29,0,10*ROW('Sanitation Data'!E80))="","",OFFSET('Sanitation Data'!$E$29,0,10*ROW('Sanitation Data'!E80)))</f>
        <v/>
      </c>
      <c r="CR86" s="300" t="str">
        <f ca="true">+IF(OFFSET('Sanitation Data'!$E$30,0,10*ROW('Sanitation Data'!E80))="","",OFFSET('Sanitation Data'!$E$30,0,10*ROW('Sanitation Data'!E80)))</f>
        <v/>
      </c>
      <c r="CS86" s="300" t="str">
        <f ca="true">+IF(OFFSET('Sanitation Data'!$E$31,0,10*ROW('Sanitation Data'!E80))="","",OFFSET('Sanitation Data'!$E$31,0,10*ROW('Sanitation Data'!E80)))</f>
        <v/>
      </c>
      <c r="CT86" s="300" t="str">
        <f ca="true">+IF(OFFSET('Sanitation Data'!$E$32,0,10*ROW('Sanitation Data'!E80))="","",OFFSET('Sanitation Data'!$E$32,0,10*ROW('Sanitation Data'!E80)))</f>
        <v/>
      </c>
      <c r="CU86" s="300" t="str">
        <f ca="true">+IF(OFFSET('Sanitation Data'!$F$28,0,10*ROW('Sanitation Data'!F80))="","",OFFSET('Sanitation Data'!$F$28,0,10*ROW('Sanitation Data'!F80)))</f>
        <v/>
      </c>
      <c r="CV86" s="300" t="str">
        <f ca="true">+IF(OFFSET('Sanitation Data'!$F$29,0,10*ROW('Sanitation Data'!F80))="","",OFFSET('Sanitation Data'!$F$29,0,10*ROW('Sanitation Data'!F80)))</f>
        <v/>
      </c>
      <c r="CW86" s="300" t="str">
        <f ca="true">+IF(OFFSET('Sanitation Data'!$F$30,0,10*ROW('Sanitation Data'!F80))="","",OFFSET('Sanitation Data'!$F$30,0,10*ROW('Sanitation Data'!F80)))</f>
        <v/>
      </c>
      <c r="CX86" s="300" t="str">
        <f ca="true">+IF(OFFSET('Sanitation Data'!$F$31,0,10*ROW('Sanitation Data'!F80))="","",OFFSET('Sanitation Data'!$F$31,0,10*ROW('Sanitation Data'!F80)))</f>
        <v/>
      </c>
      <c r="CY86" s="300" t="str">
        <f ca="true">+IF(OFFSET('Sanitation Data'!$F$32,0,10*ROW('Sanitation Data'!F80))="","",OFFSET('Sanitation Data'!$F$32,0,10*ROW('Sanitation Data'!F80)))</f>
        <v/>
      </c>
      <c r="CZ86" s="300" t="str">
        <f ca="true">+IF(OFFSET('Sanitation Data'!$G$28,0,10*ROW('Sanitation Data'!G80))="","",OFFSET('Sanitation Data'!$G$28,0,10*ROW('Sanitation Data'!G80)))</f>
        <v/>
      </c>
      <c r="DA86" s="300" t="str">
        <f ca="true">+IF(OFFSET('Sanitation Data'!$G$29,0,10*ROW('Sanitation Data'!G80))="","",OFFSET('Sanitation Data'!$G$29,0,10*ROW('Sanitation Data'!G80)))</f>
        <v/>
      </c>
      <c r="DB86" s="300" t="str">
        <f ca="true">+IF(OFFSET('Sanitation Data'!$G$30,0,10*ROW('Sanitation Data'!G80))="","",OFFSET('Sanitation Data'!$G$30,0,10*ROW('Sanitation Data'!G80)))</f>
        <v/>
      </c>
      <c r="DC86" s="300" t="str">
        <f ca="true">+IF(OFFSET('Sanitation Data'!$G$31,0,10*ROW('Sanitation Data'!G80))="","",OFFSET('Sanitation Data'!$G$31,0,10*ROW('Sanitation Data'!G80)))</f>
        <v/>
      </c>
      <c r="DD86" s="300" t="str">
        <f ca="true">+IF(OFFSET('Sanitation Data'!$G$32,0,10*ROW('Sanitation Data'!G80))="","",OFFSET('Sanitation Data'!$G$32,0,10*ROW('Sanitation Data'!G80)))</f>
        <v/>
      </c>
      <c r="DE86" s="300" t="str">
        <f ca="true">+IF(OFFSET('Sanitation Data'!$H$28,0,10*ROW('Sanitation Data'!H80))="","",OFFSET('Sanitation Data'!$H$28,0,10*ROW('Sanitation Data'!H80)))</f>
        <v/>
      </c>
      <c r="DF86" s="300" t="str">
        <f ca="true">+IF(OFFSET('Sanitation Data'!$H$29,0,10*ROW('Sanitation Data'!H80))="","",OFFSET('Sanitation Data'!$H$29,0,10*ROW('Sanitation Data'!H80)))</f>
        <v/>
      </c>
      <c r="DG86" s="300" t="str">
        <f ca="true">+IF(OFFSET('Sanitation Data'!$H$30,0,10*ROW('Sanitation Data'!H80))="","",OFFSET('Sanitation Data'!$H$30,0,10*ROW('Sanitation Data'!H80)))</f>
        <v/>
      </c>
      <c r="DH86" s="300" t="str">
        <f ca="true">+IF(OFFSET('Sanitation Data'!$H$31,0,10*ROW('Sanitation Data'!H80))="","",OFFSET('Sanitation Data'!$H$31,0,10*ROW('Sanitation Data'!H80)))</f>
        <v/>
      </c>
      <c r="DI86" s="300" t="str">
        <f ca="true">+IF(OFFSET('Sanitation Data'!$H$32,0,10*ROW('Sanitation Data'!H80))="","",OFFSET('Sanitation Data'!$H$32,0,10*ROW('Sanitation Data'!H80)))</f>
        <v/>
      </c>
      <c r="DJ86" s="300" t="str">
        <f ca="true">+IF(OFFSET('Sanitation Data'!$I$28,0,10*ROW('Sanitation Data'!I80))="","",OFFSET('Sanitation Data'!$I$28,0,10*ROW('Sanitation Data'!I80)))</f>
        <v/>
      </c>
      <c r="DK86" s="300" t="str">
        <f ca="true">+IF(OFFSET('Sanitation Data'!$I$29,0,10*ROW('Sanitation Data'!I80))="","",OFFSET('Sanitation Data'!$I$29,0,10*ROW('Sanitation Data'!I80)))</f>
        <v/>
      </c>
      <c r="DL86" s="300" t="str">
        <f ca="true">+IF(OFFSET('Sanitation Data'!$I$30,0,10*ROW('Sanitation Data'!I80))="","",OFFSET('Sanitation Data'!$I$30,0,10*ROW('Sanitation Data'!I80)))</f>
        <v/>
      </c>
      <c r="DM86" s="300" t="str">
        <f ca="true">+IF(OFFSET('Sanitation Data'!$I$31,0,10*ROW('Sanitation Data'!I80))="","",OFFSET('Sanitation Data'!$I$31,0,10*ROW('Sanitation Data'!I80)))</f>
        <v/>
      </c>
      <c r="DN86" s="300" t="str">
        <f ca="true">+IF(OFFSET('Sanitation Data'!$I$32,0,10*ROW('Sanitation Data'!I80))="","",OFFSET('Sanitation Data'!$I$32,0,10*ROW('Sanitation Data'!I80)))</f>
        <v/>
      </c>
      <c r="DO86" s="300" t="str">
        <f ca="true">+IF(OFFSET('Hygiene Data'!$D$11,0,10*ROW('Hygiene Data'!D80))="","",OFFSET('Hygiene Data'!$D$11,0,10*ROW('Hygiene Data'!D80)))</f>
        <v/>
      </c>
      <c r="DP86" s="300" t="str">
        <f ca="true">+IF(OFFSET('Hygiene Data'!$D$12,0,10*ROW('Hygiene Data'!D80))="","",OFFSET('Hygiene Data'!$D$12,0,10*ROW('Hygiene Data'!D80)))</f>
        <v/>
      </c>
      <c r="DQ86" s="300" t="str">
        <f ca="true">+IF(OFFSET('Hygiene Data'!$D$13,0,10*ROW('Hygiene Data'!D80))="","",OFFSET('Hygiene Data'!$D$13,0,10*ROW('Hygiene Data'!D80)))</f>
        <v/>
      </c>
      <c r="DR86" s="300" t="str">
        <f ca="true">+IF(OFFSET('Hygiene Data'!$E$11,0,10*ROW('Hygiene Data'!E80))="","",OFFSET('Hygiene Data'!$E$11,0,10*ROW('Hygiene Data'!E80)))</f>
        <v/>
      </c>
      <c r="DS86" s="300" t="str">
        <f ca="true">+IF(OFFSET('Hygiene Data'!$E$12,0,10*ROW('Hygiene Data'!E80))="","",OFFSET('Hygiene Data'!$E$12,0,10*ROW('Hygiene Data'!E80)))</f>
        <v/>
      </c>
      <c r="DT86" s="300" t="str">
        <f ca="true">+IF(OFFSET('Hygiene Data'!$E$13,0,10*ROW('Hygiene Data'!E80))="","",OFFSET('Hygiene Data'!$E$13,0,10*ROW('Hygiene Data'!E80)))</f>
        <v/>
      </c>
      <c r="DU86" s="300" t="str">
        <f ca="true">+IF(OFFSET('Hygiene Data'!$F$11,0,10*ROW('Hygiene Data'!F80))="","",OFFSET('Hygiene Data'!$F$11,0,10*ROW('Hygiene Data'!F80)))</f>
        <v/>
      </c>
      <c r="DV86" s="300" t="str">
        <f ca="true">+IF(OFFSET('Hygiene Data'!$F$12,0,10*ROW('Hygiene Data'!F80))="","",OFFSET('Hygiene Data'!$F$12,0,10*ROW('Hygiene Data'!F80)))</f>
        <v/>
      </c>
      <c r="DW86" s="300" t="str">
        <f ca="true">+IF(OFFSET('Hygiene Data'!$F$13,0,10*ROW('Hygiene Data'!F80))="","",OFFSET('Hygiene Data'!$F$13,0,10*ROW('Hygiene Data'!F80)))</f>
        <v/>
      </c>
      <c r="DX86" s="300" t="str">
        <f ca="true">+IF(OFFSET('Hygiene Data'!$G$11,0,10*ROW('Hygiene Data'!G80))="","",OFFSET('Hygiene Data'!$G$11,0,10*ROW('Hygiene Data'!G80)))</f>
        <v/>
      </c>
      <c r="DY86" s="300" t="str">
        <f ca="true">+IF(OFFSET('Hygiene Data'!$G$12,0,10*ROW('Hygiene Data'!G80))="","",OFFSET('Hygiene Data'!$G$12,0,10*ROW('Hygiene Data'!G80)))</f>
        <v/>
      </c>
      <c r="DZ86" s="300" t="str">
        <f ca="true">+IF(OFFSET('Hygiene Data'!$G$13,0,10*ROW('Hygiene Data'!G80))="","",OFFSET('Hygiene Data'!$G$13,0,10*ROW('Hygiene Data'!G80)))</f>
        <v/>
      </c>
      <c r="EA86" s="300" t="str">
        <f ca="true">+IF(OFFSET('Hygiene Data'!$H$11,0,10*ROW('Hygiene Data'!H80))="","",OFFSET('Hygiene Data'!$H$11,0,10*ROW('Hygiene Data'!H80)))</f>
        <v/>
      </c>
      <c r="EB86" s="300" t="str">
        <f ca="true">+IF(OFFSET('Hygiene Data'!$H$12,0,10*ROW('Hygiene Data'!H80))="","",OFFSET('Hygiene Data'!$H$12,0,10*ROW('Hygiene Data'!H80)))</f>
        <v/>
      </c>
      <c r="EC86" s="300" t="str">
        <f ca="true">+IF(OFFSET('Hygiene Data'!$H$13,0,10*ROW('Hygiene Data'!H80))="","",OFFSET('Hygiene Data'!$H$13,0,10*ROW('Hygiene Data'!H80)))</f>
        <v/>
      </c>
      <c r="ED86" s="300" t="str">
        <f ca="true">+IF(OFFSET('Hygiene Data'!$I$11,0,10*ROW('Hygiene Data'!I80))="","",OFFSET('Hygiene Data'!$I$11,0,10*ROW('Hygiene Data'!I80)))</f>
        <v/>
      </c>
      <c r="EE86" s="300" t="str">
        <f ca="true">+IF(OFFSET('Hygiene Data'!$I$12,0,10*ROW('Hygiene Data'!I80))="","",OFFSET('Hygiene Data'!$I$12,0,10*ROW('Hygiene Data'!I80)))</f>
        <v/>
      </c>
      <c r="EF86" s="30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7"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0"/>
      <c r="BS87" s="300" t="str">
        <f ca="true">+IF(OFFSET('Water Data'!$D$27,0,10*ROW('Water Data'!D81))="","",OFFSET('Water Data'!$D$27,0,10*ROW('Water Data'!D81)))</f>
        <v/>
      </c>
      <c r="BT87" s="300" t="str">
        <f ca="true">+IF(OFFSET('Water Data'!$D$28,0,10*ROW('Water Data'!D81))="","",OFFSET('Water Data'!$D$28,0,10*ROW('Water Data'!D81)))</f>
        <v/>
      </c>
      <c r="BU87" s="300" t="str">
        <f ca="true">+IF(OFFSET('Water Data'!$D$29,0,10*ROW('Water Data'!D81))="","",OFFSET('Water Data'!$D$29,0,10*ROW('Water Data'!D81)))</f>
        <v/>
      </c>
      <c r="BV87" s="300" t="str">
        <f ca="true">+IF(OFFSET('Water Data'!$E$27,0,10*ROW('Water Data'!E81))="","",OFFSET('Water Data'!$E$27,0,10*ROW('Water Data'!E81)))</f>
        <v/>
      </c>
      <c r="BW87" s="300" t="str">
        <f ca="true">+IF(OFFSET('Water Data'!$E$28,0,10*ROW('Water Data'!E81))="","",OFFSET('Water Data'!$E$28,0,10*ROW('Water Data'!E81)))</f>
        <v/>
      </c>
      <c r="BX87" s="300" t="str">
        <f ca="true">+IF(OFFSET('Water Data'!$E$29,0,10*ROW('Water Data'!E81))="","",OFFSET('Water Data'!$E$29,0,10*ROW('Water Data'!E81)))</f>
        <v/>
      </c>
      <c r="BY87" s="300" t="str">
        <f ca="true">+IF(OFFSET('Water Data'!$F$27,0,10*ROW('Water Data'!F81))="","",OFFSET('Water Data'!$F$27,0,10*ROW('Water Data'!F81)))</f>
        <v/>
      </c>
      <c r="BZ87" s="300" t="str">
        <f ca="true">+IF(OFFSET('Water Data'!$F$28,0,10*ROW('Water Data'!F81))="","",OFFSET('Water Data'!$F$28,0,10*ROW('Water Data'!F81)))</f>
        <v/>
      </c>
      <c r="CA87" s="300" t="str">
        <f ca="true">+IF(OFFSET('Water Data'!$F$29,0,10*ROW('Water Data'!F81))="","",OFFSET('Water Data'!$F$29,0,10*ROW('Water Data'!F81)))</f>
        <v/>
      </c>
      <c r="CB87" s="300" t="str">
        <f ca="true">+IF(OFFSET('Water Data'!$G$27,0,10*ROW('Water Data'!G81))="","",OFFSET('Water Data'!$G$27,0,10*ROW('Water Data'!G81)))</f>
        <v/>
      </c>
      <c r="CC87" s="300" t="str">
        <f ca="true">+IF(OFFSET('Water Data'!$G$28,0,10*ROW('Water Data'!G81))="","",OFFSET('Water Data'!$G$28,0,10*ROW('Water Data'!G81)))</f>
        <v/>
      </c>
      <c r="CD87" s="300" t="str">
        <f ca="true">+IF(OFFSET('Water Data'!$G$29,0,10*ROW('Water Data'!G81))="","",OFFSET('Water Data'!$G$29,0,10*ROW('Water Data'!G81)))</f>
        <v/>
      </c>
      <c r="CE87" s="300" t="str">
        <f ca="true">+IF(OFFSET('Water Data'!$H$27,0,10*ROW('Water Data'!H81))="","",OFFSET('Water Data'!$H$27,0,10*ROW('Water Data'!H81)))</f>
        <v/>
      </c>
      <c r="CF87" s="300" t="str">
        <f ca="true">+IF(OFFSET('Water Data'!$H$28,0,10*ROW('Water Data'!H81))="","",OFFSET('Water Data'!$H$28,0,10*ROW('Water Data'!H81)))</f>
        <v/>
      </c>
      <c r="CG87" s="300" t="str">
        <f ca="true">+IF(OFFSET('Water Data'!$H$29,0,10*ROW('Water Data'!H81))="","",OFFSET('Water Data'!$H$29,0,10*ROW('Water Data'!H81)))</f>
        <v/>
      </c>
      <c r="CH87" s="300" t="str">
        <f ca="true">+IF(OFFSET('Water Data'!$I$27,0,10*ROW('Water Data'!I81))="","",OFFSET('Water Data'!$I$27,0,10*ROW('Water Data'!I81)))</f>
        <v/>
      </c>
      <c r="CI87" s="300" t="str">
        <f ca="true">+IF(OFFSET('Water Data'!$I$28,0,10*ROW('Water Data'!I81))="","",OFFSET('Water Data'!$I$28,0,10*ROW('Water Data'!I81)))</f>
        <v/>
      </c>
      <c r="CJ87" s="300" t="str">
        <f ca="true">+IF(OFFSET('Water Data'!$I$29,0,10*ROW('Water Data'!I81))="","",OFFSET('Water Data'!$I$29,0,10*ROW('Water Data'!I81)))</f>
        <v/>
      </c>
      <c r="CK87" s="300" t="str">
        <f ca="true">+IF(OFFSET('Sanitation Data'!$D$28,0,10*ROW('Sanitation Data'!D81))="","",OFFSET('Sanitation Data'!$D$28,0,10*ROW('Sanitation Data'!D81)))</f>
        <v/>
      </c>
      <c r="CL87" s="300" t="str">
        <f ca="true">+IF(OFFSET('Sanitation Data'!$D$29,0,10*ROW('Sanitation Data'!D81))="","",OFFSET('Sanitation Data'!$D$29,0,10*ROW('Sanitation Data'!D81)))</f>
        <v/>
      </c>
      <c r="CM87" s="300" t="str">
        <f ca="true">+IF(OFFSET('Sanitation Data'!$D$30,0,10*ROW('Sanitation Data'!D81))="","",OFFSET('Sanitation Data'!$D$30,0,10*ROW('Sanitation Data'!D81)))</f>
        <v/>
      </c>
      <c r="CN87" s="300" t="str">
        <f ca="true">+IF(OFFSET('Sanitation Data'!$D$31,0,10*ROW('Sanitation Data'!D81))="","",OFFSET('Sanitation Data'!$D$31,0,10*ROW('Sanitation Data'!D81)))</f>
        <v/>
      </c>
      <c r="CO87" s="300" t="str">
        <f ca="true">+IF(OFFSET('Sanitation Data'!$D$32,0,10*ROW('Sanitation Data'!D81))="","",OFFSET('Sanitation Data'!$D$32,0,10*ROW('Sanitation Data'!D81)))</f>
        <v/>
      </c>
      <c r="CP87" s="300" t="str">
        <f ca="true">+IF(OFFSET('Sanitation Data'!$E$28,0,10*ROW('Sanitation Data'!E81))="","",OFFSET('Sanitation Data'!$E$28,0,10*ROW('Sanitation Data'!E81)))</f>
        <v/>
      </c>
      <c r="CQ87" s="300" t="str">
        <f ca="true">+IF(OFFSET('Sanitation Data'!$E$29,0,10*ROW('Sanitation Data'!E81))="","",OFFSET('Sanitation Data'!$E$29,0,10*ROW('Sanitation Data'!E81)))</f>
        <v/>
      </c>
      <c r="CR87" s="300" t="str">
        <f ca="true">+IF(OFFSET('Sanitation Data'!$E$30,0,10*ROW('Sanitation Data'!E81))="","",OFFSET('Sanitation Data'!$E$30,0,10*ROW('Sanitation Data'!E81)))</f>
        <v/>
      </c>
      <c r="CS87" s="300" t="str">
        <f ca="true">+IF(OFFSET('Sanitation Data'!$E$31,0,10*ROW('Sanitation Data'!E81))="","",OFFSET('Sanitation Data'!$E$31,0,10*ROW('Sanitation Data'!E81)))</f>
        <v/>
      </c>
      <c r="CT87" s="300" t="str">
        <f ca="true">+IF(OFFSET('Sanitation Data'!$E$32,0,10*ROW('Sanitation Data'!E81))="","",OFFSET('Sanitation Data'!$E$32,0,10*ROW('Sanitation Data'!E81)))</f>
        <v/>
      </c>
      <c r="CU87" s="300" t="str">
        <f ca="true">+IF(OFFSET('Sanitation Data'!$F$28,0,10*ROW('Sanitation Data'!F81))="","",OFFSET('Sanitation Data'!$F$28,0,10*ROW('Sanitation Data'!F81)))</f>
        <v/>
      </c>
      <c r="CV87" s="300" t="str">
        <f ca="true">+IF(OFFSET('Sanitation Data'!$F$29,0,10*ROW('Sanitation Data'!F81))="","",OFFSET('Sanitation Data'!$F$29,0,10*ROW('Sanitation Data'!F81)))</f>
        <v/>
      </c>
      <c r="CW87" s="300" t="str">
        <f ca="true">+IF(OFFSET('Sanitation Data'!$F$30,0,10*ROW('Sanitation Data'!F81))="","",OFFSET('Sanitation Data'!$F$30,0,10*ROW('Sanitation Data'!F81)))</f>
        <v/>
      </c>
      <c r="CX87" s="300" t="str">
        <f ca="true">+IF(OFFSET('Sanitation Data'!$F$31,0,10*ROW('Sanitation Data'!F81))="","",OFFSET('Sanitation Data'!$F$31,0,10*ROW('Sanitation Data'!F81)))</f>
        <v/>
      </c>
      <c r="CY87" s="300" t="str">
        <f ca="true">+IF(OFFSET('Sanitation Data'!$F$32,0,10*ROW('Sanitation Data'!F81))="","",OFFSET('Sanitation Data'!$F$32,0,10*ROW('Sanitation Data'!F81)))</f>
        <v/>
      </c>
      <c r="CZ87" s="300" t="str">
        <f ca="true">+IF(OFFSET('Sanitation Data'!$G$28,0,10*ROW('Sanitation Data'!G81))="","",OFFSET('Sanitation Data'!$G$28,0,10*ROW('Sanitation Data'!G81)))</f>
        <v/>
      </c>
      <c r="DA87" s="300" t="str">
        <f ca="true">+IF(OFFSET('Sanitation Data'!$G$29,0,10*ROW('Sanitation Data'!G81))="","",OFFSET('Sanitation Data'!$G$29,0,10*ROW('Sanitation Data'!G81)))</f>
        <v/>
      </c>
      <c r="DB87" s="300" t="str">
        <f ca="true">+IF(OFFSET('Sanitation Data'!$G$30,0,10*ROW('Sanitation Data'!G81))="","",OFFSET('Sanitation Data'!$G$30,0,10*ROW('Sanitation Data'!G81)))</f>
        <v/>
      </c>
      <c r="DC87" s="300" t="str">
        <f ca="true">+IF(OFFSET('Sanitation Data'!$G$31,0,10*ROW('Sanitation Data'!G81))="","",OFFSET('Sanitation Data'!$G$31,0,10*ROW('Sanitation Data'!G81)))</f>
        <v/>
      </c>
      <c r="DD87" s="300" t="str">
        <f ca="true">+IF(OFFSET('Sanitation Data'!$G$32,0,10*ROW('Sanitation Data'!G81))="","",OFFSET('Sanitation Data'!$G$32,0,10*ROW('Sanitation Data'!G81)))</f>
        <v/>
      </c>
      <c r="DE87" s="300" t="str">
        <f ca="true">+IF(OFFSET('Sanitation Data'!$H$28,0,10*ROW('Sanitation Data'!H81))="","",OFFSET('Sanitation Data'!$H$28,0,10*ROW('Sanitation Data'!H81)))</f>
        <v/>
      </c>
      <c r="DF87" s="300" t="str">
        <f ca="true">+IF(OFFSET('Sanitation Data'!$H$29,0,10*ROW('Sanitation Data'!H81))="","",OFFSET('Sanitation Data'!$H$29,0,10*ROW('Sanitation Data'!H81)))</f>
        <v/>
      </c>
      <c r="DG87" s="300" t="str">
        <f ca="true">+IF(OFFSET('Sanitation Data'!$H$30,0,10*ROW('Sanitation Data'!H81))="","",OFFSET('Sanitation Data'!$H$30,0,10*ROW('Sanitation Data'!H81)))</f>
        <v/>
      </c>
      <c r="DH87" s="300" t="str">
        <f ca="true">+IF(OFFSET('Sanitation Data'!$H$31,0,10*ROW('Sanitation Data'!H81))="","",OFFSET('Sanitation Data'!$H$31,0,10*ROW('Sanitation Data'!H81)))</f>
        <v/>
      </c>
      <c r="DI87" s="300" t="str">
        <f ca="true">+IF(OFFSET('Sanitation Data'!$H$32,0,10*ROW('Sanitation Data'!H81))="","",OFFSET('Sanitation Data'!$H$32,0,10*ROW('Sanitation Data'!H81)))</f>
        <v/>
      </c>
      <c r="DJ87" s="300" t="str">
        <f ca="true">+IF(OFFSET('Sanitation Data'!$I$28,0,10*ROW('Sanitation Data'!I81))="","",OFFSET('Sanitation Data'!$I$28,0,10*ROW('Sanitation Data'!I81)))</f>
        <v/>
      </c>
      <c r="DK87" s="300" t="str">
        <f ca="true">+IF(OFFSET('Sanitation Data'!$I$29,0,10*ROW('Sanitation Data'!I81))="","",OFFSET('Sanitation Data'!$I$29,0,10*ROW('Sanitation Data'!I81)))</f>
        <v/>
      </c>
      <c r="DL87" s="300" t="str">
        <f ca="true">+IF(OFFSET('Sanitation Data'!$I$30,0,10*ROW('Sanitation Data'!I81))="","",OFFSET('Sanitation Data'!$I$30,0,10*ROW('Sanitation Data'!I81)))</f>
        <v/>
      </c>
      <c r="DM87" s="300" t="str">
        <f ca="true">+IF(OFFSET('Sanitation Data'!$I$31,0,10*ROW('Sanitation Data'!I81))="","",OFFSET('Sanitation Data'!$I$31,0,10*ROW('Sanitation Data'!I81)))</f>
        <v/>
      </c>
      <c r="DN87" s="300" t="str">
        <f ca="true">+IF(OFFSET('Sanitation Data'!$I$32,0,10*ROW('Sanitation Data'!I81))="","",OFFSET('Sanitation Data'!$I$32,0,10*ROW('Sanitation Data'!I81)))</f>
        <v/>
      </c>
      <c r="DO87" s="300" t="str">
        <f ca="true">+IF(OFFSET('Hygiene Data'!$D$11,0,10*ROW('Hygiene Data'!D81))="","",OFFSET('Hygiene Data'!$D$11,0,10*ROW('Hygiene Data'!D81)))</f>
        <v/>
      </c>
      <c r="DP87" s="300" t="str">
        <f ca="true">+IF(OFFSET('Hygiene Data'!$D$12,0,10*ROW('Hygiene Data'!D81))="","",OFFSET('Hygiene Data'!$D$12,0,10*ROW('Hygiene Data'!D81)))</f>
        <v/>
      </c>
      <c r="DQ87" s="300" t="str">
        <f ca="true">+IF(OFFSET('Hygiene Data'!$D$13,0,10*ROW('Hygiene Data'!D81))="","",OFFSET('Hygiene Data'!$D$13,0,10*ROW('Hygiene Data'!D81)))</f>
        <v/>
      </c>
      <c r="DR87" s="300" t="str">
        <f ca="true">+IF(OFFSET('Hygiene Data'!$E$11,0,10*ROW('Hygiene Data'!E81))="","",OFFSET('Hygiene Data'!$E$11,0,10*ROW('Hygiene Data'!E81)))</f>
        <v/>
      </c>
      <c r="DS87" s="300" t="str">
        <f ca="true">+IF(OFFSET('Hygiene Data'!$E$12,0,10*ROW('Hygiene Data'!E81))="","",OFFSET('Hygiene Data'!$E$12,0,10*ROW('Hygiene Data'!E81)))</f>
        <v/>
      </c>
      <c r="DT87" s="300" t="str">
        <f ca="true">+IF(OFFSET('Hygiene Data'!$E$13,0,10*ROW('Hygiene Data'!E81))="","",OFFSET('Hygiene Data'!$E$13,0,10*ROW('Hygiene Data'!E81)))</f>
        <v/>
      </c>
      <c r="DU87" s="300" t="str">
        <f ca="true">+IF(OFFSET('Hygiene Data'!$F$11,0,10*ROW('Hygiene Data'!F81))="","",OFFSET('Hygiene Data'!$F$11,0,10*ROW('Hygiene Data'!F81)))</f>
        <v/>
      </c>
      <c r="DV87" s="300" t="str">
        <f ca="true">+IF(OFFSET('Hygiene Data'!$F$12,0,10*ROW('Hygiene Data'!F81))="","",OFFSET('Hygiene Data'!$F$12,0,10*ROW('Hygiene Data'!F81)))</f>
        <v/>
      </c>
      <c r="DW87" s="300" t="str">
        <f ca="true">+IF(OFFSET('Hygiene Data'!$F$13,0,10*ROW('Hygiene Data'!F81))="","",OFFSET('Hygiene Data'!$F$13,0,10*ROW('Hygiene Data'!F81)))</f>
        <v/>
      </c>
      <c r="DX87" s="300" t="str">
        <f ca="true">+IF(OFFSET('Hygiene Data'!$G$11,0,10*ROW('Hygiene Data'!G81))="","",OFFSET('Hygiene Data'!$G$11,0,10*ROW('Hygiene Data'!G81)))</f>
        <v/>
      </c>
      <c r="DY87" s="300" t="str">
        <f ca="true">+IF(OFFSET('Hygiene Data'!$G$12,0,10*ROW('Hygiene Data'!G81))="","",OFFSET('Hygiene Data'!$G$12,0,10*ROW('Hygiene Data'!G81)))</f>
        <v/>
      </c>
      <c r="DZ87" s="300" t="str">
        <f ca="true">+IF(OFFSET('Hygiene Data'!$G$13,0,10*ROW('Hygiene Data'!G81))="","",OFFSET('Hygiene Data'!$G$13,0,10*ROW('Hygiene Data'!G81)))</f>
        <v/>
      </c>
      <c r="EA87" s="300" t="str">
        <f ca="true">+IF(OFFSET('Hygiene Data'!$H$11,0,10*ROW('Hygiene Data'!H81))="","",OFFSET('Hygiene Data'!$H$11,0,10*ROW('Hygiene Data'!H81)))</f>
        <v/>
      </c>
      <c r="EB87" s="300" t="str">
        <f ca="true">+IF(OFFSET('Hygiene Data'!$H$12,0,10*ROW('Hygiene Data'!H81))="","",OFFSET('Hygiene Data'!$H$12,0,10*ROW('Hygiene Data'!H81)))</f>
        <v/>
      </c>
      <c r="EC87" s="300" t="str">
        <f ca="true">+IF(OFFSET('Hygiene Data'!$H$13,0,10*ROW('Hygiene Data'!H81))="","",OFFSET('Hygiene Data'!$H$13,0,10*ROW('Hygiene Data'!H81)))</f>
        <v/>
      </c>
      <c r="ED87" s="300" t="str">
        <f ca="true">+IF(OFFSET('Hygiene Data'!$I$11,0,10*ROW('Hygiene Data'!I81))="","",OFFSET('Hygiene Data'!$I$11,0,10*ROW('Hygiene Data'!I81)))</f>
        <v/>
      </c>
      <c r="EE87" s="300" t="str">
        <f ca="true">+IF(OFFSET('Hygiene Data'!$I$12,0,10*ROW('Hygiene Data'!I81))="","",OFFSET('Hygiene Data'!$I$12,0,10*ROW('Hygiene Data'!I81)))</f>
        <v/>
      </c>
      <c r="EF87" s="30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7"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0"/>
      <c r="BS88" s="300" t="str">
        <f ca="true">+IF(OFFSET('Water Data'!$D$27,0,10*ROW('Water Data'!D82))="","",OFFSET('Water Data'!$D$27,0,10*ROW('Water Data'!D82)))</f>
        <v/>
      </c>
      <c r="BT88" s="300" t="str">
        <f ca="true">+IF(OFFSET('Water Data'!$D$28,0,10*ROW('Water Data'!D82))="","",OFFSET('Water Data'!$D$28,0,10*ROW('Water Data'!D82)))</f>
        <v/>
      </c>
      <c r="BU88" s="300" t="str">
        <f ca="true">+IF(OFFSET('Water Data'!$D$29,0,10*ROW('Water Data'!D82))="","",OFFSET('Water Data'!$D$29,0,10*ROW('Water Data'!D82)))</f>
        <v/>
      </c>
      <c r="BV88" s="300" t="str">
        <f ca="true">+IF(OFFSET('Water Data'!$E$27,0,10*ROW('Water Data'!E82))="","",OFFSET('Water Data'!$E$27,0,10*ROW('Water Data'!E82)))</f>
        <v/>
      </c>
      <c r="BW88" s="300" t="str">
        <f ca="true">+IF(OFFSET('Water Data'!$E$28,0,10*ROW('Water Data'!E82))="","",OFFSET('Water Data'!$E$28,0,10*ROW('Water Data'!E82)))</f>
        <v/>
      </c>
      <c r="BX88" s="300" t="str">
        <f ca="true">+IF(OFFSET('Water Data'!$E$29,0,10*ROW('Water Data'!E82))="","",OFFSET('Water Data'!$E$29,0,10*ROW('Water Data'!E82)))</f>
        <v/>
      </c>
      <c r="BY88" s="300" t="str">
        <f ca="true">+IF(OFFSET('Water Data'!$F$27,0,10*ROW('Water Data'!F82))="","",OFFSET('Water Data'!$F$27,0,10*ROW('Water Data'!F82)))</f>
        <v/>
      </c>
      <c r="BZ88" s="300" t="str">
        <f ca="true">+IF(OFFSET('Water Data'!$F$28,0,10*ROW('Water Data'!F82))="","",OFFSET('Water Data'!$F$28,0,10*ROW('Water Data'!F82)))</f>
        <v/>
      </c>
      <c r="CA88" s="300" t="str">
        <f ca="true">+IF(OFFSET('Water Data'!$F$29,0,10*ROW('Water Data'!F82))="","",OFFSET('Water Data'!$F$29,0,10*ROW('Water Data'!F82)))</f>
        <v/>
      </c>
      <c r="CB88" s="300" t="str">
        <f ca="true">+IF(OFFSET('Water Data'!$G$27,0,10*ROW('Water Data'!G82))="","",OFFSET('Water Data'!$G$27,0,10*ROW('Water Data'!G82)))</f>
        <v/>
      </c>
      <c r="CC88" s="300" t="str">
        <f ca="true">+IF(OFFSET('Water Data'!$G$28,0,10*ROW('Water Data'!G82))="","",OFFSET('Water Data'!$G$28,0,10*ROW('Water Data'!G82)))</f>
        <v/>
      </c>
      <c r="CD88" s="300" t="str">
        <f ca="true">+IF(OFFSET('Water Data'!$G$29,0,10*ROW('Water Data'!G82))="","",OFFSET('Water Data'!$G$29,0,10*ROW('Water Data'!G82)))</f>
        <v/>
      </c>
      <c r="CE88" s="300" t="str">
        <f ca="true">+IF(OFFSET('Water Data'!$H$27,0,10*ROW('Water Data'!H82))="","",OFFSET('Water Data'!$H$27,0,10*ROW('Water Data'!H82)))</f>
        <v/>
      </c>
      <c r="CF88" s="300" t="str">
        <f ca="true">+IF(OFFSET('Water Data'!$H$28,0,10*ROW('Water Data'!H82))="","",OFFSET('Water Data'!$H$28,0,10*ROW('Water Data'!H82)))</f>
        <v/>
      </c>
      <c r="CG88" s="300" t="str">
        <f ca="true">+IF(OFFSET('Water Data'!$H$29,0,10*ROW('Water Data'!H82))="","",OFFSET('Water Data'!$H$29,0,10*ROW('Water Data'!H82)))</f>
        <v/>
      </c>
      <c r="CH88" s="300" t="str">
        <f ca="true">+IF(OFFSET('Water Data'!$I$27,0,10*ROW('Water Data'!I82))="","",OFFSET('Water Data'!$I$27,0,10*ROW('Water Data'!I82)))</f>
        <v/>
      </c>
      <c r="CI88" s="300" t="str">
        <f ca="true">+IF(OFFSET('Water Data'!$I$28,0,10*ROW('Water Data'!I82))="","",OFFSET('Water Data'!$I$28,0,10*ROW('Water Data'!I82)))</f>
        <v/>
      </c>
      <c r="CJ88" s="300" t="str">
        <f ca="true">+IF(OFFSET('Water Data'!$I$29,0,10*ROW('Water Data'!I82))="","",OFFSET('Water Data'!$I$29,0,10*ROW('Water Data'!I82)))</f>
        <v/>
      </c>
      <c r="CK88" s="300" t="str">
        <f ca="true">+IF(OFFSET('Sanitation Data'!$D$28,0,10*ROW('Sanitation Data'!D82))="","",OFFSET('Sanitation Data'!$D$28,0,10*ROW('Sanitation Data'!D82)))</f>
        <v/>
      </c>
      <c r="CL88" s="300" t="str">
        <f ca="true">+IF(OFFSET('Sanitation Data'!$D$29,0,10*ROW('Sanitation Data'!D82))="","",OFFSET('Sanitation Data'!$D$29,0,10*ROW('Sanitation Data'!D82)))</f>
        <v/>
      </c>
      <c r="CM88" s="300" t="str">
        <f ca="true">+IF(OFFSET('Sanitation Data'!$D$30,0,10*ROW('Sanitation Data'!D82))="","",OFFSET('Sanitation Data'!$D$30,0,10*ROW('Sanitation Data'!D82)))</f>
        <v/>
      </c>
      <c r="CN88" s="300" t="str">
        <f ca="true">+IF(OFFSET('Sanitation Data'!$D$31,0,10*ROW('Sanitation Data'!D82))="","",OFFSET('Sanitation Data'!$D$31,0,10*ROW('Sanitation Data'!D82)))</f>
        <v/>
      </c>
      <c r="CO88" s="300" t="str">
        <f ca="true">+IF(OFFSET('Sanitation Data'!$D$32,0,10*ROW('Sanitation Data'!D82))="","",OFFSET('Sanitation Data'!$D$32,0,10*ROW('Sanitation Data'!D82)))</f>
        <v/>
      </c>
      <c r="CP88" s="300" t="str">
        <f ca="true">+IF(OFFSET('Sanitation Data'!$E$28,0,10*ROW('Sanitation Data'!E82))="","",OFFSET('Sanitation Data'!$E$28,0,10*ROW('Sanitation Data'!E82)))</f>
        <v/>
      </c>
      <c r="CQ88" s="300" t="str">
        <f ca="true">+IF(OFFSET('Sanitation Data'!$E$29,0,10*ROW('Sanitation Data'!E82))="","",OFFSET('Sanitation Data'!$E$29,0,10*ROW('Sanitation Data'!E82)))</f>
        <v/>
      </c>
      <c r="CR88" s="300" t="str">
        <f ca="true">+IF(OFFSET('Sanitation Data'!$E$30,0,10*ROW('Sanitation Data'!E82))="","",OFFSET('Sanitation Data'!$E$30,0,10*ROW('Sanitation Data'!E82)))</f>
        <v/>
      </c>
      <c r="CS88" s="300" t="str">
        <f ca="true">+IF(OFFSET('Sanitation Data'!$E$31,0,10*ROW('Sanitation Data'!E82))="","",OFFSET('Sanitation Data'!$E$31,0,10*ROW('Sanitation Data'!E82)))</f>
        <v/>
      </c>
      <c r="CT88" s="300" t="str">
        <f ca="true">+IF(OFFSET('Sanitation Data'!$E$32,0,10*ROW('Sanitation Data'!E82))="","",OFFSET('Sanitation Data'!$E$32,0,10*ROW('Sanitation Data'!E82)))</f>
        <v/>
      </c>
      <c r="CU88" s="300" t="str">
        <f ca="true">+IF(OFFSET('Sanitation Data'!$F$28,0,10*ROW('Sanitation Data'!F82))="","",OFFSET('Sanitation Data'!$F$28,0,10*ROW('Sanitation Data'!F82)))</f>
        <v/>
      </c>
      <c r="CV88" s="300" t="str">
        <f ca="true">+IF(OFFSET('Sanitation Data'!$F$29,0,10*ROW('Sanitation Data'!F82))="","",OFFSET('Sanitation Data'!$F$29,0,10*ROW('Sanitation Data'!F82)))</f>
        <v/>
      </c>
      <c r="CW88" s="300" t="str">
        <f ca="true">+IF(OFFSET('Sanitation Data'!$F$30,0,10*ROW('Sanitation Data'!F82))="","",OFFSET('Sanitation Data'!$F$30,0,10*ROW('Sanitation Data'!F82)))</f>
        <v/>
      </c>
      <c r="CX88" s="300" t="str">
        <f ca="true">+IF(OFFSET('Sanitation Data'!$F$31,0,10*ROW('Sanitation Data'!F82))="","",OFFSET('Sanitation Data'!$F$31,0,10*ROW('Sanitation Data'!F82)))</f>
        <v/>
      </c>
      <c r="CY88" s="300" t="str">
        <f ca="true">+IF(OFFSET('Sanitation Data'!$F$32,0,10*ROW('Sanitation Data'!F82))="","",OFFSET('Sanitation Data'!$F$32,0,10*ROW('Sanitation Data'!F82)))</f>
        <v/>
      </c>
      <c r="CZ88" s="300" t="str">
        <f ca="true">+IF(OFFSET('Sanitation Data'!$G$28,0,10*ROW('Sanitation Data'!G82))="","",OFFSET('Sanitation Data'!$G$28,0,10*ROW('Sanitation Data'!G82)))</f>
        <v/>
      </c>
      <c r="DA88" s="300" t="str">
        <f ca="true">+IF(OFFSET('Sanitation Data'!$G$29,0,10*ROW('Sanitation Data'!G82))="","",OFFSET('Sanitation Data'!$G$29,0,10*ROW('Sanitation Data'!G82)))</f>
        <v/>
      </c>
      <c r="DB88" s="300" t="str">
        <f ca="true">+IF(OFFSET('Sanitation Data'!$G$30,0,10*ROW('Sanitation Data'!G82))="","",OFFSET('Sanitation Data'!$G$30,0,10*ROW('Sanitation Data'!G82)))</f>
        <v/>
      </c>
      <c r="DC88" s="300" t="str">
        <f ca="true">+IF(OFFSET('Sanitation Data'!$G$31,0,10*ROW('Sanitation Data'!G82))="","",OFFSET('Sanitation Data'!$G$31,0,10*ROW('Sanitation Data'!G82)))</f>
        <v/>
      </c>
      <c r="DD88" s="300" t="str">
        <f ca="true">+IF(OFFSET('Sanitation Data'!$G$32,0,10*ROW('Sanitation Data'!G82))="","",OFFSET('Sanitation Data'!$G$32,0,10*ROW('Sanitation Data'!G82)))</f>
        <v/>
      </c>
      <c r="DE88" s="300" t="str">
        <f ca="true">+IF(OFFSET('Sanitation Data'!$H$28,0,10*ROW('Sanitation Data'!H82))="","",OFFSET('Sanitation Data'!$H$28,0,10*ROW('Sanitation Data'!H82)))</f>
        <v/>
      </c>
      <c r="DF88" s="300" t="str">
        <f ca="true">+IF(OFFSET('Sanitation Data'!$H$29,0,10*ROW('Sanitation Data'!H82))="","",OFFSET('Sanitation Data'!$H$29,0,10*ROW('Sanitation Data'!H82)))</f>
        <v/>
      </c>
      <c r="DG88" s="300" t="str">
        <f ca="true">+IF(OFFSET('Sanitation Data'!$H$30,0,10*ROW('Sanitation Data'!H82))="","",OFFSET('Sanitation Data'!$H$30,0,10*ROW('Sanitation Data'!H82)))</f>
        <v/>
      </c>
      <c r="DH88" s="300" t="str">
        <f ca="true">+IF(OFFSET('Sanitation Data'!$H$31,0,10*ROW('Sanitation Data'!H82))="","",OFFSET('Sanitation Data'!$H$31,0,10*ROW('Sanitation Data'!H82)))</f>
        <v/>
      </c>
      <c r="DI88" s="300" t="str">
        <f ca="true">+IF(OFFSET('Sanitation Data'!$H$32,0,10*ROW('Sanitation Data'!H82))="","",OFFSET('Sanitation Data'!$H$32,0,10*ROW('Sanitation Data'!H82)))</f>
        <v/>
      </c>
      <c r="DJ88" s="300" t="str">
        <f ca="true">+IF(OFFSET('Sanitation Data'!$I$28,0,10*ROW('Sanitation Data'!I82))="","",OFFSET('Sanitation Data'!$I$28,0,10*ROW('Sanitation Data'!I82)))</f>
        <v/>
      </c>
      <c r="DK88" s="300" t="str">
        <f ca="true">+IF(OFFSET('Sanitation Data'!$I$29,0,10*ROW('Sanitation Data'!I82))="","",OFFSET('Sanitation Data'!$I$29,0,10*ROW('Sanitation Data'!I82)))</f>
        <v/>
      </c>
      <c r="DL88" s="300" t="str">
        <f ca="true">+IF(OFFSET('Sanitation Data'!$I$30,0,10*ROW('Sanitation Data'!I82))="","",OFFSET('Sanitation Data'!$I$30,0,10*ROW('Sanitation Data'!I82)))</f>
        <v/>
      </c>
      <c r="DM88" s="300" t="str">
        <f ca="true">+IF(OFFSET('Sanitation Data'!$I$31,0,10*ROW('Sanitation Data'!I82))="","",OFFSET('Sanitation Data'!$I$31,0,10*ROW('Sanitation Data'!I82)))</f>
        <v/>
      </c>
      <c r="DN88" s="300" t="str">
        <f ca="true">+IF(OFFSET('Sanitation Data'!$I$32,0,10*ROW('Sanitation Data'!I82))="","",OFFSET('Sanitation Data'!$I$32,0,10*ROW('Sanitation Data'!I82)))</f>
        <v/>
      </c>
      <c r="DO88" s="300" t="str">
        <f ca="true">+IF(OFFSET('Hygiene Data'!$D$11,0,10*ROW('Hygiene Data'!D82))="","",OFFSET('Hygiene Data'!$D$11,0,10*ROW('Hygiene Data'!D82)))</f>
        <v/>
      </c>
      <c r="DP88" s="300" t="str">
        <f ca="true">+IF(OFFSET('Hygiene Data'!$D$12,0,10*ROW('Hygiene Data'!D82))="","",OFFSET('Hygiene Data'!$D$12,0,10*ROW('Hygiene Data'!D82)))</f>
        <v/>
      </c>
      <c r="DQ88" s="300" t="str">
        <f ca="true">+IF(OFFSET('Hygiene Data'!$D$13,0,10*ROW('Hygiene Data'!D82))="","",OFFSET('Hygiene Data'!$D$13,0,10*ROW('Hygiene Data'!D82)))</f>
        <v/>
      </c>
      <c r="DR88" s="300" t="str">
        <f ca="true">+IF(OFFSET('Hygiene Data'!$E$11,0,10*ROW('Hygiene Data'!E82))="","",OFFSET('Hygiene Data'!$E$11,0,10*ROW('Hygiene Data'!E82)))</f>
        <v/>
      </c>
      <c r="DS88" s="300" t="str">
        <f ca="true">+IF(OFFSET('Hygiene Data'!$E$12,0,10*ROW('Hygiene Data'!E82))="","",OFFSET('Hygiene Data'!$E$12,0,10*ROW('Hygiene Data'!E82)))</f>
        <v/>
      </c>
      <c r="DT88" s="300" t="str">
        <f ca="true">+IF(OFFSET('Hygiene Data'!$E$13,0,10*ROW('Hygiene Data'!E82))="","",OFFSET('Hygiene Data'!$E$13,0,10*ROW('Hygiene Data'!E82)))</f>
        <v/>
      </c>
      <c r="DU88" s="300" t="str">
        <f ca="true">+IF(OFFSET('Hygiene Data'!$F$11,0,10*ROW('Hygiene Data'!F82))="","",OFFSET('Hygiene Data'!$F$11,0,10*ROW('Hygiene Data'!F82)))</f>
        <v/>
      </c>
      <c r="DV88" s="300" t="str">
        <f ca="true">+IF(OFFSET('Hygiene Data'!$F$12,0,10*ROW('Hygiene Data'!F82))="","",OFFSET('Hygiene Data'!$F$12,0,10*ROW('Hygiene Data'!F82)))</f>
        <v/>
      </c>
      <c r="DW88" s="300" t="str">
        <f ca="true">+IF(OFFSET('Hygiene Data'!$F$13,0,10*ROW('Hygiene Data'!F82))="","",OFFSET('Hygiene Data'!$F$13,0,10*ROW('Hygiene Data'!F82)))</f>
        <v/>
      </c>
      <c r="DX88" s="300" t="str">
        <f ca="true">+IF(OFFSET('Hygiene Data'!$G$11,0,10*ROW('Hygiene Data'!G82))="","",OFFSET('Hygiene Data'!$G$11,0,10*ROW('Hygiene Data'!G82)))</f>
        <v/>
      </c>
      <c r="DY88" s="300" t="str">
        <f ca="true">+IF(OFFSET('Hygiene Data'!$G$12,0,10*ROW('Hygiene Data'!G82))="","",OFFSET('Hygiene Data'!$G$12,0,10*ROW('Hygiene Data'!G82)))</f>
        <v/>
      </c>
      <c r="DZ88" s="300" t="str">
        <f ca="true">+IF(OFFSET('Hygiene Data'!$G$13,0,10*ROW('Hygiene Data'!G82))="","",OFFSET('Hygiene Data'!$G$13,0,10*ROW('Hygiene Data'!G82)))</f>
        <v/>
      </c>
      <c r="EA88" s="300" t="str">
        <f ca="true">+IF(OFFSET('Hygiene Data'!$H$11,0,10*ROW('Hygiene Data'!H82))="","",OFFSET('Hygiene Data'!$H$11,0,10*ROW('Hygiene Data'!H82)))</f>
        <v/>
      </c>
      <c r="EB88" s="300" t="str">
        <f ca="true">+IF(OFFSET('Hygiene Data'!$H$12,0,10*ROW('Hygiene Data'!H82))="","",OFFSET('Hygiene Data'!$H$12,0,10*ROW('Hygiene Data'!H82)))</f>
        <v/>
      </c>
      <c r="EC88" s="300" t="str">
        <f ca="true">+IF(OFFSET('Hygiene Data'!$H$13,0,10*ROW('Hygiene Data'!H82))="","",OFFSET('Hygiene Data'!$H$13,0,10*ROW('Hygiene Data'!H82)))</f>
        <v/>
      </c>
      <c r="ED88" s="300" t="str">
        <f ca="true">+IF(OFFSET('Hygiene Data'!$I$11,0,10*ROW('Hygiene Data'!I82))="","",OFFSET('Hygiene Data'!$I$11,0,10*ROW('Hygiene Data'!I82)))</f>
        <v/>
      </c>
      <c r="EE88" s="300" t="str">
        <f ca="true">+IF(OFFSET('Hygiene Data'!$I$12,0,10*ROW('Hygiene Data'!I82))="","",OFFSET('Hygiene Data'!$I$12,0,10*ROW('Hygiene Data'!I82)))</f>
        <v/>
      </c>
      <c r="EF88" s="30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7"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0"/>
      <c r="BS89" s="300" t="str">
        <f ca="true">+IF(OFFSET('Water Data'!$D$27,0,10*ROW('Water Data'!D83))="","",OFFSET('Water Data'!$D$27,0,10*ROW('Water Data'!D83)))</f>
        <v/>
      </c>
      <c r="BT89" s="300" t="str">
        <f ca="true">+IF(OFFSET('Water Data'!$D$28,0,10*ROW('Water Data'!D83))="","",OFFSET('Water Data'!$D$28,0,10*ROW('Water Data'!D83)))</f>
        <v/>
      </c>
      <c r="BU89" s="300" t="str">
        <f ca="true">+IF(OFFSET('Water Data'!$D$29,0,10*ROW('Water Data'!D83))="","",OFFSET('Water Data'!$D$29,0,10*ROW('Water Data'!D83)))</f>
        <v/>
      </c>
      <c r="BV89" s="300" t="str">
        <f ca="true">+IF(OFFSET('Water Data'!$E$27,0,10*ROW('Water Data'!E83))="","",OFFSET('Water Data'!$E$27,0,10*ROW('Water Data'!E83)))</f>
        <v/>
      </c>
      <c r="BW89" s="300" t="str">
        <f ca="true">+IF(OFFSET('Water Data'!$E$28,0,10*ROW('Water Data'!E83))="","",OFFSET('Water Data'!$E$28,0,10*ROW('Water Data'!E83)))</f>
        <v/>
      </c>
      <c r="BX89" s="300" t="str">
        <f ca="true">+IF(OFFSET('Water Data'!$E$29,0,10*ROW('Water Data'!E83))="","",OFFSET('Water Data'!$E$29,0,10*ROW('Water Data'!E83)))</f>
        <v/>
      </c>
      <c r="BY89" s="300" t="str">
        <f ca="true">+IF(OFFSET('Water Data'!$F$27,0,10*ROW('Water Data'!F83))="","",OFFSET('Water Data'!$F$27,0,10*ROW('Water Data'!F83)))</f>
        <v/>
      </c>
      <c r="BZ89" s="300" t="str">
        <f ca="true">+IF(OFFSET('Water Data'!$F$28,0,10*ROW('Water Data'!F83))="","",OFFSET('Water Data'!$F$28,0,10*ROW('Water Data'!F83)))</f>
        <v/>
      </c>
      <c r="CA89" s="300" t="str">
        <f ca="true">+IF(OFFSET('Water Data'!$F$29,0,10*ROW('Water Data'!F83))="","",OFFSET('Water Data'!$F$29,0,10*ROW('Water Data'!F83)))</f>
        <v/>
      </c>
      <c r="CB89" s="300" t="str">
        <f ca="true">+IF(OFFSET('Water Data'!$G$27,0,10*ROW('Water Data'!G83))="","",OFFSET('Water Data'!$G$27,0,10*ROW('Water Data'!G83)))</f>
        <v/>
      </c>
      <c r="CC89" s="300" t="str">
        <f ca="true">+IF(OFFSET('Water Data'!$G$28,0,10*ROW('Water Data'!G83))="","",OFFSET('Water Data'!$G$28,0,10*ROW('Water Data'!G83)))</f>
        <v/>
      </c>
      <c r="CD89" s="300" t="str">
        <f ca="true">+IF(OFFSET('Water Data'!$G$29,0,10*ROW('Water Data'!G83))="","",OFFSET('Water Data'!$G$29,0,10*ROW('Water Data'!G83)))</f>
        <v/>
      </c>
      <c r="CE89" s="300" t="str">
        <f ca="true">+IF(OFFSET('Water Data'!$H$27,0,10*ROW('Water Data'!H83))="","",OFFSET('Water Data'!$H$27,0,10*ROW('Water Data'!H83)))</f>
        <v/>
      </c>
      <c r="CF89" s="300" t="str">
        <f ca="true">+IF(OFFSET('Water Data'!$H$28,0,10*ROW('Water Data'!H83))="","",OFFSET('Water Data'!$H$28,0,10*ROW('Water Data'!H83)))</f>
        <v/>
      </c>
      <c r="CG89" s="300" t="str">
        <f ca="true">+IF(OFFSET('Water Data'!$H$29,0,10*ROW('Water Data'!H83))="","",OFFSET('Water Data'!$H$29,0,10*ROW('Water Data'!H83)))</f>
        <v/>
      </c>
      <c r="CH89" s="300" t="str">
        <f ca="true">+IF(OFFSET('Water Data'!$I$27,0,10*ROW('Water Data'!I83))="","",OFFSET('Water Data'!$I$27,0,10*ROW('Water Data'!I83)))</f>
        <v/>
      </c>
      <c r="CI89" s="300" t="str">
        <f ca="true">+IF(OFFSET('Water Data'!$I$28,0,10*ROW('Water Data'!I83))="","",OFFSET('Water Data'!$I$28,0,10*ROW('Water Data'!I83)))</f>
        <v/>
      </c>
      <c r="CJ89" s="300" t="str">
        <f ca="true">+IF(OFFSET('Water Data'!$I$29,0,10*ROW('Water Data'!I83))="","",OFFSET('Water Data'!$I$29,0,10*ROW('Water Data'!I83)))</f>
        <v/>
      </c>
      <c r="CK89" s="300" t="str">
        <f ca="true">+IF(OFFSET('Sanitation Data'!$D$28,0,10*ROW('Sanitation Data'!D83))="","",OFFSET('Sanitation Data'!$D$28,0,10*ROW('Sanitation Data'!D83)))</f>
        <v/>
      </c>
      <c r="CL89" s="300" t="str">
        <f ca="true">+IF(OFFSET('Sanitation Data'!$D$29,0,10*ROW('Sanitation Data'!D83))="","",OFFSET('Sanitation Data'!$D$29,0,10*ROW('Sanitation Data'!D83)))</f>
        <v/>
      </c>
      <c r="CM89" s="300" t="str">
        <f ca="true">+IF(OFFSET('Sanitation Data'!$D$30,0,10*ROW('Sanitation Data'!D83))="","",OFFSET('Sanitation Data'!$D$30,0,10*ROW('Sanitation Data'!D83)))</f>
        <v/>
      </c>
      <c r="CN89" s="300" t="str">
        <f ca="true">+IF(OFFSET('Sanitation Data'!$D$31,0,10*ROW('Sanitation Data'!D83))="","",OFFSET('Sanitation Data'!$D$31,0,10*ROW('Sanitation Data'!D83)))</f>
        <v/>
      </c>
      <c r="CO89" s="300" t="str">
        <f ca="true">+IF(OFFSET('Sanitation Data'!$D$32,0,10*ROW('Sanitation Data'!D83))="","",OFFSET('Sanitation Data'!$D$32,0,10*ROW('Sanitation Data'!D83)))</f>
        <v/>
      </c>
      <c r="CP89" s="300" t="str">
        <f ca="true">+IF(OFFSET('Sanitation Data'!$E$28,0,10*ROW('Sanitation Data'!E83))="","",OFFSET('Sanitation Data'!$E$28,0,10*ROW('Sanitation Data'!E83)))</f>
        <v/>
      </c>
      <c r="CQ89" s="300" t="str">
        <f ca="true">+IF(OFFSET('Sanitation Data'!$E$29,0,10*ROW('Sanitation Data'!E83))="","",OFFSET('Sanitation Data'!$E$29,0,10*ROW('Sanitation Data'!E83)))</f>
        <v/>
      </c>
      <c r="CR89" s="300" t="str">
        <f ca="true">+IF(OFFSET('Sanitation Data'!$E$30,0,10*ROW('Sanitation Data'!E83))="","",OFFSET('Sanitation Data'!$E$30,0,10*ROW('Sanitation Data'!E83)))</f>
        <v/>
      </c>
      <c r="CS89" s="300" t="str">
        <f ca="true">+IF(OFFSET('Sanitation Data'!$E$31,0,10*ROW('Sanitation Data'!E83))="","",OFFSET('Sanitation Data'!$E$31,0,10*ROW('Sanitation Data'!E83)))</f>
        <v/>
      </c>
      <c r="CT89" s="300" t="str">
        <f ca="true">+IF(OFFSET('Sanitation Data'!$E$32,0,10*ROW('Sanitation Data'!E83))="","",OFFSET('Sanitation Data'!$E$32,0,10*ROW('Sanitation Data'!E83)))</f>
        <v/>
      </c>
      <c r="CU89" s="300" t="str">
        <f ca="true">+IF(OFFSET('Sanitation Data'!$F$28,0,10*ROW('Sanitation Data'!F83))="","",OFFSET('Sanitation Data'!$F$28,0,10*ROW('Sanitation Data'!F83)))</f>
        <v/>
      </c>
      <c r="CV89" s="300" t="str">
        <f ca="true">+IF(OFFSET('Sanitation Data'!$F$29,0,10*ROW('Sanitation Data'!F83))="","",OFFSET('Sanitation Data'!$F$29,0,10*ROW('Sanitation Data'!F83)))</f>
        <v/>
      </c>
      <c r="CW89" s="300" t="str">
        <f ca="true">+IF(OFFSET('Sanitation Data'!$F$30,0,10*ROW('Sanitation Data'!F83))="","",OFFSET('Sanitation Data'!$F$30,0,10*ROW('Sanitation Data'!F83)))</f>
        <v/>
      </c>
      <c r="CX89" s="300" t="str">
        <f ca="true">+IF(OFFSET('Sanitation Data'!$F$31,0,10*ROW('Sanitation Data'!F83))="","",OFFSET('Sanitation Data'!$F$31,0,10*ROW('Sanitation Data'!F83)))</f>
        <v/>
      </c>
      <c r="CY89" s="300" t="str">
        <f ca="true">+IF(OFFSET('Sanitation Data'!$F$32,0,10*ROW('Sanitation Data'!F83))="","",OFFSET('Sanitation Data'!$F$32,0,10*ROW('Sanitation Data'!F83)))</f>
        <v/>
      </c>
      <c r="CZ89" s="300" t="str">
        <f ca="true">+IF(OFFSET('Sanitation Data'!$G$28,0,10*ROW('Sanitation Data'!G83))="","",OFFSET('Sanitation Data'!$G$28,0,10*ROW('Sanitation Data'!G83)))</f>
        <v/>
      </c>
      <c r="DA89" s="300" t="str">
        <f ca="true">+IF(OFFSET('Sanitation Data'!$G$29,0,10*ROW('Sanitation Data'!G83))="","",OFFSET('Sanitation Data'!$G$29,0,10*ROW('Sanitation Data'!G83)))</f>
        <v/>
      </c>
      <c r="DB89" s="300" t="str">
        <f ca="true">+IF(OFFSET('Sanitation Data'!$G$30,0,10*ROW('Sanitation Data'!G83))="","",OFFSET('Sanitation Data'!$G$30,0,10*ROW('Sanitation Data'!G83)))</f>
        <v/>
      </c>
      <c r="DC89" s="300" t="str">
        <f ca="true">+IF(OFFSET('Sanitation Data'!$G$31,0,10*ROW('Sanitation Data'!G83))="","",OFFSET('Sanitation Data'!$G$31,0,10*ROW('Sanitation Data'!G83)))</f>
        <v/>
      </c>
      <c r="DD89" s="300" t="str">
        <f ca="true">+IF(OFFSET('Sanitation Data'!$G$32,0,10*ROW('Sanitation Data'!G83))="","",OFFSET('Sanitation Data'!$G$32,0,10*ROW('Sanitation Data'!G83)))</f>
        <v/>
      </c>
      <c r="DE89" s="300" t="str">
        <f ca="true">+IF(OFFSET('Sanitation Data'!$H$28,0,10*ROW('Sanitation Data'!H83))="","",OFFSET('Sanitation Data'!$H$28,0,10*ROW('Sanitation Data'!H83)))</f>
        <v/>
      </c>
      <c r="DF89" s="300" t="str">
        <f ca="true">+IF(OFFSET('Sanitation Data'!$H$29,0,10*ROW('Sanitation Data'!H83))="","",OFFSET('Sanitation Data'!$H$29,0,10*ROW('Sanitation Data'!H83)))</f>
        <v/>
      </c>
      <c r="DG89" s="300" t="str">
        <f ca="true">+IF(OFFSET('Sanitation Data'!$H$30,0,10*ROW('Sanitation Data'!H83))="","",OFFSET('Sanitation Data'!$H$30,0,10*ROW('Sanitation Data'!H83)))</f>
        <v/>
      </c>
      <c r="DH89" s="300" t="str">
        <f ca="true">+IF(OFFSET('Sanitation Data'!$H$31,0,10*ROW('Sanitation Data'!H83))="","",OFFSET('Sanitation Data'!$H$31,0,10*ROW('Sanitation Data'!H83)))</f>
        <v/>
      </c>
      <c r="DI89" s="300" t="str">
        <f ca="true">+IF(OFFSET('Sanitation Data'!$H$32,0,10*ROW('Sanitation Data'!H83))="","",OFFSET('Sanitation Data'!$H$32,0,10*ROW('Sanitation Data'!H83)))</f>
        <v/>
      </c>
      <c r="DJ89" s="300" t="str">
        <f ca="true">+IF(OFFSET('Sanitation Data'!$I$28,0,10*ROW('Sanitation Data'!I83))="","",OFFSET('Sanitation Data'!$I$28,0,10*ROW('Sanitation Data'!I83)))</f>
        <v/>
      </c>
      <c r="DK89" s="300" t="str">
        <f ca="true">+IF(OFFSET('Sanitation Data'!$I$29,0,10*ROW('Sanitation Data'!I83))="","",OFFSET('Sanitation Data'!$I$29,0,10*ROW('Sanitation Data'!I83)))</f>
        <v/>
      </c>
      <c r="DL89" s="300" t="str">
        <f ca="true">+IF(OFFSET('Sanitation Data'!$I$30,0,10*ROW('Sanitation Data'!I83))="","",OFFSET('Sanitation Data'!$I$30,0,10*ROW('Sanitation Data'!I83)))</f>
        <v/>
      </c>
      <c r="DM89" s="300" t="str">
        <f ca="true">+IF(OFFSET('Sanitation Data'!$I$31,0,10*ROW('Sanitation Data'!I83))="","",OFFSET('Sanitation Data'!$I$31,0,10*ROW('Sanitation Data'!I83)))</f>
        <v/>
      </c>
      <c r="DN89" s="300" t="str">
        <f ca="true">+IF(OFFSET('Sanitation Data'!$I$32,0,10*ROW('Sanitation Data'!I83))="","",OFFSET('Sanitation Data'!$I$32,0,10*ROW('Sanitation Data'!I83)))</f>
        <v/>
      </c>
      <c r="DO89" s="300" t="str">
        <f ca="true">+IF(OFFSET('Hygiene Data'!$D$11,0,10*ROW('Hygiene Data'!D83))="","",OFFSET('Hygiene Data'!$D$11,0,10*ROW('Hygiene Data'!D83)))</f>
        <v/>
      </c>
      <c r="DP89" s="300" t="str">
        <f ca="true">+IF(OFFSET('Hygiene Data'!$D$12,0,10*ROW('Hygiene Data'!D83))="","",OFFSET('Hygiene Data'!$D$12,0,10*ROW('Hygiene Data'!D83)))</f>
        <v/>
      </c>
      <c r="DQ89" s="300" t="str">
        <f ca="true">+IF(OFFSET('Hygiene Data'!$D$13,0,10*ROW('Hygiene Data'!D83))="","",OFFSET('Hygiene Data'!$D$13,0,10*ROW('Hygiene Data'!D83)))</f>
        <v/>
      </c>
      <c r="DR89" s="300" t="str">
        <f ca="true">+IF(OFFSET('Hygiene Data'!$E$11,0,10*ROW('Hygiene Data'!E83))="","",OFFSET('Hygiene Data'!$E$11,0,10*ROW('Hygiene Data'!E83)))</f>
        <v/>
      </c>
      <c r="DS89" s="300" t="str">
        <f ca="true">+IF(OFFSET('Hygiene Data'!$E$12,0,10*ROW('Hygiene Data'!E83))="","",OFFSET('Hygiene Data'!$E$12,0,10*ROW('Hygiene Data'!E83)))</f>
        <v/>
      </c>
      <c r="DT89" s="300" t="str">
        <f ca="true">+IF(OFFSET('Hygiene Data'!$E$13,0,10*ROW('Hygiene Data'!E83))="","",OFFSET('Hygiene Data'!$E$13,0,10*ROW('Hygiene Data'!E83)))</f>
        <v/>
      </c>
      <c r="DU89" s="300" t="str">
        <f ca="true">+IF(OFFSET('Hygiene Data'!$F$11,0,10*ROW('Hygiene Data'!F83))="","",OFFSET('Hygiene Data'!$F$11,0,10*ROW('Hygiene Data'!F83)))</f>
        <v/>
      </c>
      <c r="DV89" s="300" t="str">
        <f ca="true">+IF(OFFSET('Hygiene Data'!$F$12,0,10*ROW('Hygiene Data'!F83))="","",OFFSET('Hygiene Data'!$F$12,0,10*ROW('Hygiene Data'!F83)))</f>
        <v/>
      </c>
      <c r="DW89" s="300" t="str">
        <f ca="true">+IF(OFFSET('Hygiene Data'!$F$13,0,10*ROW('Hygiene Data'!F83))="","",OFFSET('Hygiene Data'!$F$13,0,10*ROW('Hygiene Data'!F83)))</f>
        <v/>
      </c>
      <c r="DX89" s="300" t="str">
        <f ca="true">+IF(OFFSET('Hygiene Data'!$G$11,0,10*ROW('Hygiene Data'!G83))="","",OFFSET('Hygiene Data'!$G$11,0,10*ROW('Hygiene Data'!G83)))</f>
        <v/>
      </c>
      <c r="DY89" s="300" t="str">
        <f ca="true">+IF(OFFSET('Hygiene Data'!$G$12,0,10*ROW('Hygiene Data'!G83))="","",OFFSET('Hygiene Data'!$G$12,0,10*ROW('Hygiene Data'!G83)))</f>
        <v/>
      </c>
      <c r="DZ89" s="300" t="str">
        <f ca="true">+IF(OFFSET('Hygiene Data'!$G$13,0,10*ROW('Hygiene Data'!G83))="","",OFFSET('Hygiene Data'!$G$13,0,10*ROW('Hygiene Data'!G83)))</f>
        <v/>
      </c>
      <c r="EA89" s="300" t="str">
        <f ca="true">+IF(OFFSET('Hygiene Data'!$H$11,0,10*ROW('Hygiene Data'!H83))="","",OFFSET('Hygiene Data'!$H$11,0,10*ROW('Hygiene Data'!H83)))</f>
        <v/>
      </c>
      <c r="EB89" s="300" t="str">
        <f ca="true">+IF(OFFSET('Hygiene Data'!$H$12,0,10*ROW('Hygiene Data'!H83))="","",OFFSET('Hygiene Data'!$H$12,0,10*ROW('Hygiene Data'!H83)))</f>
        <v/>
      </c>
      <c r="EC89" s="300" t="str">
        <f ca="true">+IF(OFFSET('Hygiene Data'!$H$13,0,10*ROW('Hygiene Data'!H83))="","",OFFSET('Hygiene Data'!$H$13,0,10*ROW('Hygiene Data'!H83)))</f>
        <v/>
      </c>
      <c r="ED89" s="300" t="str">
        <f ca="true">+IF(OFFSET('Hygiene Data'!$I$11,0,10*ROW('Hygiene Data'!I83))="","",OFFSET('Hygiene Data'!$I$11,0,10*ROW('Hygiene Data'!I83)))</f>
        <v/>
      </c>
      <c r="EE89" s="300" t="str">
        <f ca="true">+IF(OFFSET('Hygiene Data'!$I$12,0,10*ROW('Hygiene Data'!I83))="","",OFFSET('Hygiene Data'!$I$12,0,10*ROW('Hygiene Data'!I83)))</f>
        <v/>
      </c>
      <c r="EF89" s="30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7"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0"/>
      <c r="BS90" s="300" t="str">
        <f ca="true">+IF(OFFSET('Water Data'!$D$27,0,10*ROW('Water Data'!D84))="","",OFFSET('Water Data'!$D$27,0,10*ROW('Water Data'!D84)))</f>
        <v/>
      </c>
      <c r="BT90" s="300" t="str">
        <f ca="true">+IF(OFFSET('Water Data'!$D$28,0,10*ROW('Water Data'!D84))="","",OFFSET('Water Data'!$D$28,0,10*ROW('Water Data'!D84)))</f>
        <v/>
      </c>
      <c r="BU90" s="300" t="str">
        <f ca="true">+IF(OFFSET('Water Data'!$D$29,0,10*ROW('Water Data'!D84))="","",OFFSET('Water Data'!$D$29,0,10*ROW('Water Data'!D84)))</f>
        <v/>
      </c>
      <c r="BV90" s="300" t="str">
        <f ca="true">+IF(OFFSET('Water Data'!$E$27,0,10*ROW('Water Data'!E84))="","",OFFSET('Water Data'!$E$27,0,10*ROW('Water Data'!E84)))</f>
        <v/>
      </c>
      <c r="BW90" s="300" t="str">
        <f ca="true">+IF(OFFSET('Water Data'!$E$28,0,10*ROW('Water Data'!E84))="","",OFFSET('Water Data'!$E$28,0,10*ROW('Water Data'!E84)))</f>
        <v/>
      </c>
      <c r="BX90" s="300" t="str">
        <f ca="true">+IF(OFFSET('Water Data'!$E$29,0,10*ROW('Water Data'!E84))="","",OFFSET('Water Data'!$E$29,0,10*ROW('Water Data'!E84)))</f>
        <v/>
      </c>
      <c r="BY90" s="300" t="str">
        <f ca="true">+IF(OFFSET('Water Data'!$F$27,0,10*ROW('Water Data'!F84))="","",OFFSET('Water Data'!$F$27,0,10*ROW('Water Data'!F84)))</f>
        <v/>
      </c>
      <c r="BZ90" s="300" t="str">
        <f ca="true">+IF(OFFSET('Water Data'!$F$28,0,10*ROW('Water Data'!F84))="","",OFFSET('Water Data'!$F$28,0,10*ROW('Water Data'!F84)))</f>
        <v/>
      </c>
      <c r="CA90" s="300" t="str">
        <f ca="true">+IF(OFFSET('Water Data'!$F$29,0,10*ROW('Water Data'!F84))="","",OFFSET('Water Data'!$F$29,0,10*ROW('Water Data'!F84)))</f>
        <v/>
      </c>
      <c r="CB90" s="300" t="str">
        <f ca="true">+IF(OFFSET('Water Data'!$G$27,0,10*ROW('Water Data'!G84))="","",OFFSET('Water Data'!$G$27,0,10*ROW('Water Data'!G84)))</f>
        <v/>
      </c>
      <c r="CC90" s="300" t="str">
        <f ca="true">+IF(OFFSET('Water Data'!$G$28,0,10*ROW('Water Data'!G84))="","",OFFSET('Water Data'!$G$28,0,10*ROW('Water Data'!G84)))</f>
        <v/>
      </c>
      <c r="CD90" s="300" t="str">
        <f ca="true">+IF(OFFSET('Water Data'!$G$29,0,10*ROW('Water Data'!G84))="","",OFFSET('Water Data'!$G$29,0,10*ROW('Water Data'!G84)))</f>
        <v/>
      </c>
      <c r="CE90" s="300" t="str">
        <f ca="true">+IF(OFFSET('Water Data'!$H$27,0,10*ROW('Water Data'!H84))="","",OFFSET('Water Data'!$H$27,0,10*ROW('Water Data'!H84)))</f>
        <v/>
      </c>
      <c r="CF90" s="300" t="str">
        <f ca="true">+IF(OFFSET('Water Data'!$H$28,0,10*ROW('Water Data'!H84))="","",OFFSET('Water Data'!$H$28,0,10*ROW('Water Data'!H84)))</f>
        <v/>
      </c>
      <c r="CG90" s="300" t="str">
        <f ca="true">+IF(OFFSET('Water Data'!$H$29,0,10*ROW('Water Data'!H84))="","",OFFSET('Water Data'!$H$29,0,10*ROW('Water Data'!H84)))</f>
        <v/>
      </c>
      <c r="CH90" s="300" t="str">
        <f ca="true">+IF(OFFSET('Water Data'!$I$27,0,10*ROW('Water Data'!I84))="","",OFFSET('Water Data'!$I$27,0,10*ROW('Water Data'!I84)))</f>
        <v/>
      </c>
      <c r="CI90" s="300" t="str">
        <f ca="true">+IF(OFFSET('Water Data'!$I$28,0,10*ROW('Water Data'!I84))="","",OFFSET('Water Data'!$I$28,0,10*ROW('Water Data'!I84)))</f>
        <v/>
      </c>
      <c r="CJ90" s="300" t="str">
        <f ca="true">+IF(OFFSET('Water Data'!$I$29,0,10*ROW('Water Data'!I84))="","",OFFSET('Water Data'!$I$29,0,10*ROW('Water Data'!I84)))</f>
        <v/>
      </c>
      <c r="CK90" s="300" t="str">
        <f ca="true">+IF(OFFSET('Sanitation Data'!$D$28,0,10*ROW('Sanitation Data'!D84))="","",OFFSET('Sanitation Data'!$D$28,0,10*ROW('Sanitation Data'!D84)))</f>
        <v/>
      </c>
      <c r="CL90" s="300" t="str">
        <f ca="true">+IF(OFFSET('Sanitation Data'!$D$29,0,10*ROW('Sanitation Data'!D84))="","",OFFSET('Sanitation Data'!$D$29,0,10*ROW('Sanitation Data'!D84)))</f>
        <v/>
      </c>
      <c r="CM90" s="300" t="str">
        <f ca="true">+IF(OFFSET('Sanitation Data'!$D$30,0,10*ROW('Sanitation Data'!D84))="","",OFFSET('Sanitation Data'!$D$30,0,10*ROW('Sanitation Data'!D84)))</f>
        <v/>
      </c>
      <c r="CN90" s="300" t="str">
        <f ca="true">+IF(OFFSET('Sanitation Data'!$D$31,0,10*ROW('Sanitation Data'!D84))="","",OFFSET('Sanitation Data'!$D$31,0,10*ROW('Sanitation Data'!D84)))</f>
        <v/>
      </c>
      <c r="CO90" s="300" t="str">
        <f ca="true">+IF(OFFSET('Sanitation Data'!$D$32,0,10*ROW('Sanitation Data'!D84))="","",OFFSET('Sanitation Data'!$D$32,0,10*ROW('Sanitation Data'!D84)))</f>
        <v/>
      </c>
      <c r="CP90" s="300" t="str">
        <f ca="true">+IF(OFFSET('Sanitation Data'!$E$28,0,10*ROW('Sanitation Data'!E84))="","",OFFSET('Sanitation Data'!$E$28,0,10*ROW('Sanitation Data'!E84)))</f>
        <v/>
      </c>
      <c r="CQ90" s="300" t="str">
        <f ca="true">+IF(OFFSET('Sanitation Data'!$E$29,0,10*ROW('Sanitation Data'!E84))="","",OFFSET('Sanitation Data'!$E$29,0,10*ROW('Sanitation Data'!E84)))</f>
        <v/>
      </c>
      <c r="CR90" s="300" t="str">
        <f ca="true">+IF(OFFSET('Sanitation Data'!$E$30,0,10*ROW('Sanitation Data'!E84))="","",OFFSET('Sanitation Data'!$E$30,0,10*ROW('Sanitation Data'!E84)))</f>
        <v/>
      </c>
      <c r="CS90" s="300" t="str">
        <f ca="true">+IF(OFFSET('Sanitation Data'!$E$31,0,10*ROW('Sanitation Data'!E84))="","",OFFSET('Sanitation Data'!$E$31,0,10*ROW('Sanitation Data'!E84)))</f>
        <v/>
      </c>
      <c r="CT90" s="300" t="str">
        <f ca="true">+IF(OFFSET('Sanitation Data'!$E$32,0,10*ROW('Sanitation Data'!E84))="","",OFFSET('Sanitation Data'!$E$32,0,10*ROW('Sanitation Data'!E84)))</f>
        <v/>
      </c>
      <c r="CU90" s="300" t="str">
        <f ca="true">+IF(OFFSET('Sanitation Data'!$F$28,0,10*ROW('Sanitation Data'!F84))="","",OFFSET('Sanitation Data'!$F$28,0,10*ROW('Sanitation Data'!F84)))</f>
        <v/>
      </c>
      <c r="CV90" s="300" t="str">
        <f ca="true">+IF(OFFSET('Sanitation Data'!$F$29,0,10*ROW('Sanitation Data'!F84))="","",OFFSET('Sanitation Data'!$F$29,0,10*ROW('Sanitation Data'!F84)))</f>
        <v/>
      </c>
      <c r="CW90" s="300" t="str">
        <f ca="true">+IF(OFFSET('Sanitation Data'!$F$30,0,10*ROW('Sanitation Data'!F84))="","",OFFSET('Sanitation Data'!$F$30,0,10*ROW('Sanitation Data'!F84)))</f>
        <v/>
      </c>
      <c r="CX90" s="300" t="str">
        <f ca="true">+IF(OFFSET('Sanitation Data'!$F$31,0,10*ROW('Sanitation Data'!F84))="","",OFFSET('Sanitation Data'!$F$31,0,10*ROW('Sanitation Data'!F84)))</f>
        <v/>
      </c>
      <c r="CY90" s="300" t="str">
        <f ca="true">+IF(OFFSET('Sanitation Data'!$F$32,0,10*ROW('Sanitation Data'!F84))="","",OFFSET('Sanitation Data'!$F$32,0,10*ROW('Sanitation Data'!F84)))</f>
        <v/>
      </c>
      <c r="CZ90" s="300" t="str">
        <f ca="true">+IF(OFFSET('Sanitation Data'!$G$28,0,10*ROW('Sanitation Data'!G84))="","",OFFSET('Sanitation Data'!$G$28,0,10*ROW('Sanitation Data'!G84)))</f>
        <v/>
      </c>
      <c r="DA90" s="300" t="str">
        <f ca="true">+IF(OFFSET('Sanitation Data'!$G$29,0,10*ROW('Sanitation Data'!G84))="","",OFFSET('Sanitation Data'!$G$29,0,10*ROW('Sanitation Data'!G84)))</f>
        <v/>
      </c>
      <c r="DB90" s="300" t="str">
        <f ca="true">+IF(OFFSET('Sanitation Data'!$G$30,0,10*ROW('Sanitation Data'!G84))="","",OFFSET('Sanitation Data'!$G$30,0,10*ROW('Sanitation Data'!G84)))</f>
        <v/>
      </c>
      <c r="DC90" s="300" t="str">
        <f ca="true">+IF(OFFSET('Sanitation Data'!$G$31,0,10*ROW('Sanitation Data'!G84))="","",OFFSET('Sanitation Data'!$G$31,0,10*ROW('Sanitation Data'!G84)))</f>
        <v/>
      </c>
      <c r="DD90" s="300" t="str">
        <f ca="true">+IF(OFFSET('Sanitation Data'!$G$32,0,10*ROW('Sanitation Data'!G84))="","",OFFSET('Sanitation Data'!$G$32,0,10*ROW('Sanitation Data'!G84)))</f>
        <v/>
      </c>
      <c r="DE90" s="300" t="str">
        <f ca="true">+IF(OFFSET('Sanitation Data'!$H$28,0,10*ROW('Sanitation Data'!H84))="","",OFFSET('Sanitation Data'!$H$28,0,10*ROW('Sanitation Data'!H84)))</f>
        <v/>
      </c>
      <c r="DF90" s="300" t="str">
        <f ca="true">+IF(OFFSET('Sanitation Data'!$H$29,0,10*ROW('Sanitation Data'!H84))="","",OFFSET('Sanitation Data'!$H$29,0,10*ROW('Sanitation Data'!H84)))</f>
        <v/>
      </c>
      <c r="DG90" s="300" t="str">
        <f ca="true">+IF(OFFSET('Sanitation Data'!$H$30,0,10*ROW('Sanitation Data'!H84))="","",OFFSET('Sanitation Data'!$H$30,0,10*ROW('Sanitation Data'!H84)))</f>
        <v/>
      </c>
      <c r="DH90" s="300" t="str">
        <f ca="true">+IF(OFFSET('Sanitation Data'!$H$31,0,10*ROW('Sanitation Data'!H84))="","",OFFSET('Sanitation Data'!$H$31,0,10*ROW('Sanitation Data'!H84)))</f>
        <v/>
      </c>
      <c r="DI90" s="300" t="str">
        <f ca="true">+IF(OFFSET('Sanitation Data'!$H$32,0,10*ROW('Sanitation Data'!H84))="","",OFFSET('Sanitation Data'!$H$32,0,10*ROW('Sanitation Data'!H84)))</f>
        <v/>
      </c>
      <c r="DJ90" s="300" t="str">
        <f ca="true">+IF(OFFSET('Sanitation Data'!$I$28,0,10*ROW('Sanitation Data'!I84))="","",OFFSET('Sanitation Data'!$I$28,0,10*ROW('Sanitation Data'!I84)))</f>
        <v/>
      </c>
      <c r="DK90" s="300" t="str">
        <f ca="true">+IF(OFFSET('Sanitation Data'!$I$29,0,10*ROW('Sanitation Data'!I84))="","",OFFSET('Sanitation Data'!$I$29,0,10*ROW('Sanitation Data'!I84)))</f>
        <v/>
      </c>
      <c r="DL90" s="300" t="str">
        <f ca="true">+IF(OFFSET('Sanitation Data'!$I$30,0,10*ROW('Sanitation Data'!I84))="","",OFFSET('Sanitation Data'!$I$30,0,10*ROW('Sanitation Data'!I84)))</f>
        <v/>
      </c>
      <c r="DM90" s="300" t="str">
        <f ca="true">+IF(OFFSET('Sanitation Data'!$I$31,0,10*ROW('Sanitation Data'!I84))="","",OFFSET('Sanitation Data'!$I$31,0,10*ROW('Sanitation Data'!I84)))</f>
        <v/>
      </c>
      <c r="DN90" s="300" t="str">
        <f ca="true">+IF(OFFSET('Sanitation Data'!$I$32,0,10*ROW('Sanitation Data'!I84))="","",OFFSET('Sanitation Data'!$I$32,0,10*ROW('Sanitation Data'!I84)))</f>
        <v/>
      </c>
      <c r="DO90" s="300" t="str">
        <f ca="true">+IF(OFFSET('Hygiene Data'!$D$11,0,10*ROW('Hygiene Data'!D84))="","",OFFSET('Hygiene Data'!$D$11,0,10*ROW('Hygiene Data'!D84)))</f>
        <v/>
      </c>
      <c r="DP90" s="300" t="str">
        <f ca="true">+IF(OFFSET('Hygiene Data'!$D$12,0,10*ROW('Hygiene Data'!D84))="","",OFFSET('Hygiene Data'!$D$12,0,10*ROW('Hygiene Data'!D84)))</f>
        <v/>
      </c>
      <c r="DQ90" s="300" t="str">
        <f ca="true">+IF(OFFSET('Hygiene Data'!$D$13,0,10*ROW('Hygiene Data'!D84))="","",OFFSET('Hygiene Data'!$D$13,0,10*ROW('Hygiene Data'!D84)))</f>
        <v/>
      </c>
      <c r="DR90" s="300" t="str">
        <f ca="true">+IF(OFFSET('Hygiene Data'!$E$11,0,10*ROW('Hygiene Data'!E84))="","",OFFSET('Hygiene Data'!$E$11,0,10*ROW('Hygiene Data'!E84)))</f>
        <v/>
      </c>
      <c r="DS90" s="300" t="str">
        <f ca="true">+IF(OFFSET('Hygiene Data'!$E$12,0,10*ROW('Hygiene Data'!E84))="","",OFFSET('Hygiene Data'!$E$12,0,10*ROW('Hygiene Data'!E84)))</f>
        <v/>
      </c>
      <c r="DT90" s="300" t="str">
        <f ca="true">+IF(OFFSET('Hygiene Data'!$E$13,0,10*ROW('Hygiene Data'!E84))="","",OFFSET('Hygiene Data'!$E$13,0,10*ROW('Hygiene Data'!E84)))</f>
        <v/>
      </c>
      <c r="DU90" s="300" t="str">
        <f ca="true">+IF(OFFSET('Hygiene Data'!$F$11,0,10*ROW('Hygiene Data'!F84))="","",OFFSET('Hygiene Data'!$F$11,0,10*ROW('Hygiene Data'!F84)))</f>
        <v/>
      </c>
      <c r="DV90" s="300" t="str">
        <f ca="true">+IF(OFFSET('Hygiene Data'!$F$12,0,10*ROW('Hygiene Data'!F84))="","",OFFSET('Hygiene Data'!$F$12,0,10*ROW('Hygiene Data'!F84)))</f>
        <v/>
      </c>
      <c r="DW90" s="300" t="str">
        <f ca="true">+IF(OFFSET('Hygiene Data'!$F$13,0,10*ROW('Hygiene Data'!F84))="","",OFFSET('Hygiene Data'!$F$13,0,10*ROW('Hygiene Data'!F84)))</f>
        <v/>
      </c>
      <c r="DX90" s="300" t="str">
        <f ca="true">+IF(OFFSET('Hygiene Data'!$G$11,0,10*ROW('Hygiene Data'!G84))="","",OFFSET('Hygiene Data'!$G$11,0,10*ROW('Hygiene Data'!G84)))</f>
        <v/>
      </c>
      <c r="DY90" s="300" t="str">
        <f ca="true">+IF(OFFSET('Hygiene Data'!$G$12,0,10*ROW('Hygiene Data'!G84))="","",OFFSET('Hygiene Data'!$G$12,0,10*ROW('Hygiene Data'!G84)))</f>
        <v/>
      </c>
      <c r="DZ90" s="300" t="str">
        <f ca="true">+IF(OFFSET('Hygiene Data'!$G$13,0,10*ROW('Hygiene Data'!G84))="","",OFFSET('Hygiene Data'!$G$13,0,10*ROW('Hygiene Data'!G84)))</f>
        <v/>
      </c>
      <c r="EA90" s="300" t="str">
        <f ca="true">+IF(OFFSET('Hygiene Data'!$H$11,0,10*ROW('Hygiene Data'!H84))="","",OFFSET('Hygiene Data'!$H$11,0,10*ROW('Hygiene Data'!H84)))</f>
        <v/>
      </c>
      <c r="EB90" s="300" t="str">
        <f ca="true">+IF(OFFSET('Hygiene Data'!$H$12,0,10*ROW('Hygiene Data'!H84))="","",OFFSET('Hygiene Data'!$H$12,0,10*ROW('Hygiene Data'!H84)))</f>
        <v/>
      </c>
      <c r="EC90" s="300" t="str">
        <f ca="true">+IF(OFFSET('Hygiene Data'!$H$13,0,10*ROW('Hygiene Data'!H84))="","",OFFSET('Hygiene Data'!$H$13,0,10*ROW('Hygiene Data'!H84)))</f>
        <v/>
      </c>
      <c r="ED90" s="300" t="str">
        <f ca="true">+IF(OFFSET('Hygiene Data'!$I$11,0,10*ROW('Hygiene Data'!I84))="","",OFFSET('Hygiene Data'!$I$11,0,10*ROW('Hygiene Data'!I84)))</f>
        <v/>
      </c>
      <c r="EE90" s="300" t="str">
        <f ca="true">+IF(OFFSET('Hygiene Data'!$I$12,0,10*ROW('Hygiene Data'!I84))="","",OFFSET('Hygiene Data'!$I$12,0,10*ROW('Hygiene Data'!I84)))</f>
        <v/>
      </c>
      <c r="EF90" s="30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7"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0"/>
      <c r="BS91" s="300" t="str">
        <f ca="true">+IF(OFFSET('Water Data'!$D$27,0,10*ROW('Water Data'!D85))="","",OFFSET('Water Data'!$D$27,0,10*ROW('Water Data'!D85)))</f>
        <v/>
      </c>
      <c r="BT91" s="300" t="str">
        <f ca="true">+IF(OFFSET('Water Data'!$D$28,0,10*ROW('Water Data'!D85))="","",OFFSET('Water Data'!$D$28,0,10*ROW('Water Data'!D85)))</f>
        <v/>
      </c>
      <c r="BU91" s="300" t="str">
        <f ca="true">+IF(OFFSET('Water Data'!$D$29,0,10*ROW('Water Data'!D85))="","",OFFSET('Water Data'!$D$29,0,10*ROW('Water Data'!D85)))</f>
        <v/>
      </c>
      <c r="BV91" s="300" t="str">
        <f ca="true">+IF(OFFSET('Water Data'!$E$27,0,10*ROW('Water Data'!E85))="","",OFFSET('Water Data'!$E$27,0,10*ROW('Water Data'!E85)))</f>
        <v/>
      </c>
      <c r="BW91" s="300" t="str">
        <f ca="true">+IF(OFFSET('Water Data'!$E$28,0,10*ROW('Water Data'!E85))="","",OFFSET('Water Data'!$E$28,0,10*ROW('Water Data'!E85)))</f>
        <v/>
      </c>
      <c r="BX91" s="300" t="str">
        <f ca="true">+IF(OFFSET('Water Data'!$E$29,0,10*ROW('Water Data'!E85))="","",OFFSET('Water Data'!$E$29,0,10*ROW('Water Data'!E85)))</f>
        <v/>
      </c>
      <c r="BY91" s="300" t="str">
        <f ca="true">+IF(OFFSET('Water Data'!$F$27,0,10*ROW('Water Data'!F85))="","",OFFSET('Water Data'!$F$27,0,10*ROW('Water Data'!F85)))</f>
        <v/>
      </c>
      <c r="BZ91" s="300" t="str">
        <f ca="true">+IF(OFFSET('Water Data'!$F$28,0,10*ROW('Water Data'!F85))="","",OFFSET('Water Data'!$F$28,0,10*ROW('Water Data'!F85)))</f>
        <v/>
      </c>
      <c r="CA91" s="300" t="str">
        <f ca="true">+IF(OFFSET('Water Data'!$F$29,0,10*ROW('Water Data'!F85))="","",OFFSET('Water Data'!$F$29,0,10*ROW('Water Data'!F85)))</f>
        <v/>
      </c>
      <c r="CB91" s="300" t="str">
        <f ca="true">+IF(OFFSET('Water Data'!$G$27,0,10*ROW('Water Data'!G85))="","",OFFSET('Water Data'!$G$27,0,10*ROW('Water Data'!G85)))</f>
        <v/>
      </c>
      <c r="CC91" s="300" t="str">
        <f ca="true">+IF(OFFSET('Water Data'!$G$28,0,10*ROW('Water Data'!G85))="","",OFFSET('Water Data'!$G$28,0,10*ROW('Water Data'!G85)))</f>
        <v/>
      </c>
      <c r="CD91" s="300" t="str">
        <f ca="true">+IF(OFFSET('Water Data'!$G$29,0,10*ROW('Water Data'!G85))="","",OFFSET('Water Data'!$G$29,0,10*ROW('Water Data'!G85)))</f>
        <v/>
      </c>
      <c r="CE91" s="300" t="str">
        <f ca="true">+IF(OFFSET('Water Data'!$H$27,0,10*ROW('Water Data'!H85))="","",OFFSET('Water Data'!$H$27,0,10*ROW('Water Data'!H85)))</f>
        <v/>
      </c>
      <c r="CF91" s="300" t="str">
        <f ca="true">+IF(OFFSET('Water Data'!$H$28,0,10*ROW('Water Data'!H85))="","",OFFSET('Water Data'!$H$28,0,10*ROW('Water Data'!H85)))</f>
        <v/>
      </c>
      <c r="CG91" s="300" t="str">
        <f ca="true">+IF(OFFSET('Water Data'!$H$29,0,10*ROW('Water Data'!H85))="","",OFFSET('Water Data'!$H$29,0,10*ROW('Water Data'!H85)))</f>
        <v/>
      </c>
      <c r="CH91" s="300" t="str">
        <f ca="true">+IF(OFFSET('Water Data'!$I$27,0,10*ROW('Water Data'!I85))="","",OFFSET('Water Data'!$I$27,0,10*ROW('Water Data'!I85)))</f>
        <v/>
      </c>
      <c r="CI91" s="300" t="str">
        <f ca="true">+IF(OFFSET('Water Data'!$I$28,0,10*ROW('Water Data'!I85))="","",OFFSET('Water Data'!$I$28,0,10*ROW('Water Data'!I85)))</f>
        <v/>
      </c>
      <c r="CJ91" s="300" t="str">
        <f ca="true">+IF(OFFSET('Water Data'!$I$29,0,10*ROW('Water Data'!I85))="","",OFFSET('Water Data'!$I$29,0,10*ROW('Water Data'!I85)))</f>
        <v/>
      </c>
      <c r="CK91" s="300" t="str">
        <f ca="true">+IF(OFFSET('Sanitation Data'!$D$28,0,10*ROW('Sanitation Data'!D85))="","",OFFSET('Sanitation Data'!$D$28,0,10*ROW('Sanitation Data'!D85)))</f>
        <v/>
      </c>
      <c r="CL91" s="300" t="str">
        <f ca="true">+IF(OFFSET('Sanitation Data'!$D$29,0,10*ROW('Sanitation Data'!D85))="","",OFFSET('Sanitation Data'!$D$29,0,10*ROW('Sanitation Data'!D85)))</f>
        <v/>
      </c>
      <c r="CM91" s="300" t="str">
        <f ca="true">+IF(OFFSET('Sanitation Data'!$D$30,0,10*ROW('Sanitation Data'!D85))="","",OFFSET('Sanitation Data'!$D$30,0,10*ROW('Sanitation Data'!D85)))</f>
        <v/>
      </c>
      <c r="CN91" s="300" t="str">
        <f ca="true">+IF(OFFSET('Sanitation Data'!$D$31,0,10*ROW('Sanitation Data'!D85))="","",OFFSET('Sanitation Data'!$D$31,0,10*ROW('Sanitation Data'!D85)))</f>
        <v/>
      </c>
      <c r="CO91" s="300" t="str">
        <f ca="true">+IF(OFFSET('Sanitation Data'!$D$32,0,10*ROW('Sanitation Data'!D85))="","",OFFSET('Sanitation Data'!$D$32,0,10*ROW('Sanitation Data'!D85)))</f>
        <v/>
      </c>
      <c r="CP91" s="300" t="str">
        <f ca="true">+IF(OFFSET('Sanitation Data'!$E$28,0,10*ROW('Sanitation Data'!E85))="","",OFFSET('Sanitation Data'!$E$28,0,10*ROW('Sanitation Data'!E85)))</f>
        <v/>
      </c>
      <c r="CQ91" s="300" t="str">
        <f ca="true">+IF(OFFSET('Sanitation Data'!$E$29,0,10*ROW('Sanitation Data'!E85))="","",OFFSET('Sanitation Data'!$E$29,0,10*ROW('Sanitation Data'!E85)))</f>
        <v/>
      </c>
      <c r="CR91" s="300" t="str">
        <f ca="true">+IF(OFFSET('Sanitation Data'!$E$30,0,10*ROW('Sanitation Data'!E85))="","",OFFSET('Sanitation Data'!$E$30,0,10*ROW('Sanitation Data'!E85)))</f>
        <v/>
      </c>
      <c r="CS91" s="300" t="str">
        <f ca="true">+IF(OFFSET('Sanitation Data'!$E$31,0,10*ROW('Sanitation Data'!E85))="","",OFFSET('Sanitation Data'!$E$31,0,10*ROW('Sanitation Data'!E85)))</f>
        <v/>
      </c>
      <c r="CT91" s="300" t="str">
        <f ca="true">+IF(OFFSET('Sanitation Data'!$E$32,0,10*ROW('Sanitation Data'!E85))="","",OFFSET('Sanitation Data'!$E$32,0,10*ROW('Sanitation Data'!E85)))</f>
        <v/>
      </c>
      <c r="CU91" s="300" t="str">
        <f ca="true">+IF(OFFSET('Sanitation Data'!$F$28,0,10*ROW('Sanitation Data'!F85))="","",OFFSET('Sanitation Data'!$F$28,0,10*ROW('Sanitation Data'!F85)))</f>
        <v/>
      </c>
      <c r="CV91" s="300" t="str">
        <f ca="true">+IF(OFFSET('Sanitation Data'!$F$29,0,10*ROW('Sanitation Data'!F85))="","",OFFSET('Sanitation Data'!$F$29,0,10*ROW('Sanitation Data'!F85)))</f>
        <v/>
      </c>
      <c r="CW91" s="300" t="str">
        <f ca="true">+IF(OFFSET('Sanitation Data'!$F$30,0,10*ROW('Sanitation Data'!F85))="","",OFFSET('Sanitation Data'!$F$30,0,10*ROW('Sanitation Data'!F85)))</f>
        <v/>
      </c>
      <c r="CX91" s="300" t="str">
        <f ca="true">+IF(OFFSET('Sanitation Data'!$F$31,0,10*ROW('Sanitation Data'!F85))="","",OFFSET('Sanitation Data'!$F$31,0,10*ROW('Sanitation Data'!F85)))</f>
        <v/>
      </c>
      <c r="CY91" s="300" t="str">
        <f ca="true">+IF(OFFSET('Sanitation Data'!$F$32,0,10*ROW('Sanitation Data'!F85))="","",OFFSET('Sanitation Data'!$F$32,0,10*ROW('Sanitation Data'!F85)))</f>
        <v/>
      </c>
      <c r="CZ91" s="300" t="str">
        <f ca="true">+IF(OFFSET('Sanitation Data'!$G$28,0,10*ROW('Sanitation Data'!G85))="","",OFFSET('Sanitation Data'!$G$28,0,10*ROW('Sanitation Data'!G85)))</f>
        <v/>
      </c>
      <c r="DA91" s="300" t="str">
        <f ca="true">+IF(OFFSET('Sanitation Data'!$G$29,0,10*ROW('Sanitation Data'!G85))="","",OFFSET('Sanitation Data'!$G$29,0,10*ROW('Sanitation Data'!G85)))</f>
        <v/>
      </c>
      <c r="DB91" s="300" t="str">
        <f ca="true">+IF(OFFSET('Sanitation Data'!$G$30,0,10*ROW('Sanitation Data'!G85))="","",OFFSET('Sanitation Data'!$G$30,0,10*ROW('Sanitation Data'!G85)))</f>
        <v/>
      </c>
      <c r="DC91" s="300" t="str">
        <f ca="true">+IF(OFFSET('Sanitation Data'!$G$31,0,10*ROW('Sanitation Data'!G85))="","",OFFSET('Sanitation Data'!$G$31,0,10*ROW('Sanitation Data'!G85)))</f>
        <v/>
      </c>
      <c r="DD91" s="300" t="str">
        <f ca="true">+IF(OFFSET('Sanitation Data'!$G$32,0,10*ROW('Sanitation Data'!G85))="","",OFFSET('Sanitation Data'!$G$32,0,10*ROW('Sanitation Data'!G85)))</f>
        <v/>
      </c>
      <c r="DE91" s="300" t="str">
        <f ca="true">+IF(OFFSET('Sanitation Data'!$H$28,0,10*ROW('Sanitation Data'!H85))="","",OFFSET('Sanitation Data'!$H$28,0,10*ROW('Sanitation Data'!H85)))</f>
        <v/>
      </c>
      <c r="DF91" s="300" t="str">
        <f ca="true">+IF(OFFSET('Sanitation Data'!$H$29,0,10*ROW('Sanitation Data'!H85))="","",OFFSET('Sanitation Data'!$H$29,0,10*ROW('Sanitation Data'!H85)))</f>
        <v/>
      </c>
      <c r="DG91" s="300" t="str">
        <f ca="true">+IF(OFFSET('Sanitation Data'!$H$30,0,10*ROW('Sanitation Data'!H85))="","",OFFSET('Sanitation Data'!$H$30,0,10*ROW('Sanitation Data'!H85)))</f>
        <v/>
      </c>
      <c r="DH91" s="300" t="str">
        <f ca="true">+IF(OFFSET('Sanitation Data'!$H$31,0,10*ROW('Sanitation Data'!H85))="","",OFFSET('Sanitation Data'!$H$31,0,10*ROW('Sanitation Data'!H85)))</f>
        <v/>
      </c>
      <c r="DI91" s="300" t="str">
        <f ca="true">+IF(OFFSET('Sanitation Data'!$H$32,0,10*ROW('Sanitation Data'!H85))="","",OFFSET('Sanitation Data'!$H$32,0,10*ROW('Sanitation Data'!H85)))</f>
        <v/>
      </c>
      <c r="DJ91" s="300" t="str">
        <f ca="true">+IF(OFFSET('Sanitation Data'!$I$28,0,10*ROW('Sanitation Data'!I85))="","",OFFSET('Sanitation Data'!$I$28,0,10*ROW('Sanitation Data'!I85)))</f>
        <v/>
      </c>
      <c r="DK91" s="300" t="str">
        <f ca="true">+IF(OFFSET('Sanitation Data'!$I$29,0,10*ROW('Sanitation Data'!I85))="","",OFFSET('Sanitation Data'!$I$29,0,10*ROW('Sanitation Data'!I85)))</f>
        <v/>
      </c>
      <c r="DL91" s="300" t="str">
        <f ca="true">+IF(OFFSET('Sanitation Data'!$I$30,0,10*ROW('Sanitation Data'!I85))="","",OFFSET('Sanitation Data'!$I$30,0,10*ROW('Sanitation Data'!I85)))</f>
        <v/>
      </c>
      <c r="DM91" s="300" t="str">
        <f ca="true">+IF(OFFSET('Sanitation Data'!$I$31,0,10*ROW('Sanitation Data'!I85))="","",OFFSET('Sanitation Data'!$I$31,0,10*ROW('Sanitation Data'!I85)))</f>
        <v/>
      </c>
      <c r="DN91" s="300" t="str">
        <f ca="true">+IF(OFFSET('Sanitation Data'!$I$32,0,10*ROW('Sanitation Data'!I85))="","",OFFSET('Sanitation Data'!$I$32,0,10*ROW('Sanitation Data'!I85)))</f>
        <v/>
      </c>
      <c r="DO91" s="300" t="str">
        <f ca="true">+IF(OFFSET('Hygiene Data'!$D$11,0,10*ROW('Hygiene Data'!D85))="","",OFFSET('Hygiene Data'!$D$11,0,10*ROW('Hygiene Data'!D85)))</f>
        <v/>
      </c>
      <c r="DP91" s="300" t="str">
        <f ca="true">+IF(OFFSET('Hygiene Data'!$D$12,0,10*ROW('Hygiene Data'!D85))="","",OFFSET('Hygiene Data'!$D$12,0,10*ROW('Hygiene Data'!D85)))</f>
        <v/>
      </c>
      <c r="DQ91" s="300" t="str">
        <f ca="true">+IF(OFFSET('Hygiene Data'!$D$13,0,10*ROW('Hygiene Data'!D85))="","",OFFSET('Hygiene Data'!$D$13,0,10*ROW('Hygiene Data'!D85)))</f>
        <v/>
      </c>
      <c r="DR91" s="300" t="str">
        <f ca="true">+IF(OFFSET('Hygiene Data'!$E$11,0,10*ROW('Hygiene Data'!E85))="","",OFFSET('Hygiene Data'!$E$11,0,10*ROW('Hygiene Data'!E85)))</f>
        <v/>
      </c>
      <c r="DS91" s="300" t="str">
        <f ca="true">+IF(OFFSET('Hygiene Data'!$E$12,0,10*ROW('Hygiene Data'!E85))="","",OFFSET('Hygiene Data'!$E$12,0,10*ROW('Hygiene Data'!E85)))</f>
        <v/>
      </c>
      <c r="DT91" s="300" t="str">
        <f ca="true">+IF(OFFSET('Hygiene Data'!$E$13,0,10*ROW('Hygiene Data'!E85))="","",OFFSET('Hygiene Data'!$E$13,0,10*ROW('Hygiene Data'!E85)))</f>
        <v/>
      </c>
      <c r="DU91" s="300" t="str">
        <f ca="true">+IF(OFFSET('Hygiene Data'!$F$11,0,10*ROW('Hygiene Data'!F85))="","",OFFSET('Hygiene Data'!$F$11,0,10*ROW('Hygiene Data'!F85)))</f>
        <v/>
      </c>
      <c r="DV91" s="300" t="str">
        <f ca="true">+IF(OFFSET('Hygiene Data'!$F$12,0,10*ROW('Hygiene Data'!F85))="","",OFFSET('Hygiene Data'!$F$12,0,10*ROW('Hygiene Data'!F85)))</f>
        <v/>
      </c>
      <c r="DW91" s="300" t="str">
        <f ca="true">+IF(OFFSET('Hygiene Data'!$F$13,0,10*ROW('Hygiene Data'!F85))="","",OFFSET('Hygiene Data'!$F$13,0,10*ROW('Hygiene Data'!F85)))</f>
        <v/>
      </c>
      <c r="DX91" s="300" t="str">
        <f ca="true">+IF(OFFSET('Hygiene Data'!$G$11,0,10*ROW('Hygiene Data'!G85))="","",OFFSET('Hygiene Data'!$G$11,0,10*ROW('Hygiene Data'!G85)))</f>
        <v/>
      </c>
      <c r="DY91" s="300" t="str">
        <f ca="true">+IF(OFFSET('Hygiene Data'!$G$12,0,10*ROW('Hygiene Data'!G85))="","",OFFSET('Hygiene Data'!$G$12,0,10*ROW('Hygiene Data'!G85)))</f>
        <v/>
      </c>
      <c r="DZ91" s="300" t="str">
        <f ca="true">+IF(OFFSET('Hygiene Data'!$G$13,0,10*ROW('Hygiene Data'!G85))="","",OFFSET('Hygiene Data'!$G$13,0,10*ROW('Hygiene Data'!G85)))</f>
        <v/>
      </c>
      <c r="EA91" s="300" t="str">
        <f ca="true">+IF(OFFSET('Hygiene Data'!$H$11,0,10*ROW('Hygiene Data'!H85))="","",OFFSET('Hygiene Data'!$H$11,0,10*ROW('Hygiene Data'!H85)))</f>
        <v/>
      </c>
      <c r="EB91" s="300" t="str">
        <f ca="true">+IF(OFFSET('Hygiene Data'!$H$12,0,10*ROW('Hygiene Data'!H85))="","",OFFSET('Hygiene Data'!$H$12,0,10*ROW('Hygiene Data'!H85)))</f>
        <v/>
      </c>
      <c r="EC91" s="300" t="str">
        <f ca="true">+IF(OFFSET('Hygiene Data'!$H$13,0,10*ROW('Hygiene Data'!H85))="","",OFFSET('Hygiene Data'!$H$13,0,10*ROW('Hygiene Data'!H85)))</f>
        <v/>
      </c>
      <c r="ED91" s="300" t="str">
        <f ca="true">+IF(OFFSET('Hygiene Data'!$I$11,0,10*ROW('Hygiene Data'!I85))="","",OFFSET('Hygiene Data'!$I$11,0,10*ROW('Hygiene Data'!I85)))</f>
        <v/>
      </c>
      <c r="EE91" s="300" t="str">
        <f ca="true">+IF(OFFSET('Hygiene Data'!$I$12,0,10*ROW('Hygiene Data'!I85))="","",OFFSET('Hygiene Data'!$I$12,0,10*ROW('Hygiene Data'!I85)))</f>
        <v/>
      </c>
      <c r="EF91" s="30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7"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0"/>
      <c r="BS92" s="300" t="str">
        <f ca="true">+IF(OFFSET('Water Data'!$D$27,0,10*ROW('Water Data'!D86))="","",OFFSET('Water Data'!$D$27,0,10*ROW('Water Data'!D86)))</f>
        <v/>
      </c>
      <c r="BT92" s="300" t="str">
        <f ca="true">+IF(OFFSET('Water Data'!$D$28,0,10*ROW('Water Data'!D86))="","",OFFSET('Water Data'!$D$28,0,10*ROW('Water Data'!D86)))</f>
        <v/>
      </c>
      <c r="BU92" s="300" t="str">
        <f ca="true">+IF(OFFSET('Water Data'!$D$29,0,10*ROW('Water Data'!D86))="","",OFFSET('Water Data'!$D$29,0,10*ROW('Water Data'!D86)))</f>
        <v/>
      </c>
      <c r="BV92" s="300" t="str">
        <f ca="true">+IF(OFFSET('Water Data'!$E$27,0,10*ROW('Water Data'!E86))="","",OFFSET('Water Data'!$E$27,0,10*ROW('Water Data'!E86)))</f>
        <v/>
      </c>
      <c r="BW92" s="300" t="str">
        <f ca="true">+IF(OFFSET('Water Data'!$E$28,0,10*ROW('Water Data'!E86))="","",OFFSET('Water Data'!$E$28,0,10*ROW('Water Data'!E86)))</f>
        <v/>
      </c>
      <c r="BX92" s="300" t="str">
        <f ca="true">+IF(OFFSET('Water Data'!$E$29,0,10*ROW('Water Data'!E86))="","",OFFSET('Water Data'!$E$29,0,10*ROW('Water Data'!E86)))</f>
        <v/>
      </c>
      <c r="BY92" s="300" t="str">
        <f ca="true">+IF(OFFSET('Water Data'!$F$27,0,10*ROW('Water Data'!F86))="","",OFFSET('Water Data'!$F$27,0,10*ROW('Water Data'!F86)))</f>
        <v/>
      </c>
      <c r="BZ92" s="300" t="str">
        <f ca="true">+IF(OFFSET('Water Data'!$F$28,0,10*ROW('Water Data'!F86))="","",OFFSET('Water Data'!$F$28,0,10*ROW('Water Data'!F86)))</f>
        <v/>
      </c>
      <c r="CA92" s="300" t="str">
        <f ca="true">+IF(OFFSET('Water Data'!$F$29,0,10*ROW('Water Data'!F86))="","",OFFSET('Water Data'!$F$29,0,10*ROW('Water Data'!F86)))</f>
        <v/>
      </c>
      <c r="CB92" s="300" t="str">
        <f ca="true">+IF(OFFSET('Water Data'!$G$27,0,10*ROW('Water Data'!G86))="","",OFFSET('Water Data'!$G$27,0,10*ROW('Water Data'!G86)))</f>
        <v/>
      </c>
      <c r="CC92" s="300" t="str">
        <f ca="true">+IF(OFFSET('Water Data'!$G$28,0,10*ROW('Water Data'!G86))="","",OFFSET('Water Data'!$G$28,0,10*ROW('Water Data'!G86)))</f>
        <v/>
      </c>
      <c r="CD92" s="300" t="str">
        <f ca="true">+IF(OFFSET('Water Data'!$G$29,0,10*ROW('Water Data'!G86))="","",OFFSET('Water Data'!$G$29,0,10*ROW('Water Data'!G86)))</f>
        <v/>
      </c>
      <c r="CE92" s="300" t="str">
        <f ca="true">+IF(OFFSET('Water Data'!$H$27,0,10*ROW('Water Data'!H86))="","",OFFSET('Water Data'!$H$27,0,10*ROW('Water Data'!H86)))</f>
        <v/>
      </c>
      <c r="CF92" s="300" t="str">
        <f ca="true">+IF(OFFSET('Water Data'!$H$28,0,10*ROW('Water Data'!H86))="","",OFFSET('Water Data'!$H$28,0,10*ROW('Water Data'!H86)))</f>
        <v/>
      </c>
      <c r="CG92" s="300" t="str">
        <f ca="true">+IF(OFFSET('Water Data'!$H$29,0,10*ROW('Water Data'!H86))="","",OFFSET('Water Data'!$H$29,0,10*ROW('Water Data'!H86)))</f>
        <v/>
      </c>
      <c r="CH92" s="300" t="str">
        <f ca="true">+IF(OFFSET('Water Data'!$I$27,0,10*ROW('Water Data'!I86))="","",OFFSET('Water Data'!$I$27,0,10*ROW('Water Data'!I86)))</f>
        <v/>
      </c>
      <c r="CI92" s="300" t="str">
        <f ca="true">+IF(OFFSET('Water Data'!$I$28,0,10*ROW('Water Data'!I86))="","",OFFSET('Water Data'!$I$28,0,10*ROW('Water Data'!I86)))</f>
        <v/>
      </c>
      <c r="CJ92" s="300" t="str">
        <f ca="true">+IF(OFFSET('Water Data'!$I$29,0,10*ROW('Water Data'!I86))="","",OFFSET('Water Data'!$I$29,0,10*ROW('Water Data'!I86)))</f>
        <v/>
      </c>
      <c r="CK92" s="300" t="str">
        <f ca="true">+IF(OFFSET('Sanitation Data'!$D$28,0,10*ROW('Sanitation Data'!D86))="","",OFFSET('Sanitation Data'!$D$28,0,10*ROW('Sanitation Data'!D86)))</f>
        <v/>
      </c>
      <c r="CL92" s="300" t="str">
        <f ca="true">+IF(OFFSET('Sanitation Data'!$D$29,0,10*ROW('Sanitation Data'!D86))="","",OFFSET('Sanitation Data'!$D$29,0,10*ROW('Sanitation Data'!D86)))</f>
        <v/>
      </c>
      <c r="CM92" s="300" t="str">
        <f ca="true">+IF(OFFSET('Sanitation Data'!$D$30,0,10*ROW('Sanitation Data'!D86))="","",OFFSET('Sanitation Data'!$D$30,0,10*ROW('Sanitation Data'!D86)))</f>
        <v/>
      </c>
      <c r="CN92" s="300" t="str">
        <f ca="true">+IF(OFFSET('Sanitation Data'!$D$31,0,10*ROW('Sanitation Data'!D86))="","",OFFSET('Sanitation Data'!$D$31,0,10*ROW('Sanitation Data'!D86)))</f>
        <v/>
      </c>
      <c r="CO92" s="300" t="str">
        <f ca="true">+IF(OFFSET('Sanitation Data'!$D$32,0,10*ROW('Sanitation Data'!D86))="","",OFFSET('Sanitation Data'!$D$32,0,10*ROW('Sanitation Data'!D86)))</f>
        <v/>
      </c>
      <c r="CP92" s="300" t="str">
        <f ca="true">+IF(OFFSET('Sanitation Data'!$E$28,0,10*ROW('Sanitation Data'!E86))="","",OFFSET('Sanitation Data'!$E$28,0,10*ROW('Sanitation Data'!E86)))</f>
        <v/>
      </c>
      <c r="CQ92" s="300" t="str">
        <f ca="true">+IF(OFFSET('Sanitation Data'!$E$29,0,10*ROW('Sanitation Data'!E86))="","",OFFSET('Sanitation Data'!$E$29,0,10*ROW('Sanitation Data'!E86)))</f>
        <v/>
      </c>
      <c r="CR92" s="300" t="str">
        <f ca="true">+IF(OFFSET('Sanitation Data'!$E$30,0,10*ROW('Sanitation Data'!E86))="","",OFFSET('Sanitation Data'!$E$30,0,10*ROW('Sanitation Data'!E86)))</f>
        <v/>
      </c>
      <c r="CS92" s="300" t="str">
        <f ca="true">+IF(OFFSET('Sanitation Data'!$E$31,0,10*ROW('Sanitation Data'!E86))="","",OFFSET('Sanitation Data'!$E$31,0,10*ROW('Sanitation Data'!E86)))</f>
        <v/>
      </c>
      <c r="CT92" s="300" t="str">
        <f ca="true">+IF(OFFSET('Sanitation Data'!$E$32,0,10*ROW('Sanitation Data'!E86))="","",OFFSET('Sanitation Data'!$E$32,0,10*ROW('Sanitation Data'!E86)))</f>
        <v/>
      </c>
      <c r="CU92" s="300" t="str">
        <f ca="true">+IF(OFFSET('Sanitation Data'!$F$28,0,10*ROW('Sanitation Data'!F86))="","",OFFSET('Sanitation Data'!$F$28,0,10*ROW('Sanitation Data'!F86)))</f>
        <v/>
      </c>
      <c r="CV92" s="300" t="str">
        <f ca="true">+IF(OFFSET('Sanitation Data'!$F$29,0,10*ROW('Sanitation Data'!F86))="","",OFFSET('Sanitation Data'!$F$29,0,10*ROW('Sanitation Data'!F86)))</f>
        <v/>
      </c>
      <c r="CW92" s="300" t="str">
        <f ca="true">+IF(OFFSET('Sanitation Data'!$F$30,0,10*ROW('Sanitation Data'!F86))="","",OFFSET('Sanitation Data'!$F$30,0,10*ROW('Sanitation Data'!F86)))</f>
        <v/>
      </c>
      <c r="CX92" s="300" t="str">
        <f ca="true">+IF(OFFSET('Sanitation Data'!$F$31,0,10*ROW('Sanitation Data'!F86))="","",OFFSET('Sanitation Data'!$F$31,0,10*ROW('Sanitation Data'!F86)))</f>
        <v/>
      </c>
      <c r="CY92" s="300" t="str">
        <f ca="true">+IF(OFFSET('Sanitation Data'!$F$32,0,10*ROW('Sanitation Data'!F86))="","",OFFSET('Sanitation Data'!$F$32,0,10*ROW('Sanitation Data'!F86)))</f>
        <v/>
      </c>
      <c r="CZ92" s="300" t="str">
        <f ca="true">+IF(OFFSET('Sanitation Data'!$G$28,0,10*ROW('Sanitation Data'!G86))="","",OFFSET('Sanitation Data'!$G$28,0,10*ROW('Sanitation Data'!G86)))</f>
        <v/>
      </c>
      <c r="DA92" s="300" t="str">
        <f ca="true">+IF(OFFSET('Sanitation Data'!$G$29,0,10*ROW('Sanitation Data'!G86))="","",OFFSET('Sanitation Data'!$G$29,0,10*ROW('Sanitation Data'!G86)))</f>
        <v/>
      </c>
      <c r="DB92" s="300" t="str">
        <f ca="true">+IF(OFFSET('Sanitation Data'!$G$30,0,10*ROW('Sanitation Data'!G86))="","",OFFSET('Sanitation Data'!$G$30,0,10*ROW('Sanitation Data'!G86)))</f>
        <v/>
      </c>
      <c r="DC92" s="300" t="str">
        <f ca="true">+IF(OFFSET('Sanitation Data'!$G$31,0,10*ROW('Sanitation Data'!G86))="","",OFFSET('Sanitation Data'!$G$31,0,10*ROW('Sanitation Data'!G86)))</f>
        <v/>
      </c>
      <c r="DD92" s="300" t="str">
        <f ca="true">+IF(OFFSET('Sanitation Data'!$G$32,0,10*ROW('Sanitation Data'!G86))="","",OFFSET('Sanitation Data'!$G$32,0,10*ROW('Sanitation Data'!G86)))</f>
        <v/>
      </c>
      <c r="DE92" s="300" t="str">
        <f ca="true">+IF(OFFSET('Sanitation Data'!$H$28,0,10*ROW('Sanitation Data'!H86))="","",OFFSET('Sanitation Data'!$H$28,0,10*ROW('Sanitation Data'!H86)))</f>
        <v/>
      </c>
      <c r="DF92" s="300" t="str">
        <f ca="true">+IF(OFFSET('Sanitation Data'!$H$29,0,10*ROW('Sanitation Data'!H86))="","",OFFSET('Sanitation Data'!$H$29,0,10*ROW('Sanitation Data'!H86)))</f>
        <v/>
      </c>
      <c r="DG92" s="300" t="str">
        <f ca="true">+IF(OFFSET('Sanitation Data'!$H$30,0,10*ROW('Sanitation Data'!H86))="","",OFFSET('Sanitation Data'!$H$30,0,10*ROW('Sanitation Data'!H86)))</f>
        <v/>
      </c>
      <c r="DH92" s="300" t="str">
        <f ca="true">+IF(OFFSET('Sanitation Data'!$H$31,0,10*ROW('Sanitation Data'!H86))="","",OFFSET('Sanitation Data'!$H$31,0,10*ROW('Sanitation Data'!H86)))</f>
        <v/>
      </c>
      <c r="DI92" s="300" t="str">
        <f ca="true">+IF(OFFSET('Sanitation Data'!$H$32,0,10*ROW('Sanitation Data'!H86))="","",OFFSET('Sanitation Data'!$H$32,0,10*ROW('Sanitation Data'!H86)))</f>
        <v/>
      </c>
      <c r="DJ92" s="300" t="str">
        <f ca="true">+IF(OFFSET('Sanitation Data'!$I$28,0,10*ROW('Sanitation Data'!I86))="","",OFFSET('Sanitation Data'!$I$28,0,10*ROW('Sanitation Data'!I86)))</f>
        <v/>
      </c>
      <c r="DK92" s="300" t="str">
        <f ca="true">+IF(OFFSET('Sanitation Data'!$I$29,0,10*ROW('Sanitation Data'!I86))="","",OFFSET('Sanitation Data'!$I$29,0,10*ROW('Sanitation Data'!I86)))</f>
        <v/>
      </c>
      <c r="DL92" s="300" t="str">
        <f ca="true">+IF(OFFSET('Sanitation Data'!$I$30,0,10*ROW('Sanitation Data'!I86))="","",OFFSET('Sanitation Data'!$I$30,0,10*ROW('Sanitation Data'!I86)))</f>
        <v/>
      </c>
      <c r="DM92" s="300" t="str">
        <f ca="true">+IF(OFFSET('Sanitation Data'!$I$31,0,10*ROW('Sanitation Data'!I86))="","",OFFSET('Sanitation Data'!$I$31,0,10*ROW('Sanitation Data'!I86)))</f>
        <v/>
      </c>
      <c r="DN92" s="300" t="str">
        <f ca="true">+IF(OFFSET('Sanitation Data'!$I$32,0,10*ROW('Sanitation Data'!I86))="","",OFFSET('Sanitation Data'!$I$32,0,10*ROW('Sanitation Data'!I86)))</f>
        <v/>
      </c>
      <c r="DO92" s="300" t="str">
        <f ca="true">+IF(OFFSET('Hygiene Data'!$D$11,0,10*ROW('Hygiene Data'!D86))="","",OFFSET('Hygiene Data'!$D$11,0,10*ROW('Hygiene Data'!D86)))</f>
        <v/>
      </c>
      <c r="DP92" s="300" t="str">
        <f ca="true">+IF(OFFSET('Hygiene Data'!$D$12,0,10*ROW('Hygiene Data'!D86))="","",OFFSET('Hygiene Data'!$D$12,0,10*ROW('Hygiene Data'!D86)))</f>
        <v/>
      </c>
      <c r="DQ92" s="300" t="str">
        <f ca="true">+IF(OFFSET('Hygiene Data'!$D$13,0,10*ROW('Hygiene Data'!D86))="","",OFFSET('Hygiene Data'!$D$13,0,10*ROW('Hygiene Data'!D86)))</f>
        <v/>
      </c>
      <c r="DR92" s="300" t="str">
        <f ca="true">+IF(OFFSET('Hygiene Data'!$E$11,0,10*ROW('Hygiene Data'!E86))="","",OFFSET('Hygiene Data'!$E$11,0,10*ROW('Hygiene Data'!E86)))</f>
        <v/>
      </c>
      <c r="DS92" s="300" t="str">
        <f ca="true">+IF(OFFSET('Hygiene Data'!$E$12,0,10*ROW('Hygiene Data'!E86))="","",OFFSET('Hygiene Data'!$E$12,0,10*ROW('Hygiene Data'!E86)))</f>
        <v/>
      </c>
      <c r="DT92" s="300" t="str">
        <f ca="true">+IF(OFFSET('Hygiene Data'!$E$13,0,10*ROW('Hygiene Data'!E86))="","",OFFSET('Hygiene Data'!$E$13,0,10*ROW('Hygiene Data'!E86)))</f>
        <v/>
      </c>
      <c r="DU92" s="300" t="str">
        <f ca="true">+IF(OFFSET('Hygiene Data'!$F$11,0,10*ROW('Hygiene Data'!F86))="","",OFFSET('Hygiene Data'!$F$11,0,10*ROW('Hygiene Data'!F86)))</f>
        <v/>
      </c>
      <c r="DV92" s="300" t="str">
        <f ca="true">+IF(OFFSET('Hygiene Data'!$F$12,0,10*ROW('Hygiene Data'!F86))="","",OFFSET('Hygiene Data'!$F$12,0,10*ROW('Hygiene Data'!F86)))</f>
        <v/>
      </c>
      <c r="DW92" s="300" t="str">
        <f ca="true">+IF(OFFSET('Hygiene Data'!$F$13,0,10*ROW('Hygiene Data'!F86))="","",OFFSET('Hygiene Data'!$F$13,0,10*ROW('Hygiene Data'!F86)))</f>
        <v/>
      </c>
      <c r="DX92" s="300" t="str">
        <f ca="true">+IF(OFFSET('Hygiene Data'!$G$11,0,10*ROW('Hygiene Data'!G86))="","",OFFSET('Hygiene Data'!$G$11,0,10*ROW('Hygiene Data'!G86)))</f>
        <v/>
      </c>
      <c r="DY92" s="300" t="str">
        <f ca="true">+IF(OFFSET('Hygiene Data'!$G$12,0,10*ROW('Hygiene Data'!G86))="","",OFFSET('Hygiene Data'!$G$12,0,10*ROW('Hygiene Data'!G86)))</f>
        <v/>
      </c>
      <c r="DZ92" s="300" t="str">
        <f ca="true">+IF(OFFSET('Hygiene Data'!$G$13,0,10*ROW('Hygiene Data'!G86))="","",OFFSET('Hygiene Data'!$G$13,0,10*ROW('Hygiene Data'!G86)))</f>
        <v/>
      </c>
      <c r="EA92" s="300" t="str">
        <f ca="true">+IF(OFFSET('Hygiene Data'!$H$11,0,10*ROW('Hygiene Data'!H86))="","",OFFSET('Hygiene Data'!$H$11,0,10*ROW('Hygiene Data'!H86)))</f>
        <v/>
      </c>
      <c r="EB92" s="300" t="str">
        <f ca="true">+IF(OFFSET('Hygiene Data'!$H$12,0,10*ROW('Hygiene Data'!H86))="","",OFFSET('Hygiene Data'!$H$12,0,10*ROW('Hygiene Data'!H86)))</f>
        <v/>
      </c>
      <c r="EC92" s="300" t="str">
        <f ca="true">+IF(OFFSET('Hygiene Data'!$H$13,0,10*ROW('Hygiene Data'!H86))="","",OFFSET('Hygiene Data'!$H$13,0,10*ROW('Hygiene Data'!H86)))</f>
        <v/>
      </c>
      <c r="ED92" s="300" t="str">
        <f ca="true">+IF(OFFSET('Hygiene Data'!$I$11,0,10*ROW('Hygiene Data'!I86))="","",OFFSET('Hygiene Data'!$I$11,0,10*ROW('Hygiene Data'!I86)))</f>
        <v/>
      </c>
      <c r="EE92" s="300" t="str">
        <f ca="true">+IF(OFFSET('Hygiene Data'!$I$12,0,10*ROW('Hygiene Data'!I86))="","",OFFSET('Hygiene Data'!$I$12,0,10*ROW('Hygiene Data'!I86)))</f>
        <v/>
      </c>
      <c r="EF92" s="30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7"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0"/>
      <c r="BS93" s="300" t="str">
        <f ca="true">+IF(OFFSET('Water Data'!$D$27,0,10*ROW('Water Data'!D87))="","",OFFSET('Water Data'!$D$27,0,10*ROW('Water Data'!D87)))</f>
        <v/>
      </c>
      <c r="BT93" s="300" t="str">
        <f ca="true">+IF(OFFSET('Water Data'!$D$28,0,10*ROW('Water Data'!D87))="","",OFFSET('Water Data'!$D$28,0,10*ROW('Water Data'!D87)))</f>
        <v/>
      </c>
      <c r="BU93" s="300" t="str">
        <f ca="true">+IF(OFFSET('Water Data'!$D$29,0,10*ROW('Water Data'!D87))="","",OFFSET('Water Data'!$D$29,0,10*ROW('Water Data'!D87)))</f>
        <v/>
      </c>
      <c r="BV93" s="300" t="str">
        <f ca="true">+IF(OFFSET('Water Data'!$E$27,0,10*ROW('Water Data'!E87))="","",OFFSET('Water Data'!$E$27,0,10*ROW('Water Data'!E87)))</f>
        <v/>
      </c>
      <c r="BW93" s="300" t="str">
        <f ca="true">+IF(OFFSET('Water Data'!$E$28,0,10*ROW('Water Data'!E87))="","",OFFSET('Water Data'!$E$28,0,10*ROW('Water Data'!E87)))</f>
        <v/>
      </c>
      <c r="BX93" s="300" t="str">
        <f ca="true">+IF(OFFSET('Water Data'!$E$29,0,10*ROW('Water Data'!E87))="","",OFFSET('Water Data'!$E$29,0,10*ROW('Water Data'!E87)))</f>
        <v/>
      </c>
      <c r="BY93" s="300" t="str">
        <f ca="true">+IF(OFFSET('Water Data'!$F$27,0,10*ROW('Water Data'!F87))="","",OFFSET('Water Data'!$F$27,0,10*ROW('Water Data'!F87)))</f>
        <v/>
      </c>
      <c r="BZ93" s="300" t="str">
        <f ca="true">+IF(OFFSET('Water Data'!$F$28,0,10*ROW('Water Data'!F87))="","",OFFSET('Water Data'!$F$28,0,10*ROW('Water Data'!F87)))</f>
        <v/>
      </c>
      <c r="CA93" s="300" t="str">
        <f ca="true">+IF(OFFSET('Water Data'!$F$29,0,10*ROW('Water Data'!F87))="","",OFFSET('Water Data'!$F$29,0,10*ROW('Water Data'!F87)))</f>
        <v/>
      </c>
      <c r="CB93" s="300" t="str">
        <f ca="true">+IF(OFFSET('Water Data'!$G$27,0,10*ROW('Water Data'!G87))="","",OFFSET('Water Data'!$G$27,0,10*ROW('Water Data'!G87)))</f>
        <v/>
      </c>
      <c r="CC93" s="300" t="str">
        <f ca="true">+IF(OFFSET('Water Data'!$G$28,0,10*ROW('Water Data'!G87))="","",OFFSET('Water Data'!$G$28,0,10*ROW('Water Data'!G87)))</f>
        <v/>
      </c>
      <c r="CD93" s="300" t="str">
        <f ca="true">+IF(OFFSET('Water Data'!$G$29,0,10*ROW('Water Data'!G87))="","",OFFSET('Water Data'!$G$29,0,10*ROW('Water Data'!G87)))</f>
        <v/>
      </c>
      <c r="CE93" s="300" t="str">
        <f ca="true">+IF(OFFSET('Water Data'!$H$27,0,10*ROW('Water Data'!H87))="","",OFFSET('Water Data'!$H$27,0,10*ROW('Water Data'!H87)))</f>
        <v/>
      </c>
      <c r="CF93" s="300" t="str">
        <f ca="true">+IF(OFFSET('Water Data'!$H$28,0,10*ROW('Water Data'!H87))="","",OFFSET('Water Data'!$H$28,0,10*ROW('Water Data'!H87)))</f>
        <v/>
      </c>
      <c r="CG93" s="300" t="str">
        <f ca="true">+IF(OFFSET('Water Data'!$H$29,0,10*ROW('Water Data'!H87))="","",OFFSET('Water Data'!$H$29,0,10*ROW('Water Data'!H87)))</f>
        <v/>
      </c>
      <c r="CH93" s="300" t="str">
        <f ca="true">+IF(OFFSET('Water Data'!$I$27,0,10*ROW('Water Data'!I87))="","",OFFSET('Water Data'!$I$27,0,10*ROW('Water Data'!I87)))</f>
        <v/>
      </c>
      <c r="CI93" s="300" t="str">
        <f ca="true">+IF(OFFSET('Water Data'!$I$28,0,10*ROW('Water Data'!I87))="","",OFFSET('Water Data'!$I$28,0,10*ROW('Water Data'!I87)))</f>
        <v/>
      </c>
      <c r="CJ93" s="300" t="str">
        <f ca="true">+IF(OFFSET('Water Data'!$I$29,0,10*ROW('Water Data'!I87))="","",OFFSET('Water Data'!$I$29,0,10*ROW('Water Data'!I87)))</f>
        <v/>
      </c>
      <c r="CK93" s="300" t="str">
        <f ca="true">+IF(OFFSET('Sanitation Data'!$D$28,0,10*ROW('Sanitation Data'!D87))="","",OFFSET('Sanitation Data'!$D$28,0,10*ROW('Sanitation Data'!D87)))</f>
        <v/>
      </c>
      <c r="CL93" s="300" t="str">
        <f ca="true">+IF(OFFSET('Sanitation Data'!$D$29,0,10*ROW('Sanitation Data'!D87))="","",OFFSET('Sanitation Data'!$D$29,0,10*ROW('Sanitation Data'!D87)))</f>
        <v/>
      </c>
      <c r="CM93" s="300" t="str">
        <f ca="true">+IF(OFFSET('Sanitation Data'!$D$30,0,10*ROW('Sanitation Data'!D87))="","",OFFSET('Sanitation Data'!$D$30,0,10*ROW('Sanitation Data'!D87)))</f>
        <v/>
      </c>
      <c r="CN93" s="300" t="str">
        <f ca="true">+IF(OFFSET('Sanitation Data'!$D$31,0,10*ROW('Sanitation Data'!D87))="","",OFFSET('Sanitation Data'!$D$31,0,10*ROW('Sanitation Data'!D87)))</f>
        <v/>
      </c>
      <c r="CO93" s="300" t="str">
        <f ca="true">+IF(OFFSET('Sanitation Data'!$D$32,0,10*ROW('Sanitation Data'!D87))="","",OFFSET('Sanitation Data'!$D$32,0,10*ROW('Sanitation Data'!D87)))</f>
        <v/>
      </c>
      <c r="CP93" s="300" t="str">
        <f ca="true">+IF(OFFSET('Sanitation Data'!$E$28,0,10*ROW('Sanitation Data'!E87))="","",OFFSET('Sanitation Data'!$E$28,0,10*ROW('Sanitation Data'!E87)))</f>
        <v/>
      </c>
      <c r="CQ93" s="300" t="str">
        <f ca="true">+IF(OFFSET('Sanitation Data'!$E$29,0,10*ROW('Sanitation Data'!E87))="","",OFFSET('Sanitation Data'!$E$29,0,10*ROW('Sanitation Data'!E87)))</f>
        <v/>
      </c>
      <c r="CR93" s="300" t="str">
        <f ca="true">+IF(OFFSET('Sanitation Data'!$E$30,0,10*ROW('Sanitation Data'!E87))="","",OFFSET('Sanitation Data'!$E$30,0,10*ROW('Sanitation Data'!E87)))</f>
        <v/>
      </c>
      <c r="CS93" s="300" t="str">
        <f ca="true">+IF(OFFSET('Sanitation Data'!$E$31,0,10*ROW('Sanitation Data'!E87))="","",OFFSET('Sanitation Data'!$E$31,0,10*ROW('Sanitation Data'!E87)))</f>
        <v/>
      </c>
      <c r="CT93" s="300" t="str">
        <f ca="true">+IF(OFFSET('Sanitation Data'!$E$32,0,10*ROW('Sanitation Data'!E87))="","",OFFSET('Sanitation Data'!$E$32,0,10*ROW('Sanitation Data'!E87)))</f>
        <v/>
      </c>
      <c r="CU93" s="300" t="str">
        <f ca="true">+IF(OFFSET('Sanitation Data'!$F$28,0,10*ROW('Sanitation Data'!F87))="","",OFFSET('Sanitation Data'!$F$28,0,10*ROW('Sanitation Data'!F87)))</f>
        <v/>
      </c>
      <c r="CV93" s="300" t="str">
        <f ca="true">+IF(OFFSET('Sanitation Data'!$F$29,0,10*ROW('Sanitation Data'!F87))="","",OFFSET('Sanitation Data'!$F$29,0,10*ROW('Sanitation Data'!F87)))</f>
        <v/>
      </c>
      <c r="CW93" s="300" t="str">
        <f ca="true">+IF(OFFSET('Sanitation Data'!$F$30,0,10*ROW('Sanitation Data'!F87))="","",OFFSET('Sanitation Data'!$F$30,0,10*ROW('Sanitation Data'!F87)))</f>
        <v/>
      </c>
      <c r="CX93" s="300" t="str">
        <f ca="true">+IF(OFFSET('Sanitation Data'!$F$31,0,10*ROW('Sanitation Data'!F87))="","",OFFSET('Sanitation Data'!$F$31,0,10*ROW('Sanitation Data'!F87)))</f>
        <v/>
      </c>
      <c r="CY93" s="300" t="str">
        <f ca="true">+IF(OFFSET('Sanitation Data'!$F$32,0,10*ROW('Sanitation Data'!F87))="","",OFFSET('Sanitation Data'!$F$32,0,10*ROW('Sanitation Data'!F87)))</f>
        <v/>
      </c>
      <c r="CZ93" s="300" t="str">
        <f ca="true">+IF(OFFSET('Sanitation Data'!$G$28,0,10*ROW('Sanitation Data'!G87))="","",OFFSET('Sanitation Data'!$G$28,0,10*ROW('Sanitation Data'!G87)))</f>
        <v/>
      </c>
      <c r="DA93" s="300" t="str">
        <f ca="true">+IF(OFFSET('Sanitation Data'!$G$29,0,10*ROW('Sanitation Data'!G87))="","",OFFSET('Sanitation Data'!$G$29,0,10*ROW('Sanitation Data'!G87)))</f>
        <v/>
      </c>
      <c r="DB93" s="300" t="str">
        <f ca="true">+IF(OFFSET('Sanitation Data'!$G$30,0,10*ROW('Sanitation Data'!G87))="","",OFFSET('Sanitation Data'!$G$30,0,10*ROW('Sanitation Data'!G87)))</f>
        <v/>
      </c>
      <c r="DC93" s="300" t="str">
        <f ca="true">+IF(OFFSET('Sanitation Data'!$G$31,0,10*ROW('Sanitation Data'!G87))="","",OFFSET('Sanitation Data'!$G$31,0,10*ROW('Sanitation Data'!G87)))</f>
        <v/>
      </c>
      <c r="DD93" s="300" t="str">
        <f ca="true">+IF(OFFSET('Sanitation Data'!$G$32,0,10*ROW('Sanitation Data'!G87))="","",OFFSET('Sanitation Data'!$G$32,0,10*ROW('Sanitation Data'!G87)))</f>
        <v/>
      </c>
      <c r="DE93" s="300" t="str">
        <f ca="true">+IF(OFFSET('Sanitation Data'!$H$28,0,10*ROW('Sanitation Data'!H87))="","",OFFSET('Sanitation Data'!$H$28,0,10*ROW('Sanitation Data'!H87)))</f>
        <v/>
      </c>
      <c r="DF93" s="300" t="str">
        <f ca="true">+IF(OFFSET('Sanitation Data'!$H$29,0,10*ROW('Sanitation Data'!H87))="","",OFFSET('Sanitation Data'!$H$29,0,10*ROW('Sanitation Data'!H87)))</f>
        <v/>
      </c>
      <c r="DG93" s="300" t="str">
        <f ca="true">+IF(OFFSET('Sanitation Data'!$H$30,0,10*ROW('Sanitation Data'!H87))="","",OFFSET('Sanitation Data'!$H$30,0,10*ROW('Sanitation Data'!H87)))</f>
        <v/>
      </c>
      <c r="DH93" s="300" t="str">
        <f ca="true">+IF(OFFSET('Sanitation Data'!$H$31,0,10*ROW('Sanitation Data'!H87))="","",OFFSET('Sanitation Data'!$H$31,0,10*ROW('Sanitation Data'!H87)))</f>
        <v/>
      </c>
      <c r="DI93" s="300" t="str">
        <f ca="true">+IF(OFFSET('Sanitation Data'!$H$32,0,10*ROW('Sanitation Data'!H87))="","",OFFSET('Sanitation Data'!$H$32,0,10*ROW('Sanitation Data'!H87)))</f>
        <v/>
      </c>
      <c r="DJ93" s="300" t="str">
        <f ca="true">+IF(OFFSET('Sanitation Data'!$I$28,0,10*ROW('Sanitation Data'!I87))="","",OFFSET('Sanitation Data'!$I$28,0,10*ROW('Sanitation Data'!I87)))</f>
        <v/>
      </c>
      <c r="DK93" s="300" t="str">
        <f ca="true">+IF(OFFSET('Sanitation Data'!$I$29,0,10*ROW('Sanitation Data'!I87))="","",OFFSET('Sanitation Data'!$I$29,0,10*ROW('Sanitation Data'!I87)))</f>
        <v/>
      </c>
      <c r="DL93" s="300" t="str">
        <f ca="true">+IF(OFFSET('Sanitation Data'!$I$30,0,10*ROW('Sanitation Data'!I87))="","",OFFSET('Sanitation Data'!$I$30,0,10*ROW('Sanitation Data'!I87)))</f>
        <v/>
      </c>
      <c r="DM93" s="300" t="str">
        <f ca="true">+IF(OFFSET('Sanitation Data'!$I$31,0,10*ROW('Sanitation Data'!I87))="","",OFFSET('Sanitation Data'!$I$31,0,10*ROW('Sanitation Data'!I87)))</f>
        <v/>
      </c>
      <c r="DN93" s="300" t="str">
        <f ca="true">+IF(OFFSET('Sanitation Data'!$I$32,0,10*ROW('Sanitation Data'!I87))="","",OFFSET('Sanitation Data'!$I$32,0,10*ROW('Sanitation Data'!I87)))</f>
        <v/>
      </c>
      <c r="DO93" s="300" t="str">
        <f ca="true">+IF(OFFSET('Hygiene Data'!$D$11,0,10*ROW('Hygiene Data'!D87))="","",OFFSET('Hygiene Data'!$D$11,0,10*ROW('Hygiene Data'!D87)))</f>
        <v/>
      </c>
      <c r="DP93" s="300" t="str">
        <f ca="true">+IF(OFFSET('Hygiene Data'!$D$12,0,10*ROW('Hygiene Data'!D87))="","",OFFSET('Hygiene Data'!$D$12,0,10*ROW('Hygiene Data'!D87)))</f>
        <v/>
      </c>
      <c r="DQ93" s="300" t="str">
        <f ca="true">+IF(OFFSET('Hygiene Data'!$D$13,0,10*ROW('Hygiene Data'!D87))="","",OFFSET('Hygiene Data'!$D$13,0,10*ROW('Hygiene Data'!D87)))</f>
        <v/>
      </c>
      <c r="DR93" s="300" t="str">
        <f ca="true">+IF(OFFSET('Hygiene Data'!$E$11,0,10*ROW('Hygiene Data'!E87))="","",OFFSET('Hygiene Data'!$E$11,0,10*ROW('Hygiene Data'!E87)))</f>
        <v/>
      </c>
      <c r="DS93" s="300" t="str">
        <f ca="true">+IF(OFFSET('Hygiene Data'!$E$12,0,10*ROW('Hygiene Data'!E87))="","",OFFSET('Hygiene Data'!$E$12,0,10*ROW('Hygiene Data'!E87)))</f>
        <v/>
      </c>
      <c r="DT93" s="300" t="str">
        <f ca="true">+IF(OFFSET('Hygiene Data'!$E$13,0,10*ROW('Hygiene Data'!E87))="","",OFFSET('Hygiene Data'!$E$13,0,10*ROW('Hygiene Data'!E87)))</f>
        <v/>
      </c>
      <c r="DU93" s="300" t="str">
        <f ca="true">+IF(OFFSET('Hygiene Data'!$F$11,0,10*ROW('Hygiene Data'!F87))="","",OFFSET('Hygiene Data'!$F$11,0,10*ROW('Hygiene Data'!F87)))</f>
        <v/>
      </c>
      <c r="DV93" s="300" t="str">
        <f ca="true">+IF(OFFSET('Hygiene Data'!$F$12,0,10*ROW('Hygiene Data'!F87))="","",OFFSET('Hygiene Data'!$F$12,0,10*ROW('Hygiene Data'!F87)))</f>
        <v/>
      </c>
      <c r="DW93" s="300" t="str">
        <f ca="true">+IF(OFFSET('Hygiene Data'!$F$13,0,10*ROW('Hygiene Data'!F87))="","",OFFSET('Hygiene Data'!$F$13,0,10*ROW('Hygiene Data'!F87)))</f>
        <v/>
      </c>
      <c r="DX93" s="300" t="str">
        <f ca="true">+IF(OFFSET('Hygiene Data'!$G$11,0,10*ROW('Hygiene Data'!G87))="","",OFFSET('Hygiene Data'!$G$11,0,10*ROW('Hygiene Data'!G87)))</f>
        <v/>
      </c>
      <c r="DY93" s="300" t="str">
        <f ca="true">+IF(OFFSET('Hygiene Data'!$G$12,0,10*ROW('Hygiene Data'!G87))="","",OFFSET('Hygiene Data'!$G$12,0,10*ROW('Hygiene Data'!G87)))</f>
        <v/>
      </c>
      <c r="DZ93" s="300" t="str">
        <f ca="true">+IF(OFFSET('Hygiene Data'!$G$13,0,10*ROW('Hygiene Data'!G87))="","",OFFSET('Hygiene Data'!$G$13,0,10*ROW('Hygiene Data'!G87)))</f>
        <v/>
      </c>
      <c r="EA93" s="300" t="str">
        <f ca="true">+IF(OFFSET('Hygiene Data'!$H$11,0,10*ROW('Hygiene Data'!H87))="","",OFFSET('Hygiene Data'!$H$11,0,10*ROW('Hygiene Data'!H87)))</f>
        <v/>
      </c>
      <c r="EB93" s="300" t="str">
        <f ca="true">+IF(OFFSET('Hygiene Data'!$H$12,0,10*ROW('Hygiene Data'!H87))="","",OFFSET('Hygiene Data'!$H$12,0,10*ROW('Hygiene Data'!H87)))</f>
        <v/>
      </c>
      <c r="EC93" s="300" t="str">
        <f ca="true">+IF(OFFSET('Hygiene Data'!$H$13,0,10*ROW('Hygiene Data'!H87))="","",OFFSET('Hygiene Data'!$H$13,0,10*ROW('Hygiene Data'!H87)))</f>
        <v/>
      </c>
      <c r="ED93" s="300" t="str">
        <f ca="true">+IF(OFFSET('Hygiene Data'!$I$11,0,10*ROW('Hygiene Data'!I87))="","",OFFSET('Hygiene Data'!$I$11,0,10*ROW('Hygiene Data'!I87)))</f>
        <v/>
      </c>
      <c r="EE93" s="300" t="str">
        <f ca="true">+IF(OFFSET('Hygiene Data'!$I$12,0,10*ROW('Hygiene Data'!I87))="","",OFFSET('Hygiene Data'!$I$12,0,10*ROW('Hygiene Data'!I87)))</f>
        <v/>
      </c>
      <c r="EF93" s="30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7"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0"/>
      <c r="BS94" s="300" t="str">
        <f ca="true">+IF(OFFSET('Water Data'!$D$27,0,10*ROW('Water Data'!D88))="","",OFFSET('Water Data'!$D$27,0,10*ROW('Water Data'!D88)))</f>
        <v/>
      </c>
      <c r="BT94" s="300" t="str">
        <f ca="true">+IF(OFFSET('Water Data'!$D$28,0,10*ROW('Water Data'!D88))="","",OFFSET('Water Data'!$D$28,0,10*ROW('Water Data'!D88)))</f>
        <v/>
      </c>
      <c r="BU94" s="300" t="str">
        <f ca="true">+IF(OFFSET('Water Data'!$D$29,0,10*ROW('Water Data'!D88))="","",OFFSET('Water Data'!$D$29,0,10*ROW('Water Data'!D88)))</f>
        <v/>
      </c>
      <c r="BV94" s="300" t="str">
        <f ca="true">+IF(OFFSET('Water Data'!$E$27,0,10*ROW('Water Data'!E88))="","",OFFSET('Water Data'!$E$27,0,10*ROW('Water Data'!E88)))</f>
        <v/>
      </c>
      <c r="BW94" s="300" t="str">
        <f ca="true">+IF(OFFSET('Water Data'!$E$28,0,10*ROW('Water Data'!E88))="","",OFFSET('Water Data'!$E$28,0,10*ROW('Water Data'!E88)))</f>
        <v/>
      </c>
      <c r="BX94" s="300" t="str">
        <f ca="true">+IF(OFFSET('Water Data'!$E$29,0,10*ROW('Water Data'!E88))="","",OFFSET('Water Data'!$E$29,0,10*ROW('Water Data'!E88)))</f>
        <v/>
      </c>
      <c r="BY94" s="300" t="str">
        <f ca="true">+IF(OFFSET('Water Data'!$F$27,0,10*ROW('Water Data'!F88))="","",OFFSET('Water Data'!$F$27,0,10*ROW('Water Data'!F88)))</f>
        <v/>
      </c>
      <c r="BZ94" s="300" t="str">
        <f ca="true">+IF(OFFSET('Water Data'!$F$28,0,10*ROW('Water Data'!F88))="","",OFFSET('Water Data'!$F$28,0,10*ROW('Water Data'!F88)))</f>
        <v/>
      </c>
      <c r="CA94" s="300" t="str">
        <f ca="true">+IF(OFFSET('Water Data'!$F$29,0,10*ROW('Water Data'!F88))="","",OFFSET('Water Data'!$F$29,0,10*ROW('Water Data'!F88)))</f>
        <v/>
      </c>
      <c r="CB94" s="300" t="str">
        <f ca="true">+IF(OFFSET('Water Data'!$G$27,0,10*ROW('Water Data'!G88))="","",OFFSET('Water Data'!$G$27,0,10*ROW('Water Data'!G88)))</f>
        <v/>
      </c>
      <c r="CC94" s="300" t="str">
        <f ca="true">+IF(OFFSET('Water Data'!$G$28,0,10*ROW('Water Data'!G88))="","",OFFSET('Water Data'!$G$28,0,10*ROW('Water Data'!G88)))</f>
        <v/>
      </c>
      <c r="CD94" s="300" t="str">
        <f ca="true">+IF(OFFSET('Water Data'!$G$29,0,10*ROW('Water Data'!G88))="","",OFFSET('Water Data'!$G$29,0,10*ROW('Water Data'!G88)))</f>
        <v/>
      </c>
      <c r="CE94" s="300" t="str">
        <f ca="true">+IF(OFFSET('Water Data'!$H$27,0,10*ROW('Water Data'!H88))="","",OFFSET('Water Data'!$H$27,0,10*ROW('Water Data'!H88)))</f>
        <v/>
      </c>
      <c r="CF94" s="300" t="str">
        <f ca="true">+IF(OFFSET('Water Data'!$H$28,0,10*ROW('Water Data'!H88))="","",OFFSET('Water Data'!$H$28,0,10*ROW('Water Data'!H88)))</f>
        <v/>
      </c>
      <c r="CG94" s="300" t="str">
        <f ca="true">+IF(OFFSET('Water Data'!$H$29,0,10*ROW('Water Data'!H88))="","",OFFSET('Water Data'!$H$29,0,10*ROW('Water Data'!H88)))</f>
        <v/>
      </c>
      <c r="CH94" s="300" t="str">
        <f ca="true">+IF(OFFSET('Water Data'!$I$27,0,10*ROW('Water Data'!I88))="","",OFFSET('Water Data'!$I$27,0,10*ROW('Water Data'!I88)))</f>
        <v/>
      </c>
      <c r="CI94" s="300" t="str">
        <f ca="true">+IF(OFFSET('Water Data'!$I$28,0,10*ROW('Water Data'!I88))="","",OFFSET('Water Data'!$I$28,0,10*ROW('Water Data'!I88)))</f>
        <v/>
      </c>
      <c r="CJ94" s="300" t="str">
        <f ca="true">+IF(OFFSET('Water Data'!$I$29,0,10*ROW('Water Data'!I88))="","",OFFSET('Water Data'!$I$29,0,10*ROW('Water Data'!I88)))</f>
        <v/>
      </c>
      <c r="CK94" s="300" t="str">
        <f ca="true">+IF(OFFSET('Sanitation Data'!$D$28,0,10*ROW('Sanitation Data'!D88))="","",OFFSET('Sanitation Data'!$D$28,0,10*ROW('Sanitation Data'!D88)))</f>
        <v/>
      </c>
      <c r="CL94" s="300" t="str">
        <f ca="true">+IF(OFFSET('Sanitation Data'!$D$29,0,10*ROW('Sanitation Data'!D88))="","",OFFSET('Sanitation Data'!$D$29,0,10*ROW('Sanitation Data'!D88)))</f>
        <v/>
      </c>
      <c r="CM94" s="300" t="str">
        <f ca="true">+IF(OFFSET('Sanitation Data'!$D$30,0,10*ROW('Sanitation Data'!D88))="","",OFFSET('Sanitation Data'!$D$30,0,10*ROW('Sanitation Data'!D88)))</f>
        <v/>
      </c>
      <c r="CN94" s="300" t="str">
        <f ca="true">+IF(OFFSET('Sanitation Data'!$D$31,0,10*ROW('Sanitation Data'!D88))="","",OFFSET('Sanitation Data'!$D$31,0,10*ROW('Sanitation Data'!D88)))</f>
        <v/>
      </c>
      <c r="CO94" s="300" t="str">
        <f ca="true">+IF(OFFSET('Sanitation Data'!$D$32,0,10*ROW('Sanitation Data'!D88))="","",OFFSET('Sanitation Data'!$D$32,0,10*ROW('Sanitation Data'!D88)))</f>
        <v/>
      </c>
      <c r="CP94" s="300" t="str">
        <f ca="true">+IF(OFFSET('Sanitation Data'!$E$28,0,10*ROW('Sanitation Data'!E88))="","",OFFSET('Sanitation Data'!$E$28,0,10*ROW('Sanitation Data'!E88)))</f>
        <v/>
      </c>
      <c r="CQ94" s="300" t="str">
        <f ca="true">+IF(OFFSET('Sanitation Data'!$E$29,0,10*ROW('Sanitation Data'!E88))="","",OFFSET('Sanitation Data'!$E$29,0,10*ROW('Sanitation Data'!E88)))</f>
        <v/>
      </c>
      <c r="CR94" s="300" t="str">
        <f ca="true">+IF(OFFSET('Sanitation Data'!$E$30,0,10*ROW('Sanitation Data'!E88))="","",OFFSET('Sanitation Data'!$E$30,0,10*ROW('Sanitation Data'!E88)))</f>
        <v/>
      </c>
      <c r="CS94" s="300" t="str">
        <f ca="true">+IF(OFFSET('Sanitation Data'!$E$31,0,10*ROW('Sanitation Data'!E88))="","",OFFSET('Sanitation Data'!$E$31,0,10*ROW('Sanitation Data'!E88)))</f>
        <v/>
      </c>
      <c r="CT94" s="300" t="str">
        <f ca="true">+IF(OFFSET('Sanitation Data'!$E$32,0,10*ROW('Sanitation Data'!E88))="","",OFFSET('Sanitation Data'!$E$32,0,10*ROW('Sanitation Data'!E88)))</f>
        <v/>
      </c>
      <c r="CU94" s="300" t="str">
        <f ca="true">+IF(OFFSET('Sanitation Data'!$F$28,0,10*ROW('Sanitation Data'!F88))="","",OFFSET('Sanitation Data'!$F$28,0,10*ROW('Sanitation Data'!F88)))</f>
        <v/>
      </c>
      <c r="CV94" s="300" t="str">
        <f ca="true">+IF(OFFSET('Sanitation Data'!$F$29,0,10*ROW('Sanitation Data'!F88))="","",OFFSET('Sanitation Data'!$F$29,0,10*ROW('Sanitation Data'!F88)))</f>
        <v/>
      </c>
      <c r="CW94" s="300" t="str">
        <f ca="true">+IF(OFFSET('Sanitation Data'!$F$30,0,10*ROW('Sanitation Data'!F88))="","",OFFSET('Sanitation Data'!$F$30,0,10*ROW('Sanitation Data'!F88)))</f>
        <v/>
      </c>
      <c r="CX94" s="300" t="str">
        <f ca="true">+IF(OFFSET('Sanitation Data'!$F$31,0,10*ROW('Sanitation Data'!F88))="","",OFFSET('Sanitation Data'!$F$31,0,10*ROW('Sanitation Data'!F88)))</f>
        <v/>
      </c>
      <c r="CY94" s="300" t="str">
        <f ca="true">+IF(OFFSET('Sanitation Data'!$F$32,0,10*ROW('Sanitation Data'!F88))="","",OFFSET('Sanitation Data'!$F$32,0,10*ROW('Sanitation Data'!F88)))</f>
        <v/>
      </c>
      <c r="CZ94" s="300" t="str">
        <f ca="true">+IF(OFFSET('Sanitation Data'!$G$28,0,10*ROW('Sanitation Data'!G88))="","",OFFSET('Sanitation Data'!$G$28,0,10*ROW('Sanitation Data'!G88)))</f>
        <v/>
      </c>
      <c r="DA94" s="300" t="str">
        <f ca="true">+IF(OFFSET('Sanitation Data'!$G$29,0,10*ROW('Sanitation Data'!G88))="","",OFFSET('Sanitation Data'!$G$29,0,10*ROW('Sanitation Data'!G88)))</f>
        <v/>
      </c>
      <c r="DB94" s="300" t="str">
        <f ca="true">+IF(OFFSET('Sanitation Data'!$G$30,0,10*ROW('Sanitation Data'!G88))="","",OFFSET('Sanitation Data'!$G$30,0,10*ROW('Sanitation Data'!G88)))</f>
        <v/>
      </c>
      <c r="DC94" s="300" t="str">
        <f ca="true">+IF(OFFSET('Sanitation Data'!$G$31,0,10*ROW('Sanitation Data'!G88))="","",OFFSET('Sanitation Data'!$G$31,0,10*ROW('Sanitation Data'!G88)))</f>
        <v/>
      </c>
      <c r="DD94" s="300" t="str">
        <f ca="true">+IF(OFFSET('Sanitation Data'!$G$32,0,10*ROW('Sanitation Data'!G88))="","",OFFSET('Sanitation Data'!$G$32,0,10*ROW('Sanitation Data'!G88)))</f>
        <v/>
      </c>
      <c r="DE94" s="300" t="str">
        <f ca="true">+IF(OFFSET('Sanitation Data'!$H$28,0,10*ROW('Sanitation Data'!H88))="","",OFFSET('Sanitation Data'!$H$28,0,10*ROW('Sanitation Data'!H88)))</f>
        <v/>
      </c>
      <c r="DF94" s="300" t="str">
        <f ca="true">+IF(OFFSET('Sanitation Data'!$H$29,0,10*ROW('Sanitation Data'!H88))="","",OFFSET('Sanitation Data'!$H$29,0,10*ROW('Sanitation Data'!H88)))</f>
        <v/>
      </c>
      <c r="DG94" s="300" t="str">
        <f ca="true">+IF(OFFSET('Sanitation Data'!$H$30,0,10*ROW('Sanitation Data'!H88))="","",OFFSET('Sanitation Data'!$H$30,0,10*ROW('Sanitation Data'!H88)))</f>
        <v/>
      </c>
      <c r="DH94" s="300" t="str">
        <f ca="true">+IF(OFFSET('Sanitation Data'!$H$31,0,10*ROW('Sanitation Data'!H88))="","",OFFSET('Sanitation Data'!$H$31,0,10*ROW('Sanitation Data'!H88)))</f>
        <v/>
      </c>
      <c r="DI94" s="300" t="str">
        <f ca="true">+IF(OFFSET('Sanitation Data'!$H$32,0,10*ROW('Sanitation Data'!H88))="","",OFFSET('Sanitation Data'!$H$32,0,10*ROW('Sanitation Data'!H88)))</f>
        <v/>
      </c>
      <c r="DJ94" s="300" t="str">
        <f ca="true">+IF(OFFSET('Sanitation Data'!$I$28,0,10*ROW('Sanitation Data'!I88))="","",OFFSET('Sanitation Data'!$I$28,0,10*ROW('Sanitation Data'!I88)))</f>
        <v/>
      </c>
      <c r="DK94" s="300" t="str">
        <f ca="true">+IF(OFFSET('Sanitation Data'!$I$29,0,10*ROW('Sanitation Data'!I88))="","",OFFSET('Sanitation Data'!$I$29,0,10*ROW('Sanitation Data'!I88)))</f>
        <v/>
      </c>
      <c r="DL94" s="300" t="str">
        <f ca="true">+IF(OFFSET('Sanitation Data'!$I$30,0,10*ROW('Sanitation Data'!I88))="","",OFFSET('Sanitation Data'!$I$30,0,10*ROW('Sanitation Data'!I88)))</f>
        <v/>
      </c>
      <c r="DM94" s="300" t="str">
        <f ca="true">+IF(OFFSET('Sanitation Data'!$I$31,0,10*ROW('Sanitation Data'!I88))="","",OFFSET('Sanitation Data'!$I$31,0,10*ROW('Sanitation Data'!I88)))</f>
        <v/>
      </c>
      <c r="DN94" s="300" t="str">
        <f ca="true">+IF(OFFSET('Sanitation Data'!$I$32,0,10*ROW('Sanitation Data'!I88))="","",OFFSET('Sanitation Data'!$I$32,0,10*ROW('Sanitation Data'!I88)))</f>
        <v/>
      </c>
      <c r="DO94" s="300" t="str">
        <f ca="true">+IF(OFFSET('Hygiene Data'!$D$11,0,10*ROW('Hygiene Data'!D88))="","",OFFSET('Hygiene Data'!$D$11,0,10*ROW('Hygiene Data'!D88)))</f>
        <v/>
      </c>
      <c r="DP94" s="300" t="str">
        <f ca="true">+IF(OFFSET('Hygiene Data'!$D$12,0,10*ROW('Hygiene Data'!D88))="","",OFFSET('Hygiene Data'!$D$12,0,10*ROW('Hygiene Data'!D88)))</f>
        <v/>
      </c>
      <c r="DQ94" s="300" t="str">
        <f ca="true">+IF(OFFSET('Hygiene Data'!$D$13,0,10*ROW('Hygiene Data'!D88))="","",OFFSET('Hygiene Data'!$D$13,0,10*ROW('Hygiene Data'!D88)))</f>
        <v/>
      </c>
      <c r="DR94" s="300" t="str">
        <f ca="true">+IF(OFFSET('Hygiene Data'!$E$11,0,10*ROW('Hygiene Data'!E88))="","",OFFSET('Hygiene Data'!$E$11,0,10*ROW('Hygiene Data'!E88)))</f>
        <v/>
      </c>
      <c r="DS94" s="300" t="str">
        <f ca="true">+IF(OFFSET('Hygiene Data'!$E$12,0,10*ROW('Hygiene Data'!E88))="","",OFFSET('Hygiene Data'!$E$12,0,10*ROW('Hygiene Data'!E88)))</f>
        <v/>
      </c>
      <c r="DT94" s="300" t="str">
        <f ca="true">+IF(OFFSET('Hygiene Data'!$E$13,0,10*ROW('Hygiene Data'!E88))="","",OFFSET('Hygiene Data'!$E$13,0,10*ROW('Hygiene Data'!E88)))</f>
        <v/>
      </c>
      <c r="DU94" s="300" t="str">
        <f ca="true">+IF(OFFSET('Hygiene Data'!$F$11,0,10*ROW('Hygiene Data'!F88))="","",OFFSET('Hygiene Data'!$F$11,0,10*ROW('Hygiene Data'!F88)))</f>
        <v/>
      </c>
      <c r="DV94" s="300" t="str">
        <f ca="true">+IF(OFFSET('Hygiene Data'!$F$12,0,10*ROW('Hygiene Data'!F88))="","",OFFSET('Hygiene Data'!$F$12,0,10*ROW('Hygiene Data'!F88)))</f>
        <v/>
      </c>
      <c r="DW94" s="300" t="str">
        <f ca="true">+IF(OFFSET('Hygiene Data'!$F$13,0,10*ROW('Hygiene Data'!F88))="","",OFFSET('Hygiene Data'!$F$13,0,10*ROW('Hygiene Data'!F88)))</f>
        <v/>
      </c>
      <c r="DX94" s="300" t="str">
        <f ca="true">+IF(OFFSET('Hygiene Data'!$G$11,0,10*ROW('Hygiene Data'!G88))="","",OFFSET('Hygiene Data'!$G$11,0,10*ROW('Hygiene Data'!G88)))</f>
        <v/>
      </c>
      <c r="DY94" s="300" t="str">
        <f ca="true">+IF(OFFSET('Hygiene Data'!$G$12,0,10*ROW('Hygiene Data'!G88))="","",OFFSET('Hygiene Data'!$G$12,0,10*ROW('Hygiene Data'!G88)))</f>
        <v/>
      </c>
      <c r="DZ94" s="300" t="str">
        <f ca="true">+IF(OFFSET('Hygiene Data'!$G$13,0,10*ROW('Hygiene Data'!G88))="","",OFFSET('Hygiene Data'!$G$13,0,10*ROW('Hygiene Data'!G88)))</f>
        <v/>
      </c>
      <c r="EA94" s="300" t="str">
        <f ca="true">+IF(OFFSET('Hygiene Data'!$H$11,0,10*ROW('Hygiene Data'!H88))="","",OFFSET('Hygiene Data'!$H$11,0,10*ROW('Hygiene Data'!H88)))</f>
        <v/>
      </c>
      <c r="EB94" s="300" t="str">
        <f ca="true">+IF(OFFSET('Hygiene Data'!$H$12,0,10*ROW('Hygiene Data'!H88))="","",OFFSET('Hygiene Data'!$H$12,0,10*ROW('Hygiene Data'!H88)))</f>
        <v/>
      </c>
      <c r="EC94" s="300" t="str">
        <f ca="true">+IF(OFFSET('Hygiene Data'!$H$13,0,10*ROW('Hygiene Data'!H88))="","",OFFSET('Hygiene Data'!$H$13,0,10*ROW('Hygiene Data'!H88)))</f>
        <v/>
      </c>
      <c r="ED94" s="300" t="str">
        <f ca="true">+IF(OFFSET('Hygiene Data'!$I$11,0,10*ROW('Hygiene Data'!I88))="","",OFFSET('Hygiene Data'!$I$11,0,10*ROW('Hygiene Data'!I88)))</f>
        <v/>
      </c>
      <c r="EE94" s="300" t="str">
        <f ca="true">+IF(OFFSET('Hygiene Data'!$I$12,0,10*ROW('Hygiene Data'!I88))="","",OFFSET('Hygiene Data'!$I$12,0,10*ROW('Hygiene Data'!I88)))</f>
        <v/>
      </c>
      <c r="EF94" s="30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7"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0"/>
      <c r="BS95" s="300" t="str">
        <f ca="true">+IF(OFFSET('Water Data'!$D$27,0,10*ROW('Water Data'!D89))="","",OFFSET('Water Data'!$D$27,0,10*ROW('Water Data'!D89)))</f>
        <v/>
      </c>
      <c r="BT95" s="300" t="str">
        <f ca="true">+IF(OFFSET('Water Data'!$D$28,0,10*ROW('Water Data'!D89))="","",OFFSET('Water Data'!$D$28,0,10*ROW('Water Data'!D89)))</f>
        <v/>
      </c>
      <c r="BU95" s="300" t="str">
        <f ca="true">+IF(OFFSET('Water Data'!$D$29,0,10*ROW('Water Data'!D89))="","",OFFSET('Water Data'!$D$29,0,10*ROW('Water Data'!D89)))</f>
        <v/>
      </c>
      <c r="BV95" s="300" t="str">
        <f ca="true">+IF(OFFSET('Water Data'!$E$27,0,10*ROW('Water Data'!E89))="","",OFFSET('Water Data'!$E$27,0,10*ROW('Water Data'!E89)))</f>
        <v/>
      </c>
      <c r="BW95" s="300" t="str">
        <f ca="true">+IF(OFFSET('Water Data'!$E$28,0,10*ROW('Water Data'!E89))="","",OFFSET('Water Data'!$E$28,0,10*ROW('Water Data'!E89)))</f>
        <v/>
      </c>
      <c r="BX95" s="300" t="str">
        <f ca="true">+IF(OFFSET('Water Data'!$E$29,0,10*ROW('Water Data'!E89))="","",OFFSET('Water Data'!$E$29,0,10*ROW('Water Data'!E89)))</f>
        <v/>
      </c>
      <c r="BY95" s="300" t="str">
        <f ca="true">+IF(OFFSET('Water Data'!$F$27,0,10*ROW('Water Data'!F89))="","",OFFSET('Water Data'!$F$27,0,10*ROW('Water Data'!F89)))</f>
        <v/>
      </c>
      <c r="BZ95" s="300" t="str">
        <f ca="true">+IF(OFFSET('Water Data'!$F$28,0,10*ROW('Water Data'!F89))="","",OFFSET('Water Data'!$F$28,0,10*ROW('Water Data'!F89)))</f>
        <v/>
      </c>
      <c r="CA95" s="300" t="str">
        <f ca="true">+IF(OFFSET('Water Data'!$F$29,0,10*ROW('Water Data'!F89))="","",OFFSET('Water Data'!$F$29,0,10*ROW('Water Data'!F89)))</f>
        <v/>
      </c>
      <c r="CB95" s="300" t="str">
        <f ca="true">+IF(OFFSET('Water Data'!$G$27,0,10*ROW('Water Data'!G89))="","",OFFSET('Water Data'!$G$27,0,10*ROW('Water Data'!G89)))</f>
        <v/>
      </c>
      <c r="CC95" s="300" t="str">
        <f ca="true">+IF(OFFSET('Water Data'!$G$28,0,10*ROW('Water Data'!G89))="","",OFFSET('Water Data'!$G$28,0,10*ROW('Water Data'!G89)))</f>
        <v/>
      </c>
      <c r="CD95" s="300" t="str">
        <f ca="true">+IF(OFFSET('Water Data'!$G$29,0,10*ROW('Water Data'!G89))="","",OFFSET('Water Data'!$G$29,0,10*ROW('Water Data'!G89)))</f>
        <v/>
      </c>
      <c r="CE95" s="300" t="str">
        <f ca="true">+IF(OFFSET('Water Data'!$H$27,0,10*ROW('Water Data'!H89))="","",OFFSET('Water Data'!$H$27,0,10*ROW('Water Data'!H89)))</f>
        <v/>
      </c>
      <c r="CF95" s="300" t="str">
        <f ca="true">+IF(OFFSET('Water Data'!$H$28,0,10*ROW('Water Data'!H89))="","",OFFSET('Water Data'!$H$28,0,10*ROW('Water Data'!H89)))</f>
        <v/>
      </c>
      <c r="CG95" s="300" t="str">
        <f ca="true">+IF(OFFSET('Water Data'!$H$29,0,10*ROW('Water Data'!H89))="","",OFFSET('Water Data'!$H$29,0,10*ROW('Water Data'!H89)))</f>
        <v/>
      </c>
      <c r="CH95" s="300" t="str">
        <f ca="true">+IF(OFFSET('Water Data'!$I$27,0,10*ROW('Water Data'!I89))="","",OFFSET('Water Data'!$I$27,0,10*ROW('Water Data'!I89)))</f>
        <v/>
      </c>
      <c r="CI95" s="300" t="str">
        <f ca="true">+IF(OFFSET('Water Data'!$I$28,0,10*ROW('Water Data'!I89))="","",OFFSET('Water Data'!$I$28,0,10*ROW('Water Data'!I89)))</f>
        <v/>
      </c>
      <c r="CJ95" s="300" t="str">
        <f ca="true">+IF(OFFSET('Water Data'!$I$29,0,10*ROW('Water Data'!I89))="","",OFFSET('Water Data'!$I$29,0,10*ROW('Water Data'!I89)))</f>
        <v/>
      </c>
      <c r="CK95" s="300" t="str">
        <f ca="true">+IF(OFFSET('Sanitation Data'!$D$28,0,10*ROW('Sanitation Data'!D89))="","",OFFSET('Sanitation Data'!$D$28,0,10*ROW('Sanitation Data'!D89)))</f>
        <v/>
      </c>
      <c r="CL95" s="300" t="str">
        <f ca="true">+IF(OFFSET('Sanitation Data'!$D$29,0,10*ROW('Sanitation Data'!D89))="","",OFFSET('Sanitation Data'!$D$29,0,10*ROW('Sanitation Data'!D89)))</f>
        <v/>
      </c>
      <c r="CM95" s="300" t="str">
        <f ca="true">+IF(OFFSET('Sanitation Data'!$D$30,0,10*ROW('Sanitation Data'!D89))="","",OFFSET('Sanitation Data'!$D$30,0,10*ROW('Sanitation Data'!D89)))</f>
        <v/>
      </c>
      <c r="CN95" s="300" t="str">
        <f ca="true">+IF(OFFSET('Sanitation Data'!$D$31,0,10*ROW('Sanitation Data'!D89))="","",OFFSET('Sanitation Data'!$D$31,0,10*ROW('Sanitation Data'!D89)))</f>
        <v/>
      </c>
      <c r="CO95" s="300" t="str">
        <f ca="true">+IF(OFFSET('Sanitation Data'!$D$32,0,10*ROW('Sanitation Data'!D89))="","",OFFSET('Sanitation Data'!$D$32,0,10*ROW('Sanitation Data'!D89)))</f>
        <v/>
      </c>
      <c r="CP95" s="300" t="str">
        <f ca="true">+IF(OFFSET('Sanitation Data'!$E$28,0,10*ROW('Sanitation Data'!E89))="","",OFFSET('Sanitation Data'!$E$28,0,10*ROW('Sanitation Data'!E89)))</f>
        <v/>
      </c>
      <c r="CQ95" s="300" t="str">
        <f ca="true">+IF(OFFSET('Sanitation Data'!$E$29,0,10*ROW('Sanitation Data'!E89))="","",OFFSET('Sanitation Data'!$E$29,0,10*ROW('Sanitation Data'!E89)))</f>
        <v/>
      </c>
      <c r="CR95" s="300" t="str">
        <f ca="true">+IF(OFFSET('Sanitation Data'!$E$30,0,10*ROW('Sanitation Data'!E89))="","",OFFSET('Sanitation Data'!$E$30,0,10*ROW('Sanitation Data'!E89)))</f>
        <v/>
      </c>
      <c r="CS95" s="300" t="str">
        <f ca="true">+IF(OFFSET('Sanitation Data'!$E$31,0,10*ROW('Sanitation Data'!E89))="","",OFFSET('Sanitation Data'!$E$31,0,10*ROW('Sanitation Data'!E89)))</f>
        <v/>
      </c>
      <c r="CT95" s="300" t="str">
        <f ca="true">+IF(OFFSET('Sanitation Data'!$E$32,0,10*ROW('Sanitation Data'!E89))="","",OFFSET('Sanitation Data'!$E$32,0,10*ROW('Sanitation Data'!E89)))</f>
        <v/>
      </c>
      <c r="CU95" s="300" t="str">
        <f ca="true">+IF(OFFSET('Sanitation Data'!$F$28,0,10*ROW('Sanitation Data'!F89))="","",OFFSET('Sanitation Data'!$F$28,0,10*ROW('Sanitation Data'!F89)))</f>
        <v/>
      </c>
      <c r="CV95" s="300" t="str">
        <f ca="true">+IF(OFFSET('Sanitation Data'!$F$29,0,10*ROW('Sanitation Data'!F89))="","",OFFSET('Sanitation Data'!$F$29,0,10*ROW('Sanitation Data'!F89)))</f>
        <v/>
      </c>
      <c r="CW95" s="300" t="str">
        <f ca="true">+IF(OFFSET('Sanitation Data'!$F$30,0,10*ROW('Sanitation Data'!F89))="","",OFFSET('Sanitation Data'!$F$30,0,10*ROW('Sanitation Data'!F89)))</f>
        <v/>
      </c>
      <c r="CX95" s="300" t="str">
        <f ca="true">+IF(OFFSET('Sanitation Data'!$F$31,0,10*ROW('Sanitation Data'!F89))="","",OFFSET('Sanitation Data'!$F$31,0,10*ROW('Sanitation Data'!F89)))</f>
        <v/>
      </c>
      <c r="CY95" s="300" t="str">
        <f ca="true">+IF(OFFSET('Sanitation Data'!$F$32,0,10*ROW('Sanitation Data'!F89))="","",OFFSET('Sanitation Data'!$F$32,0,10*ROW('Sanitation Data'!F89)))</f>
        <v/>
      </c>
      <c r="CZ95" s="300" t="str">
        <f ca="true">+IF(OFFSET('Sanitation Data'!$G$28,0,10*ROW('Sanitation Data'!G89))="","",OFFSET('Sanitation Data'!$G$28,0,10*ROW('Sanitation Data'!G89)))</f>
        <v/>
      </c>
      <c r="DA95" s="300" t="str">
        <f ca="true">+IF(OFFSET('Sanitation Data'!$G$29,0,10*ROW('Sanitation Data'!G89))="","",OFFSET('Sanitation Data'!$G$29,0,10*ROW('Sanitation Data'!G89)))</f>
        <v/>
      </c>
      <c r="DB95" s="300" t="str">
        <f ca="true">+IF(OFFSET('Sanitation Data'!$G$30,0,10*ROW('Sanitation Data'!G89))="","",OFFSET('Sanitation Data'!$G$30,0,10*ROW('Sanitation Data'!G89)))</f>
        <v/>
      </c>
      <c r="DC95" s="300" t="str">
        <f ca="true">+IF(OFFSET('Sanitation Data'!$G$31,0,10*ROW('Sanitation Data'!G89))="","",OFFSET('Sanitation Data'!$G$31,0,10*ROW('Sanitation Data'!G89)))</f>
        <v/>
      </c>
      <c r="DD95" s="300" t="str">
        <f ca="true">+IF(OFFSET('Sanitation Data'!$G$32,0,10*ROW('Sanitation Data'!G89))="","",OFFSET('Sanitation Data'!$G$32,0,10*ROW('Sanitation Data'!G89)))</f>
        <v/>
      </c>
      <c r="DE95" s="300" t="str">
        <f ca="true">+IF(OFFSET('Sanitation Data'!$H$28,0,10*ROW('Sanitation Data'!H89))="","",OFFSET('Sanitation Data'!$H$28,0,10*ROW('Sanitation Data'!H89)))</f>
        <v/>
      </c>
      <c r="DF95" s="300" t="str">
        <f ca="true">+IF(OFFSET('Sanitation Data'!$H$29,0,10*ROW('Sanitation Data'!H89))="","",OFFSET('Sanitation Data'!$H$29,0,10*ROW('Sanitation Data'!H89)))</f>
        <v/>
      </c>
      <c r="DG95" s="300" t="str">
        <f ca="true">+IF(OFFSET('Sanitation Data'!$H$30,0,10*ROW('Sanitation Data'!H89))="","",OFFSET('Sanitation Data'!$H$30,0,10*ROW('Sanitation Data'!H89)))</f>
        <v/>
      </c>
      <c r="DH95" s="300" t="str">
        <f ca="true">+IF(OFFSET('Sanitation Data'!$H$31,0,10*ROW('Sanitation Data'!H89))="","",OFFSET('Sanitation Data'!$H$31,0,10*ROW('Sanitation Data'!H89)))</f>
        <v/>
      </c>
      <c r="DI95" s="300" t="str">
        <f ca="true">+IF(OFFSET('Sanitation Data'!$H$32,0,10*ROW('Sanitation Data'!H89))="","",OFFSET('Sanitation Data'!$H$32,0,10*ROW('Sanitation Data'!H89)))</f>
        <v/>
      </c>
      <c r="DJ95" s="300" t="str">
        <f ca="true">+IF(OFFSET('Sanitation Data'!$I$28,0,10*ROW('Sanitation Data'!I89))="","",OFFSET('Sanitation Data'!$I$28,0,10*ROW('Sanitation Data'!I89)))</f>
        <v/>
      </c>
      <c r="DK95" s="300" t="str">
        <f ca="true">+IF(OFFSET('Sanitation Data'!$I$29,0,10*ROW('Sanitation Data'!I89))="","",OFFSET('Sanitation Data'!$I$29,0,10*ROW('Sanitation Data'!I89)))</f>
        <v/>
      </c>
      <c r="DL95" s="300" t="str">
        <f ca="true">+IF(OFFSET('Sanitation Data'!$I$30,0,10*ROW('Sanitation Data'!I89))="","",OFFSET('Sanitation Data'!$I$30,0,10*ROW('Sanitation Data'!I89)))</f>
        <v/>
      </c>
      <c r="DM95" s="300" t="str">
        <f ca="true">+IF(OFFSET('Sanitation Data'!$I$31,0,10*ROW('Sanitation Data'!I89))="","",OFFSET('Sanitation Data'!$I$31,0,10*ROW('Sanitation Data'!I89)))</f>
        <v/>
      </c>
      <c r="DN95" s="300" t="str">
        <f ca="true">+IF(OFFSET('Sanitation Data'!$I$32,0,10*ROW('Sanitation Data'!I89))="","",OFFSET('Sanitation Data'!$I$32,0,10*ROW('Sanitation Data'!I89)))</f>
        <v/>
      </c>
      <c r="DO95" s="300" t="str">
        <f ca="true">+IF(OFFSET('Hygiene Data'!$D$11,0,10*ROW('Hygiene Data'!D89))="","",OFFSET('Hygiene Data'!$D$11,0,10*ROW('Hygiene Data'!D89)))</f>
        <v/>
      </c>
      <c r="DP95" s="300" t="str">
        <f ca="true">+IF(OFFSET('Hygiene Data'!$D$12,0,10*ROW('Hygiene Data'!D89))="","",OFFSET('Hygiene Data'!$D$12,0,10*ROW('Hygiene Data'!D89)))</f>
        <v/>
      </c>
      <c r="DQ95" s="300" t="str">
        <f ca="true">+IF(OFFSET('Hygiene Data'!$D$13,0,10*ROW('Hygiene Data'!D89))="","",OFFSET('Hygiene Data'!$D$13,0,10*ROW('Hygiene Data'!D89)))</f>
        <v/>
      </c>
      <c r="DR95" s="300" t="str">
        <f ca="true">+IF(OFFSET('Hygiene Data'!$E$11,0,10*ROW('Hygiene Data'!E89))="","",OFFSET('Hygiene Data'!$E$11,0,10*ROW('Hygiene Data'!E89)))</f>
        <v/>
      </c>
      <c r="DS95" s="300" t="str">
        <f ca="true">+IF(OFFSET('Hygiene Data'!$E$12,0,10*ROW('Hygiene Data'!E89))="","",OFFSET('Hygiene Data'!$E$12,0,10*ROW('Hygiene Data'!E89)))</f>
        <v/>
      </c>
      <c r="DT95" s="300" t="str">
        <f ca="true">+IF(OFFSET('Hygiene Data'!$E$13,0,10*ROW('Hygiene Data'!E89))="","",OFFSET('Hygiene Data'!$E$13,0,10*ROW('Hygiene Data'!E89)))</f>
        <v/>
      </c>
      <c r="DU95" s="300" t="str">
        <f ca="true">+IF(OFFSET('Hygiene Data'!$F$11,0,10*ROW('Hygiene Data'!F89))="","",OFFSET('Hygiene Data'!$F$11,0,10*ROW('Hygiene Data'!F89)))</f>
        <v/>
      </c>
      <c r="DV95" s="300" t="str">
        <f ca="true">+IF(OFFSET('Hygiene Data'!$F$12,0,10*ROW('Hygiene Data'!F89))="","",OFFSET('Hygiene Data'!$F$12,0,10*ROW('Hygiene Data'!F89)))</f>
        <v/>
      </c>
      <c r="DW95" s="300" t="str">
        <f ca="true">+IF(OFFSET('Hygiene Data'!$F$13,0,10*ROW('Hygiene Data'!F89))="","",OFFSET('Hygiene Data'!$F$13,0,10*ROW('Hygiene Data'!F89)))</f>
        <v/>
      </c>
      <c r="DX95" s="300" t="str">
        <f ca="true">+IF(OFFSET('Hygiene Data'!$G$11,0,10*ROW('Hygiene Data'!G89))="","",OFFSET('Hygiene Data'!$G$11,0,10*ROW('Hygiene Data'!G89)))</f>
        <v/>
      </c>
      <c r="DY95" s="300" t="str">
        <f ca="true">+IF(OFFSET('Hygiene Data'!$G$12,0,10*ROW('Hygiene Data'!G89))="","",OFFSET('Hygiene Data'!$G$12,0,10*ROW('Hygiene Data'!G89)))</f>
        <v/>
      </c>
      <c r="DZ95" s="300" t="str">
        <f ca="true">+IF(OFFSET('Hygiene Data'!$G$13,0,10*ROW('Hygiene Data'!G89))="","",OFFSET('Hygiene Data'!$G$13,0,10*ROW('Hygiene Data'!G89)))</f>
        <v/>
      </c>
      <c r="EA95" s="300" t="str">
        <f ca="true">+IF(OFFSET('Hygiene Data'!$H$11,0,10*ROW('Hygiene Data'!H89))="","",OFFSET('Hygiene Data'!$H$11,0,10*ROW('Hygiene Data'!H89)))</f>
        <v/>
      </c>
      <c r="EB95" s="300" t="str">
        <f ca="true">+IF(OFFSET('Hygiene Data'!$H$12,0,10*ROW('Hygiene Data'!H89))="","",OFFSET('Hygiene Data'!$H$12,0,10*ROW('Hygiene Data'!H89)))</f>
        <v/>
      </c>
      <c r="EC95" s="300" t="str">
        <f ca="true">+IF(OFFSET('Hygiene Data'!$H$13,0,10*ROW('Hygiene Data'!H89))="","",OFFSET('Hygiene Data'!$H$13,0,10*ROW('Hygiene Data'!H89)))</f>
        <v/>
      </c>
      <c r="ED95" s="300" t="str">
        <f ca="true">+IF(OFFSET('Hygiene Data'!$I$11,0,10*ROW('Hygiene Data'!I89))="","",OFFSET('Hygiene Data'!$I$11,0,10*ROW('Hygiene Data'!I89)))</f>
        <v/>
      </c>
      <c r="EE95" s="300" t="str">
        <f ca="true">+IF(OFFSET('Hygiene Data'!$I$12,0,10*ROW('Hygiene Data'!I89))="","",OFFSET('Hygiene Data'!$I$12,0,10*ROW('Hygiene Data'!I89)))</f>
        <v/>
      </c>
      <c r="EF95" s="30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7"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0"/>
      <c r="BS96" s="300" t="str">
        <f ca="true">+IF(OFFSET('Water Data'!$D$27,0,10*ROW('Water Data'!D90))="","",OFFSET('Water Data'!$D$27,0,10*ROW('Water Data'!D90)))</f>
        <v/>
      </c>
      <c r="BT96" s="300" t="str">
        <f ca="true">+IF(OFFSET('Water Data'!$D$28,0,10*ROW('Water Data'!D90))="","",OFFSET('Water Data'!$D$28,0,10*ROW('Water Data'!D90)))</f>
        <v/>
      </c>
      <c r="BU96" s="300" t="str">
        <f ca="true">+IF(OFFSET('Water Data'!$D$29,0,10*ROW('Water Data'!D90))="","",OFFSET('Water Data'!$D$29,0,10*ROW('Water Data'!D90)))</f>
        <v/>
      </c>
      <c r="BV96" s="300" t="str">
        <f ca="true">+IF(OFFSET('Water Data'!$E$27,0,10*ROW('Water Data'!E90))="","",OFFSET('Water Data'!$E$27,0,10*ROW('Water Data'!E90)))</f>
        <v/>
      </c>
      <c r="BW96" s="300" t="str">
        <f ca="true">+IF(OFFSET('Water Data'!$E$28,0,10*ROW('Water Data'!E90))="","",OFFSET('Water Data'!$E$28,0,10*ROW('Water Data'!E90)))</f>
        <v/>
      </c>
      <c r="BX96" s="300" t="str">
        <f ca="true">+IF(OFFSET('Water Data'!$E$29,0,10*ROW('Water Data'!E90))="","",OFFSET('Water Data'!$E$29,0,10*ROW('Water Data'!E90)))</f>
        <v/>
      </c>
      <c r="BY96" s="300" t="str">
        <f ca="true">+IF(OFFSET('Water Data'!$F$27,0,10*ROW('Water Data'!F90))="","",OFFSET('Water Data'!$F$27,0,10*ROW('Water Data'!F90)))</f>
        <v/>
      </c>
      <c r="BZ96" s="300" t="str">
        <f ca="true">+IF(OFFSET('Water Data'!$F$28,0,10*ROW('Water Data'!F90))="","",OFFSET('Water Data'!$F$28,0,10*ROW('Water Data'!F90)))</f>
        <v/>
      </c>
      <c r="CA96" s="300" t="str">
        <f ca="true">+IF(OFFSET('Water Data'!$F$29,0,10*ROW('Water Data'!F90))="","",OFFSET('Water Data'!$F$29,0,10*ROW('Water Data'!F90)))</f>
        <v/>
      </c>
      <c r="CB96" s="300" t="str">
        <f ca="true">+IF(OFFSET('Water Data'!$G$27,0,10*ROW('Water Data'!G90))="","",OFFSET('Water Data'!$G$27,0,10*ROW('Water Data'!G90)))</f>
        <v/>
      </c>
      <c r="CC96" s="300" t="str">
        <f ca="true">+IF(OFFSET('Water Data'!$G$28,0,10*ROW('Water Data'!G90))="","",OFFSET('Water Data'!$G$28,0,10*ROW('Water Data'!G90)))</f>
        <v/>
      </c>
      <c r="CD96" s="300" t="str">
        <f ca="true">+IF(OFFSET('Water Data'!$G$29,0,10*ROW('Water Data'!G90))="","",OFFSET('Water Data'!$G$29,0,10*ROW('Water Data'!G90)))</f>
        <v/>
      </c>
      <c r="CE96" s="300" t="str">
        <f ca="true">+IF(OFFSET('Water Data'!$H$27,0,10*ROW('Water Data'!H90))="","",OFFSET('Water Data'!$H$27,0,10*ROW('Water Data'!H90)))</f>
        <v/>
      </c>
      <c r="CF96" s="300" t="str">
        <f ca="true">+IF(OFFSET('Water Data'!$H$28,0,10*ROW('Water Data'!H90))="","",OFFSET('Water Data'!$H$28,0,10*ROW('Water Data'!H90)))</f>
        <v/>
      </c>
      <c r="CG96" s="300" t="str">
        <f ca="true">+IF(OFFSET('Water Data'!$H$29,0,10*ROW('Water Data'!H90))="","",OFFSET('Water Data'!$H$29,0,10*ROW('Water Data'!H90)))</f>
        <v/>
      </c>
      <c r="CH96" s="300" t="str">
        <f ca="true">+IF(OFFSET('Water Data'!$I$27,0,10*ROW('Water Data'!I90))="","",OFFSET('Water Data'!$I$27,0,10*ROW('Water Data'!I90)))</f>
        <v/>
      </c>
      <c r="CI96" s="300" t="str">
        <f ca="true">+IF(OFFSET('Water Data'!$I$28,0,10*ROW('Water Data'!I90))="","",OFFSET('Water Data'!$I$28,0,10*ROW('Water Data'!I90)))</f>
        <v/>
      </c>
      <c r="CJ96" s="300" t="str">
        <f ca="true">+IF(OFFSET('Water Data'!$I$29,0,10*ROW('Water Data'!I90))="","",OFFSET('Water Data'!$I$29,0,10*ROW('Water Data'!I90)))</f>
        <v/>
      </c>
      <c r="CK96" s="300" t="str">
        <f ca="true">+IF(OFFSET('Sanitation Data'!$D$28,0,10*ROW('Sanitation Data'!D90))="","",OFFSET('Sanitation Data'!$D$28,0,10*ROW('Sanitation Data'!D90)))</f>
        <v/>
      </c>
      <c r="CL96" s="300" t="str">
        <f ca="true">+IF(OFFSET('Sanitation Data'!$D$29,0,10*ROW('Sanitation Data'!D90))="","",OFFSET('Sanitation Data'!$D$29,0,10*ROW('Sanitation Data'!D90)))</f>
        <v/>
      </c>
      <c r="CM96" s="300" t="str">
        <f ca="true">+IF(OFFSET('Sanitation Data'!$D$30,0,10*ROW('Sanitation Data'!D90))="","",OFFSET('Sanitation Data'!$D$30,0,10*ROW('Sanitation Data'!D90)))</f>
        <v/>
      </c>
      <c r="CN96" s="300" t="str">
        <f ca="true">+IF(OFFSET('Sanitation Data'!$D$31,0,10*ROW('Sanitation Data'!D90))="","",OFFSET('Sanitation Data'!$D$31,0,10*ROW('Sanitation Data'!D90)))</f>
        <v/>
      </c>
      <c r="CO96" s="300" t="str">
        <f ca="true">+IF(OFFSET('Sanitation Data'!$D$32,0,10*ROW('Sanitation Data'!D90))="","",OFFSET('Sanitation Data'!$D$32,0,10*ROW('Sanitation Data'!D90)))</f>
        <v/>
      </c>
      <c r="CP96" s="300" t="str">
        <f ca="true">+IF(OFFSET('Sanitation Data'!$E$28,0,10*ROW('Sanitation Data'!E90))="","",OFFSET('Sanitation Data'!$E$28,0,10*ROW('Sanitation Data'!E90)))</f>
        <v/>
      </c>
      <c r="CQ96" s="300" t="str">
        <f ca="true">+IF(OFFSET('Sanitation Data'!$E$29,0,10*ROW('Sanitation Data'!E90))="","",OFFSET('Sanitation Data'!$E$29,0,10*ROW('Sanitation Data'!E90)))</f>
        <v/>
      </c>
      <c r="CR96" s="300" t="str">
        <f ca="true">+IF(OFFSET('Sanitation Data'!$E$30,0,10*ROW('Sanitation Data'!E90))="","",OFFSET('Sanitation Data'!$E$30,0,10*ROW('Sanitation Data'!E90)))</f>
        <v/>
      </c>
      <c r="CS96" s="300" t="str">
        <f ca="true">+IF(OFFSET('Sanitation Data'!$E$31,0,10*ROW('Sanitation Data'!E90))="","",OFFSET('Sanitation Data'!$E$31,0,10*ROW('Sanitation Data'!E90)))</f>
        <v/>
      </c>
      <c r="CT96" s="300" t="str">
        <f ca="true">+IF(OFFSET('Sanitation Data'!$E$32,0,10*ROW('Sanitation Data'!E90))="","",OFFSET('Sanitation Data'!$E$32,0,10*ROW('Sanitation Data'!E90)))</f>
        <v/>
      </c>
      <c r="CU96" s="300" t="str">
        <f ca="true">+IF(OFFSET('Sanitation Data'!$F$28,0,10*ROW('Sanitation Data'!F90))="","",OFFSET('Sanitation Data'!$F$28,0,10*ROW('Sanitation Data'!F90)))</f>
        <v/>
      </c>
      <c r="CV96" s="300" t="str">
        <f ca="true">+IF(OFFSET('Sanitation Data'!$F$29,0,10*ROW('Sanitation Data'!F90))="","",OFFSET('Sanitation Data'!$F$29,0,10*ROW('Sanitation Data'!F90)))</f>
        <v/>
      </c>
      <c r="CW96" s="300" t="str">
        <f ca="true">+IF(OFFSET('Sanitation Data'!$F$30,0,10*ROW('Sanitation Data'!F90))="","",OFFSET('Sanitation Data'!$F$30,0,10*ROW('Sanitation Data'!F90)))</f>
        <v/>
      </c>
      <c r="CX96" s="300" t="str">
        <f ca="true">+IF(OFFSET('Sanitation Data'!$F$31,0,10*ROW('Sanitation Data'!F90))="","",OFFSET('Sanitation Data'!$F$31,0,10*ROW('Sanitation Data'!F90)))</f>
        <v/>
      </c>
      <c r="CY96" s="300" t="str">
        <f ca="true">+IF(OFFSET('Sanitation Data'!$F$32,0,10*ROW('Sanitation Data'!F90))="","",OFFSET('Sanitation Data'!$F$32,0,10*ROW('Sanitation Data'!F90)))</f>
        <v/>
      </c>
      <c r="CZ96" s="300" t="str">
        <f ca="true">+IF(OFFSET('Sanitation Data'!$G$28,0,10*ROW('Sanitation Data'!G90))="","",OFFSET('Sanitation Data'!$G$28,0,10*ROW('Sanitation Data'!G90)))</f>
        <v/>
      </c>
      <c r="DA96" s="300" t="str">
        <f ca="true">+IF(OFFSET('Sanitation Data'!$G$29,0,10*ROW('Sanitation Data'!G90))="","",OFFSET('Sanitation Data'!$G$29,0,10*ROW('Sanitation Data'!G90)))</f>
        <v/>
      </c>
      <c r="DB96" s="300" t="str">
        <f ca="true">+IF(OFFSET('Sanitation Data'!$G$30,0,10*ROW('Sanitation Data'!G90))="","",OFFSET('Sanitation Data'!$G$30,0,10*ROW('Sanitation Data'!G90)))</f>
        <v/>
      </c>
      <c r="DC96" s="300" t="str">
        <f ca="true">+IF(OFFSET('Sanitation Data'!$G$31,0,10*ROW('Sanitation Data'!G90))="","",OFFSET('Sanitation Data'!$G$31,0,10*ROW('Sanitation Data'!G90)))</f>
        <v/>
      </c>
      <c r="DD96" s="300" t="str">
        <f ca="true">+IF(OFFSET('Sanitation Data'!$G$32,0,10*ROW('Sanitation Data'!G90))="","",OFFSET('Sanitation Data'!$G$32,0,10*ROW('Sanitation Data'!G90)))</f>
        <v/>
      </c>
      <c r="DE96" s="300" t="str">
        <f ca="true">+IF(OFFSET('Sanitation Data'!$H$28,0,10*ROW('Sanitation Data'!H90))="","",OFFSET('Sanitation Data'!$H$28,0,10*ROW('Sanitation Data'!H90)))</f>
        <v/>
      </c>
      <c r="DF96" s="300" t="str">
        <f ca="true">+IF(OFFSET('Sanitation Data'!$H$29,0,10*ROW('Sanitation Data'!H90))="","",OFFSET('Sanitation Data'!$H$29,0,10*ROW('Sanitation Data'!H90)))</f>
        <v/>
      </c>
      <c r="DG96" s="300" t="str">
        <f ca="true">+IF(OFFSET('Sanitation Data'!$H$30,0,10*ROW('Sanitation Data'!H90))="","",OFFSET('Sanitation Data'!$H$30,0,10*ROW('Sanitation Data'!H90)))</f>
        <v/>
      </c>
      <c r="DH96" s="300" t="str">
        <f ca="true">+IF(OFFSET('Sanitation Data'!$H$31,0,10*ROW('Sanitation Data'!H90))="","",OFFSET('Sanitation Data'!$H$31,0,10*ROW('Sanitation Data'!H90)))</f>
        <v/>
      </c>
      <c r="DI96" s="300" t="str">
        <f ca="true">+IF(OFFSET('Sanitation Data'!$H$32,0,10*ROW('Sanitation Data'!H90))="","",OFFSET('Sanitation Data'!$H$32,0,10*ROW('Sanitation Data'!H90)))</f>
        <v/>
      </c>
      <c r="DJ96" s="300" t="str">
        <f ca="true">+IF(OFFSET('Sanitation Data'!$I$28,0,10*ROW('Sanitation Data'!I90))="","",OFFSET('Sanitation Data'!$I$28,0,10*ROW('Sanitation Data'!I90)))</f>
        <v/>
      </c>
      <c r="DK96" s="300" t="str">
        <f ca="true">+IF(OFFSET('Sanitation Data'!$I$29,0,10*ROW('Sanitation Data'!I90))="","",OFFSET('Sanitation Data'!$I$29,0,10*ROW('Sanitation Data'!I90)))</f>
        <v/>
      </c>
      <c r="DL96" s="300" t="str">
        <f ca="true">+IF(OFFSET('Sanitation Data'!$I$30,0,10*ROW('Sanitation Data'!I90))="","",OFFSET('Sanitation Data'!$I$30,0,10*ROW('Sanitation Data'!I90)))</f>
        <v/>
      </c>
      <c r="DM96" s="300" t="str">
        <f ca="true">+IF(OFFSET('Sanitation Data'!$I$31,0,10*ROW('Sanitation Data'!I90))="","",OFFSET('Sanitation Data'!$I$31,0,10*ROW('Sanitation Data'!I90)))</f>
        <v/>
      </c>
      <c r="DN96" s="300" t="str">
        <f ca="true">+IF(OFFSET('Sanitation Data'!$I$32,0,10*ROW('Sanitation Data'!I90))="","",OFFSET('Sanitation Data'!$I$32,0,10*ROW('Sanitation Data'!I90)))</f>
        <v/>
      </c>
      <c r="DO96" s="300" t="str">
        <f ca="true">+IF(OFFSET('Hygiene Data'!$D$11,0,10*ROW('Hygiene Data'!D90))="","",OFFSET('Hygiene Data'!$D$11,0,10*ROW('Hygiene Data'!D90)))</f>
        <v/>
      </c>
      <c r="DP96" s="300" t="str">
        <f ca="true">+IF(OFFSET('Hygiene Data'!$D$12,0,10*ROW('Hygiene Data'!D90))="","",OFFSET('Hygiene Data'!$D$12,0,10*ROW('Hygiene Data'!D90)))</f>
        <v/>
      </c>
      <c r="DQ96" s="300" t="str">
        <f ca="true">+IF(OFFSET('Hygiene Data'!$D$13,0,10*ROW('Hygiene Data'!D90))="","",OFFSET('Hygiene Data'!$D$13,0,10*ROW('Hygiene Data'!D90)))</f>
        <v/>
      </c>
      <c r="DR96" s="300" t="str">
        <f ca="true">+IF(OFFSET('Hygiene Data'!$E$11,0,10*ROW('Hygiene Data'!E90))="","",OFFSET('Hygiene Data'!$E$11,0,10*ROW('Hygiene Data'!E90)))</f>
        <v/>
      </c>
      <c r="DS96" s="300" t="str">
        <f ca="true">+IF(OFFSET('Hygiene Data'!$E$12,0,10*ROW('Hygiene Data'!E90))="","",OFFSET('Hygiene Data'!$E$12,0,10*ROW('Hygiene Data'!E90)))</f>
        <v/>
      </c>
      <c r="DT96" s="300" t="str">
        <f ca="true">+IF(OFFSET('Hygiene Data'!$E$13,0,10*ROW('Hygiene Data'!E90))="","",OFFSET('Hygiene Data'!$E$13,0,10*ROW('Hygiene Data'!E90)))</f>
        <v/>
      </c>
      <c r="DU96" s="300" t="str">
        <f ca="true">+IF(OFFSET('Hygiene Data'!$F$11,0,10*ROW('Hygiene Data'!F90))="","",OFFSET('Hygiene Data'!$F$11,0,10*ROW('Hygiene Data'!F90)))</f>
        <v/>
      </c>
      <c r="DV96" s="300" t="str">
        <f ca="true">+IF(OFFSET('Hygiene Data'!$F$12,0,10*ROW('Hygiene Data'!F90))="","",OFFSET('Hygiene Data'!$F$12,0,10*ROW('Hygiene Data'!F90)))</f>
        <v/>
      </c>
      <c r="DW96" s="300" t="str">
        <f ca="true">+IF(OFFSET('Hygiene Data'!$F$13,0,10*ROW('Hygiene Data'!F90))="","",OFFSET('Hygiene Data'!$F$13,0,10*ROW('Hygiene Data'!F90)))</f>
        <v/>
      </c>
      <c r="DX96" s="300" t="str">
        <f ca="true">+IF(OFFSET('Hygiene Data'!$G$11,0,10*ROW('Hygiene Data'!G90))="","",OFFSET('Hygiene Data'!$G$11,0,10*ROW('Hygiene Data'!G90)))</f>
        <v/>
      </c>
      <c r="DY96" s="300" t="str">
        <f ca="true">+IF(OFFSET('Hygiene Data'!$G$12,0,10*ROW('Hygiene Data'!G90))="","",OFFSET('Hygiene Data'!$G$12,0,10*ROW('Hygiene Data'!G90)))</f>
        <v/>
      </c>
      <c r="DZ96" s="300" t="str">
        <f ca="true">+IF(OFFSET('Hygiene Data'!$G$13,0,10*ROW('Hygiene Data'!G90))="","",OFFSET('Hygiene Data'!$G$13,0,10*ROW('Hygiene Data'!G90)))</f>
        <v/>
      </c>
      <c r="EA96" s="300" t="str">
        <f ca="true">+IF(OFFSET('Hygiene Data'!$H$11,0,10*ROW('Hygiene Data'!H90))="","",OFFSET('Hygiene Data'!$H$11,0,10*ROW('Hygiene Data'!H90)))</f>
        <v/>
      </c>
      <c r="EB96" s="300" t="str">
        <f ca="true">+IF(OFFSET('Hygiene Data'!$H$12,0,10*ROW('Hygiene Data'!H90))="","",OFFSET('Hygiene Data'!$H$12,0,10*ROW('Hygiene Data'!H90)))</f>
        <v/>
      </c>
      <c r="EC96" s="300" t="str">
        <f ca="true">+IF(OFFSET('Hygiene Data'!$H$13,0,10*ROW('Hygiene Data'!H90))="","",OFFSET('Hygiene Data'!$H$13,0,10*ROW('Hygiene Data'!H90)))</f>
        <v/>
      </c>
      <c r="ED96" s="300" t="str">
        <f ca="true">+IF(OFFSET('Hygiene Data'!$I$11,0,10*ROW('Hygiene Data'!I90))="","",OFFSET('Hygiene Data'!$I$11,0,10*ROW('Hygiene Data'!I90)))</f>
        <v/>
      </c>
      <c r="EE96" s="300" t="str">
        <f ca="true">+IF(OFFSET('Hygiene Data'!$I$12,0,10*ROW('Hygiene Data'!I90))="","",OFFSET('Hygiene Data'!$I$12,0,10*ROW('Hygiene Data'!I90)))</f>
        <v/>
      </c>
      <c r="EF96" s="30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7"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0"/>
      <c r="BS97" s="300" t="str">
        <f ca="true">+IF(OFFSET('Water Data'!$D$27,0,10*ROW('Water Data'!D91))="","",OFFSET('Water Data'!$D$27,0,10*ROW('Water Data'!D91)))</f>
        <v/>
      </c>
      <c r="BT97" s="300" t="str">
        <f ca="true">+IF(OFFSET('Water Data'!$D$28,0,10*ROW('Water Data'!D91))="","",OFFSET('Water Data'!$D$28,0,10*ROW('Water Data'!D91)))</f>
        <v/>
      </c>
      <c r="BU97" s="300" t="str">
        <f ca="true">+IF(OFFSET('Water Data'!$D$29,0,10*ROW('Water Data'!D91))="","",OFFSET('Water Data'!$D$29,0,10*ROW('Water Data'!D91)))</f>
        <v/>
      </c>
      <c r="BV97" s="300" t="str">
        <f ca="true">+IF(OFFSET('Water Data'!$E$27,0,10*ROW('Water Data'!E91))="","",OFFSET('Water Data'!$E$27,0,10*ROW('Water Data'!E91)))</f>
        <v/>
      </c>
      <c r="BW97" s="300" t="str">
        <f ca="true">+IF(OFFSET('Water Data'!$E$28,0,10*ROW('Water Data'!E91))="","",OFFSET('Water Data'!$E$28,0,10*ROW('Water Data'!E91)))</f>
        <v/>
      </c>
      <c r="BX97" s="300" t="str">
        <f ca="true">+IF(OFFSET('Water Data'!$E$29,0,10*ROW('Water Data'!E91))="","",OFFSET('Water Data'!$E$29,0,10*ROW('Water Data'!E91)))</f>
        <v/>
      </c>
      <c r="BY97" s="300" t="str">
        <f ca="true">+IF(OFFSET('Water Data'!$F$27,0,10*ROW('Water Data'!F91))="","",OFFSET('Water Data'!$F$27,0,10*ROW('Water Data'!F91)))</f>
        <v/>
      </c>
      <c r="BZ97" s="300" t="str">
        <f ca="true">+IF(OFFSET('Water Data'!$F$28,0,10*ROW('Water Data'!F91))="","",OFFSET('Water Data'!$F$28,0,10*ROW('Water Data'!F91)))</f>
        <v/>
      </c>
      <c r="CA97" s="300" t="str">
        <f ca="true">+IF(OFFSET('Water Data'!$F$29,0,10*ROW('Water Data'!F91))="","",OFFSET('Water Data'!$F$29,0,10*ROW('Water Data'!F91)))</f>
        <v/>
      </c>
      <c r="CB97" s="300" t="str">
        <f ca="true">+IF(OFFSET('Water Data'!$G$27,0,10*ROW('Water Data'!G91))="","",OFFSET('Water Data'!$G$27,0,10*ROW('Water Data'!G91)))</f>
        <v/>
      </c>
      <c r="CC97" s="300" t="str">
        <f ca="true">+IF(OFFSET('Water Data'!$G$28,0,10*ROW('Water Data'!G91))="","",OFFSET('Water Data'!$G$28,0,10*ROW('Water Data'!G91)))</f>
        <v/>
      </c>
      <c r="CD97" s="300" t="str">
        <f ca="true">+IF(OFFSET('Water Data'!$G$29,0,10*ROW('Water Data'!G91))="","",OFFSET('Water Data'!$G$29,0,10*ROW('Water Data'!G91)))</f>
        <v/>
      </c>
      <c r="CE97" s="300" t="str">
        <f ca="true">+IF(OFFSET('Water Data'!$H$27,0,10*ROW('Water Data'!H91))="","",OFFSET('Water Data'!$H$27,0,10*ROW('Water Data'!H91)))</f>
        <v/>
      </c>
      <c r="CF97" s="300" t="str">
        <f ca="true">+IF(OFFSET('Water Data'!$H$28,0,10*ROW('Water Data'!H91))="","",OFFSET('Water Data'!$H$28,0,10*ROW('Water Data'!H91)))</f>
        <v/>
      </c>
      <c r="CG97" s="300" t="str">
        <f ca="true">+IF(OFFSET('Water Data'!$H$29,0,10*ROW('Water Data'!H91))="","",OFFSET('Water Data'!$H$29,0,10*ROW('Water Data'!H91)))</f>
        <v/>
      </c>
      <c r="CH97" s="300" t="str">
        <f ca="true">+IF(OFFSET('Water Data'!$I$27,0,10*ROW('Water Data'!I91))="","",OFFSET('Water Data'!$I$27,0,10*ROW('Water Data'!I91)))</f>
        <v/>
      </c>
      <c r="CI97" s="300" t="str">
        <f ca="true">+IF(OFFSET('Water Data'!$I$28,0,10*ROW('Water Data'!I91))="","",OFFSET('Water Data'!$I$28,0,10*ROW('Water Data'!I91)))</f>
        <v/>
      </c>
      <c r="CJ97" s="300" t="str">
        <f ca="true">+IF(OFFSET('Water Data'!$I$29,0,10*ROW('Water Data'!I91))="","",OFFSET('Water Data'!$I$29,0,10*ROW('Water Data'!I91)))</f>
        <v/>
      </c>
      <c r="CK97" s="300" t="str">
        <f ca="true">+IF(OFFSET('Sanitation Data'!$D$28,0,10*ROW('Sanitation Data'!D91))="","",OFFSET('Sanitation Data'!$D$28,0,10*ROW('Sanitation Data'!D91)))</f>
        <v/>
      </c>
      <c r="CL97" s="300" t="str">
        <f ca="true">+IF(OFFSET('Sanitation Data'!$D$29,0,10*ROW('Sanitation Data'!D91))="","",OFFSET('Sanitation Data'!$D$29,0,10*ROW('Sanitation Data'!D91)))</f>
        <v/>
      </c>
      <c r="CM97" s="300" t="str">
        <f ca="true">+IF(OFFSET('Sanitation Data'!$D$30,0,10*ROW('Sanitation Data'!D91))="","",OFFSET('Sanitation Data'!$D$30,0,10*ROW('Sanitation Data'!D91)))</f>
        <v/>
      </c>
      <c r="CN97" s="300" t="str">
        <f ca="true">+IF(OFFSET('Sanitation Data'!$D$31,0,10*ROW('Sanitation Data'!D91))="","",OFFSET('Sanitation Data'!$D$31,0,10*ROW('Sanitation Data'!D91)))</f>
        <v/>
      </c>
      <c r="CO97" s="300" t="str">
        <f ca="true">+IF(OFFSET('Sanitation Data'!$D$32,0,10*ROW('Sanitation Data'!D91))="","",OFFSET('Sanitation Data'!$D$32,0,10*ROW('Sanitation Data'!D91)))</f>
        <v/>
      </c>
      <c r="CP97" s="300" t="str">
        <f ca="true">+IF(OFFSET('Sanitation Data'!$E$28,0,10*ROW('Sanitation Data'!E91))="","",OFFSET('Sanitation Data'!$E$28,0,10*ROW('Sanitation Data'!E91)))</f>
        <v/>
      </c>
      <c r="CQ97" s="300" t="str">
        <f ca="true">+IF(OFFSET('Sanitation Data'!$E$29,0,10*ROW('Sanitation Data'!E91))="","",OFFSET('Sanitation Data'!$E$29,0,10*ROW('Sanitation Data'!E91)))</f>
        <v/>
      </c>
      <c r="CR97" s="300" t="str">
        <f ca="true">+IF(OFFSET('Sanitation Data'!$E$30,0,10*ROW('Sanitation Data'!E91))="","",OFFSET('Sanitation Data'!$E$30,0,10*ROW('Sanitation Data'!E91)))</f>
        <v/>
      </c>
      <c r="CS97" s="300" t="str">
        <f ca="true">+IF(OFFSET('Sanitation Data'!$E$31,0,10*ROW('Sanitation Data'!E91))="","",OFFSET('Sanitation Data'!$E$31,0,10*ROW('Sanitation Data'!E91)))</f>
        <v/>
      </c>
      <c r="CT97" s="300" t="str">
        <f ca="true">+IF(OFFSET('Sanitation Data'!$E$32,0,10*ROW('Sanitation Data'!E91))="","",OFFSET('Sanitation Data'!$E$32,0,10*ROW('Sanitation Data'!E91)))</f>
        <v/>
      </c>
      <c r="CU97" s="300" t="str">
        <f ca="true">+IF(OFFSET('Sanitation Data'!$F$28,0,10*ROW('Sanitation Data'!F91))="","",OFFSET('Sanitation Data'!$F$28,0,10*ROW('Sanitation Data'!F91)))</f>
        <v/>
      </c>
      <c r="CV97" s="300" t="str">
        <f ca="true">+IF(OFFSET('Sanitation Data'!$F$29,0,10*ROW('Sanitation Data'!F91))="","",OFFSET('Sanitation Data'!$F$29,0,10*ROW('Sanitation Data'!F91)))</f>
        <v/>
      </c>
      <c r="CW97" s="300" t="str">
        <f ca="true">+IF(OFFSET('Sanitation Data'!$F$30,0,10*ROW('Sanitation Data'!F91))="","",OFFSET('Sanitation Data'!$F$30,0,10*ROW('Sanitation Data'!F91)))</f>
        <v/>
      </c>
      <c r="CX97" s="300" t="str">
        <f ca="true">+IF(OFFSET('Sanitation Data'!$F$31,0,10*ROW('Sanitation Data'!F91))="","",OFFSET('Sanitation Data'!$F$31,0,10*ROW('Sanitation Data'!F91)))</f>
        <v/>
      </c>
      <c r="CY97" s="300" t="str">
        <f ca="true">+IF(OFFSET('Sanitation Data'!$F$32,0,10*ROW('Sanitation Data'!F91))="","",OFFSET('Sanitation Data'!$F$32,0,10*ROW('Sanitation Data'!F91)))</f>
        <v/>
      </c>
      <c r="CZ97" s="300" t="str">
        <f ca="true">+IF(OFFSET('Sanitation Data'!$G$28,0,10*ROW('Sanitation Data'!G91))="","",OFFSET('Sanitation Data'!$G$28,0,10*ROW('Sanitation Data'!G91)))</f>
        <v/>
      </c>
      <c r="DA97" s="300" t="str">
        <f ca="true">+IF(OFFSET('Sanitation Data'!$G$29,0,10*ROW('Sanitation Data'!G91))="","",OFFSET('Sanitation Data'!$G$29,0,10*ROW('Sanitation Data'!G91)))</f>
        <v/>
      </c>
      <c r="DB97" s="300" t="str">
        <f ca="true">+IF(OFFSET('Sanitation Data'!$G$30,0,10*ROW('Sanitation Data'!G91))="","",OFFSET('Sanitation Data'!$G$30,0,10*ROW('Sanitation Data'!G91)))</f>
        <v/>
      </c>
      <c r="DC97" s="300" t="str">
        <f ca="true">+IF(OFFSET('Sanitation Data'!$G$31,0,10*ROW('Sanitation Data'!G91))="","",OFFSET('Sanitation Data'!$G$31,0,10*ROW('Sanitation Data'!G91)))</f>
        <v/>
      </c>
      <c r="DD97" s="300" t="str">
        <f ca="true">+IF(OFFSET('Sanitation Data'!$G$32,0,10*ROW('Sanitation Data'!G91))="","",OFFSET('Sanitation Data'!$G$32,0,10*ROW('Sanitation Data'!G91)))</f>
        <v/>
      </c>
      <c r="DE97" s="300" t="str">
        <f ca="true">+IF(OFFSET('Sanitation Data'!$H$28,0,10*ROW('Sanitation Data'!H91))="","",OFFSET('Sanitation Data'!$H$28,0,10*ROW('Sanitation Data'!H91)))</f>
        <v/>
      </c>
      <c r="DF97" s="300" t="str">
        <f ca="true">+IF(OFFSET('Sanitation Data'!$H$29,0,10*ROW('Sanitation Data'!H91))="","",OFFSET('Sanitation Data'!$H$29,0,10*ROW('Sanitation Data'!H91)))</f>
        <v/>
      </c>
      <c r="DG97" s="300" t="str">
        <f ca="true">+IF(OFFSET('Sanitation Data'!$H$30,0,10*ROW('Sanitation Data'!H91))="","",OFFSET('Sanitation Data'!$H$30,0,10*ROW('Sanitation Data'!H91)))</f>
        <v/>
      </c>
      <c r="DH97" s="300" t="str">
        <f ca="true">+IF(OFFSET('Sanitation Data'!$H$31,0,10*ROW('Sanitation Data'!H91))="","",OFFSET('Sanitation Data'!$H$31,0,10*ROW('Sanitation Data'!H91)))</f>
        <v/>
      </c>
      <c r="DI97" s="300" t="str">
        <f ca="true">+IF(OFFSET('Sanitation Data'!$H$32,0,10*ROW('Sanitation Data'!H91))="","",OFFSET('Sanitation Data'!$H$32,0,10*ROW('Sanitation Data'!H91)))</f>
        <v/>
      </c>
      <c r="DJ97" s="300" t="str">
        <f ca="true">+IF(OFFSET('Sanitation Data'!$I$28,0,10*ROW('Sanitation Data'!I91))="","",OFFSET('Sanitation Data'!$I$28,0,10*ROW('Sanitation Data'!I91)))</f>
        <v/>
      </c>
      <c r="DK97" s="300" t="str">
        <f ca="true">+IF(OFFSET('Sanitation Data'!$I$29,0,10*ROW('Sanitation Data'!I91))="","",OFFSET('Sanitation Data'!$I$29,0,10*ROW('Sanitation Data'!I91)))</f>
        <v/>
      </c>
      <c r="DL97" s="300" t="str">
        <f ca="true">+IF(OFFSET('Sanitation Data'!$I$30,0,10*ROW('Sanitation Data'!I91))="","",OFFSET('Sanitation Data'!$I$30,0,10*ROW('Sanitation Data'!I91)))</f>
        <v/>
      </c>
      <c r="DM97" s="300" t="str">
        <f ca="true">+IF(OFFSET('Sanitation Data'!$I$31,0,10*ROW('Sanitation Data'!I91))="","",OFFSET('Sanitation Data'!$I$31,0,10*ROW('Sanitation Data'!I91)))</f>
        <v/>
      </c>
      <c r="DN97" s="300" t="str">
        <f ca="true">+IF(OFFSET('Sanitation Data'!$I$32,0,10*ROW('Sanitation Data'!I91))="","",OFFSET('Sanitation Data'!$I$32,0,10*ROW('Sanitation Data'!I91)))</f>
        <v/>
      </c>
      <c r="DO97" s="300" t="str">
        <f ca="true">+IF(OFFSET('Hygiene Data'!$D$11,0,10*ROW('Hygiene Data'!D91))="","",OFFSET('Hygiene Data'!$D$11,0,10*ROW('Hygiene Data'!D91)))</f>
        <v/>
      </c>
      <c r="DP97" s="300" t="str">
        <f ca="true">+IF(OFFSET('Hygiene Data'!$D$12,0,10*ROW('Hygiene Data'!D91))="","",OFFSET('Hygiene Data'!$D$12,0,10*ROW('Hygiene Data'!D91)))</f>
        <v/>
      </c>
      <c r="DQ97" s="300" t="str">
        <f ca="true">+IF(OFFSET('Hygiene Data'!$D$13,0,10*ROW('Hygiene Data'!D91))="","",OFFSET('Hygiene Data'!$D$13,0,10*ROW('Hygiene Data'!D91)))</f>
        <v/>
      </c>
      <c r="DR97" s="300" t="str">
        <f ca="true">+IF(OFFSET('Hygiene Data'!$E$11,0,10*ROW('Hygiene Data'!E91))="","",OFFSET('Hygiene Data'!$E$11,0,10*ROW('Hygiene Data'!E91)))</f>
        <v/>
      </c>
      <c r="DS97" s="300" t="str">
        <f ca="true">+IF(OFFSET('Hygiene Data'!$E$12,0,10*ROW('Hygiene Data'!E91))="","",OFFSET('Hygiene Data'!$E$12,0,10*ROW('Hygiene Data'!E91)))</f>
        <v/>
      </c>
      <c r="DT97" s="300" t="str">
        <f ca="true">+IF(OFFSET('Hygiene Data'!$E$13,0,10*ROW('Hygiene Data'!E91))="","",OFFSET('Hygiene Data'!$E$13,0,10*ROW('Hygiene Data'!E91)))</f>
        <v/>
      </c>
      <c r="DU97" s="300" t="str">
        <f ca="true">+IF(OFFSET('Hygiene Data'!$F$11,0,10*ROW('Hygiene Data'!F91))="","",OFFSET('Hygiene Data'!$F$11,0,10*ROW('Hygiene Data'!F91)))</f>
        <v/>
      </c>
      <c r="DV97" s="300" t="str">
        <f ca="true">+IF(OFFSET('Hygiene Data'!$F$12,0,10*ROW('Hygiene Data'!F91))="","",OFFSET('Hygiene Data'!$F$12,0,10*ROW('Hygiene Data'!F91)))</f>
        <v/>
      </c>
      <c r="DW97" s="300" t="str">
        <f ca="true">+IF(OFFSET('Hygiene Data'!$F$13,0,10*ROW('Hygiene Data'!F91))="","",OFFSET('Hygiene Data'!$F$13,0,10*ROW('Hygiene Data'!F91)))</f>
        <v/>
      </c>
      <c r="DX97" s="300" t="str">
        <f ca="true">+IF(OFFSET('Hygiene Data'!$G$11,0,10*ROW('Hygiene Data'!G91))="","",OFFSET('Hygiene Data'!$G$11,0,10*ROW('Hygiene Data'!G91)))</f>
        <v/>
      </c>
      <c r="DY97" s="300" t="str">
        <f ca="true">+IF(OFFSET('Hygiene Data'!$G$12,0,10*ROW('Hygiene Data'!G91))="","",OFFSET('Hygiene Data'!$G$12,0,10*ROW('Hygiene Data'!G91)))</f>
        <v/>
      </c>
      <c r="DZ97" s="300" t="str">
        <f ca="true">+IF(OFFSET('Hygiene Data'!$G$13,0,10*ROW('Hygiene Data'!G91))="","",OFFSET('Hygiene Data'!$G$13,0,10*ROW('Hygiene Data'!G91)))</f>
        <v/>
      </c>
      <c r="EA97" s="300" t="str">
        <f ca="true">+IF(OFFSET('Hygiene Data'!$H$11,0,10*ROW('Hygiene Data'!H91))="","",OFFSET('Hygiene Data'!$H$11,0,10*ROW('Hygiene Data'!H91)))</f>
        <v/>
      </c>
      <c r="EB97" s="300" t="str">
        <f ca="true">+IF(OFFSET('Hygiene Data'!$H$12,0,10*ROW('Hygiene Data'!H91))="","",OFFSET('Hygiene Data'!$H$12,0,10*ROW('Hygiene Data'!H91)))</f>
        <v/>
      </c>
      <c r="EC97" s="300" t="str">
        <f ca="true">+IF(OFFSET('Hygiene Data'!$H$13,0,10*ROW('Hygiene Data'!H91))="","",OFFSET('Hygiene Data'!$H$13,0,10*ROW('Hygiene Data'!H91)))</f>
        <v/>
      </c>
      <c r="ED97" s="300" t="str">
        <f ca="true">+IF(OFFSET('Hygiene Data'!$I$11,0,10*ROW('Hygiene Data'!I91))="","",OFFSET('Hygiene Data'!$I$11,0,10*ROW('Hygiene Data'!I91)))</f>
        <v/>
      </c>
      <c r="EE97" s="300" t="str">
        <f ca="true">+IF(OFFSET('Hygiene Data'!$I$12,0,10*ROW('Hygiene Data'!I91))="","",OFFSET('Hygiene Data'!$I$12,0,10*ROW('Hygiene Data'!I91)))</f>
        <v/>
      </c>
      <c r="EF97" s="30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7"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0"/>
      <c r="BS98" s="300" t="str">
        <f ca="true">+IF(OFFSET('Water Data'!$D$27,0,10*ROW('Water Data'!D92))="","",OFFSET('Water Data'!$D$27,0,10*ROW('Water Data'!D92)))</f>
        <v/>
      </c>
      <c r="BT98" s="300" t="str">
        <f ca="true">+IF(OFFSET('Water Data'!$D$28,0,10*ROW('Water Data'!D92))="","",OFFSET('Water Data'!$D$28,0,10*ROW('Water Data'!D92)))</f>
        <v/>
      </c>
      <c r="BU98" s="300" t="str">
        <f ca="true">+IF(OFFSET('Water Data'!$D$29,0,10*ROW('Water Data'!D92))="","",OFFSET('Water Data'!$D$29,0,10*ROW('Water Data'!D92)))</f>
        <v/>
      </c>
      <c r="BV98" s="300" t="str">
        <f ca="true">+IF(OFFSET('Water Data'!$E$27,0,10*ROW('Water Data'!E92))="","",OFFSET('Water Data'!$E$27,0,10*ROW('Water Data'!E92)))</f>
        <v/>
      </c>
      <c r="BW98" s="300" t="str">
        <f ca="true">+IF(OFFSET('Water Data'!$E$28,0,10*ROW('Water Data'!E92))="","",OFFSET('Water Data'!$E$28,0,10*ROW('Water Data'!E92)))</f>
        <v/>
      </c>
      <c r="BX98" s="300" t="str">
        <f ca="true">+IF(OFFSET('Water Data'!$E$29,0,10*ROW('Water Data'!E92))="","",OFFSET('Water Data'!$E$29,0,10*ROW('Water Data'!E92)))</f>
        <v/>
      </c>
      <c r="BY98" s="300" t="str">
        <f ca="true">+IF(OFFSET('Water Data'!$F$27,0,10*ROW('Water Data'!F92))="","",OFFSET('Water Data'!$F$27,0,10*ROW('Water Data'!F92)))</f>
        <v/>
      </c>
      <c r="BZ98" s="300" t="str">
        <f ca="true">+IF(OFFSET('Water Data'!$F$28,0,10*ROW('Water Data'!F92))="","",OFFSET('Water Data'!$F$28,0,10*ROW('Water Data'!F92)))</f>
        <v/>
      </c>
      <c r="CA98" s="300" t="str">
        <f ca="true">+IF(OFFSET('Water Data'!$F$29,0,10*ROW('Water Data'!F92))="","",OFFSET('Water Data'!$F$29,0,10*ROW('Water Data'!F92)))</f>
        <v/>
      </c>
      <c r="CB98" s="300" t="str">
        <f ca="true">+IF(OFFSET('Water Data'!$G$27,0,10*ROW('Water Data'!G92))="","",OFFSET('Water Data'!$G$27,0,10*ROW('Water Data'!G92)))</f>
        <v/>
      </c>
      <c r="CC98" s="300" t="str">
        <f ca="true">+IF(OFFSET('Water Data'!$G$28,0,10*ROW('Water Data'!G92))="","",OFFSET('Water Data'!$G$28,0,10*ROW('Water Data'!G92)))</f>
        <v/>
      </c>
      <c r="CD98" s="300" t="str">
        <f ca="true">+IF(OFFSET('Water Data'!$G$29,0,10*ROW('Water Data'!G92))="","",OFFSET('Water Data'!$G$29,0,10*ROW('Water Data'!G92)))</f>
        <v/>
      </c>
      <c r="CE98" s="300" t="str">
        <f ca="true">+IF(OFFSET('Water Data'!$H$27,0,10*ROW('Water Data'!H92))="","",OFFSET('Water Data'!$H$27,0,10*ROW('Water Data'!H92)))</f>
        <v/>
      </c>
      <c r="CF98" s="300" t="str">
        <f ca="true">+IF(OFFSET('Water Data'!$H$28,0,10*ROW('Water Data'!H92))="","",OFFSET('Water Data'!$H$28,0,10*ROW('Water Data'!H92)))</f>
        <v/>
      </c>
      <c r="CG98" s="300" t="str">
        <f ca="true">+IF(OFFSET('Water Data'!$H$29,0,10*ROW('Water Data'!H92))="","",OFFSET('Water Data'!$H$29,0,10*ROW('Water Data'!H92)))</f>
        <v/>
      </c>
      <c r="CH98" s="300" t="str">
        <f ca="true">+IF(OFFSET('Water Data'!$I$27,0,10*ROW('Water Data'!I92))="","",OFFSET('Water Data'!$I$27,0,10*ROW('Water Data'!I92)))</f>
        <v/>
      </c>
      <c r="CI98" s="300" t="str">
        <f ca="true">+IF(OFFSET('Water Data'!$I$28,0,10*ROW('Water Data'!I92))="","",OFFSET('Water Data'!$I$28,0,10*ROW('Water Data'!I92)))</f>
        <v/>
      </c>
      <c r="CJ98" s="300" t="str">
        <f ca="true">+IF(OFFSET('Water Data'!$I$29,0,10*ROW('Water Data'!I92))="","",OFFSET('Water Data'!$I$29,0,10*ROW('Water Data'!I92)))</f>
        <v/>
      </c>
      <c r="CK98" s="300" t="str">
        <f ca="true">+IF(OFFSET('Sanitation Data'!$D$28,0,10*ROW('Sanitation Data'!D92))="","",OFFSET('Sanitation Data'!$D$28,0,10*ROW('Sanitation Data'!D92)))</f>
        <v/>
      </c>
      <c r="CL98" s="300" t="str">
        <f ca="true">+IF(OFFSET('Sanitation Data'!$D$29,0,10*ROW('Sanitation Data'!D92))="","",OFFSET('Sanitation Data'!$D$29,0,10*ROW('Sanitation Data'!D92)))</f>
        <v/>
      </c>
      <c r="CM98" s="300" t="str">
        <f ca="true">+IF(OFFSET('Sanitation Data'!$D$30,0,10*ROW('Sanitation Data'!D92))="","",OFFSET('Sanitation Data'!$D$30,0,10*ROW('Sanitation Data'!D92)))</f>
        <v/>
      </c>
      <c r="CN98" s="300" t="str">
        <f ca="true">+IF(OFFSET('Sanitation Data'!$D$31,0,10*ROW('Sanitation Data'!D92))="","",OFFSET('Sanitation Data'!$D$31,0,10*ROW('Sanitation Data'!D92)))</f>
        <v/>
      </c>
      <c r="CO98" s="300" t="str">
        <f ca="true">+IF(OFFSET('Sanitation Data'!$D$32,0,10*ROW('Sanitation Data'!D92))="","",OFFSET('Sanitation Data'!$D$32,0,10*ROW('Sanitation Data'!D92)))</f>
        <v/>
      </c>
      <c r="CP98" s="300" t="str">
        <f ca="true">+IF(OFFSET('Sanitation Data'!$E$28,0,10*ROW('Sanitation Data'!E92))="","",OFFSET('Sanitation Data'!$E$28,0,10*ROW('Sanitation Data'!E92)))</f>
        <v/>
      </c>
      <c r="CQ98" s="300" t="str">
        <f ca="true">+IF(OFFSET('Sanitation Data'!$E$29,0,10*ROW('Sanitation Data'!E92))="","",OFFSET('Sanitation Data'!$E$29,0,10*ROW('Sanitation Data'!E92)))</f>
        <v/>
      </c>
      <c r="CR98" s="300" t="str">
        <f ca="true">+IF(OFFSET('Sanitation Data'!$E$30,0,10*ROW('Sanitation Data'!E92))="","",OFFSET('Sanitation Data'!$E$30,0,10*ROW('Sanitation Data'!E92)))</f>
        <v/>
      </c>
      <c r="CS98" s="300" t="str">
        <f ca="true">+IF(OFFSET('Sanitation Data'!$E$31,0,10*ROW('Sanitation Data'!E92))="","",OFFSET('Sanitation Data'!$E$31,0,10*ROW('Sanitation Data'!E92)))</f>
        <v/>
      </c>
      <c r="CT98" s="300" t="str">
        <f ca="true">+IF(OFFSET('Sanitation Data'!$E$32,0,10*ROW('Sanitation Data'!E92))="","",OFFSET('Sanitation Data'!$E$32,0,10*ROW('Sanitation Data'!E92)))</f>
        <v/>
      </c>
      <c r="CU98" s="300" t="str">
        <f ca="true">+IF(OFFSET('Sanitation Data'!$F$28,0,10*ROW('Sanitation Data'!F92))="","",OFFSET('Sanitation Data'!$F$28,0,10*ROW('Sanitation Data'!F92)))</f>
        <v/>
      </c>
      <c r="CV98" s="300" t="str">
        <f ca="true">+IF(OFFSET('Sanitation Data'!$F$29,0,10*ROW('Sanitation Data'!F92))="","",OFFSET('Sanitation Data'!$F$29,0,10*ROW('Sanitation Data'!F92)))</f>
        <v/>
      </c>
      <c r="CW98" s="300" t="str">
        <f ca="true">+IF(OFFSET('Sanitation Data'!$F$30,0,10*ROW('Sanitation Data'!F92))="","",OFFSET('Sanitation Data'!$F$30,0,10*ROW('Sanitation Data'!F92)))</f>
        <v/>
      </c>
      <c r="CX98" s="300" t="str">
        <f ca="true">+IF(OFFSET('Sanitation Data'!$F$31,0,10*ROW('Sanitation Data'!F92))="","",OFFSET('Sanitation Data'!$F$31,0,10*ROW('Sanitation Data'!F92)))</f>
        <v/>
      </c>
      <c r="CY98" s="300" t="str">
        <f ca="true">+IF(OFFSET('Sanitation Data'!$F$32,0,10*ROW('Sanitation Data'!F92))="","",OFFSET('Sanitation Data'!$F$32,0,10*ROW('Sanitation Data'!F92)))</f>
        <v/>
      </c>
      <c r="CZ98" s="300" t="str">
        <f ca="true">+IF(OFFSET('Sanitation Data'!$G$28,0,10*ROW('Sanitation Data'!G92))="","",OFFSET('Sanitation Data'!$G$28,0,10*ROW('Sanitation Data'!G92)))</f>
        <v/>
      </c>
      <c r="DA98" s="300" t="str">
        <f ca="true">+IF(OFFSET('Sanitation Data'!$G$29,0,10*ROW('Sanitation Data'!G92))="","",OFFSET('Sanitation Data'!$G$29,0,10*ROW('Sanitation Data'!G92)))</f>
        <v/>
      </c>
      <c r="DB98" s="300" t="str">
        <f ca="true">+IF(OFFSET('Sanitation Data'!$G$30,0,10*ROW('Sanitation Data'!G92))="","",OFFSET('Sanitation Data'!$G$30,0,10*ROW('Sanitation Data'!G92)))</f>
        <v/>
      </c>
      <c r="DC98" s="300" t="str">
        <f ca="true">+IF(OFFSET('Sanitation Data'!$G$31,0,10*ROW('Sanitation Data'!G92))="","",OFFSET('Sanitation Data'!$G$31,0,10*ROW('Sanitation Data'!G92)))</f>
        <v/>
      </c>
      <c r="DD98" s="300" t="str">
        <f ca="true">+IF(OFFSET('Sanitation Data'!$G$32,0,10*ROW('Sanitation Data'!G92))="","",OFFSET('Sanitation Data'!$G$32,0,10*ROW('Sanitation Data'!G92)))</f>
        <v/>
      </c>
      <c r="DE98" s="300" t="str">
        <f ca="true">+IF(OFFSET('Sanitation Data'!$H$28,0,10*ROW('Sanitation Data'!H92))="","",OFFSET('Sanitation Data'!$H$28,0,10*ROW('Sanitation Data'!H92)))</f>
        <v/>
      </c>
      <c r="DF98" s="300" t="str">
        <f ca="true">+IF(OFFSET('Sanitation Data'!$H$29,0,10*ROW('Sanitation Data'!H92))="","",OFFSET('Sanitation Data'!$H$29,0,10*ROW('Sanitation Data'!H92)))</f>
        <v/>
      </c>
      <c r="DG98" s="300" t="str">
        <f ca="true">+IF(OFFSET('Sanitation Data'!$H$30,0,10*ROW('Sanitation Data'!H92))="","",OFFSET('Sanitation Data'!$H$30,0,10*ROW('Sanitation Data'!H92)))</f>
        <v/>
      </c>
      <c r="DH98" s="300" t="str">
        <f ca="true">+IF(OFFSET('Sanitation Data'!$H$31,0,10*ROW('Sanitation Data'!H92))="","",OFFSET('Sanitation Data'!$H$31,0,10*ROW('Sanitation Data'!H92)))</f>
        <v/>
      </c>
      <c r="DI98" s="300" t="str">
        <f ca="true">+IF(OFFSET('Sanitation Data'!$H$32,0,10*ROW('Sanitation Data'!H92))="","",OFFSET('Sanitation Data'!$H$32,0,10*ROW('Sanitation Data'!H92)))</f>
        <v/>
      </c>
      <c r="DJ98" s="300" t="str">
        <f ca="true">+IF(OFFSET('Sanitation Data'!$I$28,0,10*ROW('Sanitation Data'!I92))="","",OFFSET('Sanitation Data'!$I$28,0,10*ROW('Sanitation Data'!I92)))</f>
        <v/>
      </c>
      <c r="DK98" s="300" t="str">
        <f ca="true">+IF(OFFSET('Sanitation Data'!$I$29,0,10*ROW('Sanitation Data'!I92))="","",OFFSET('Sanitation Data'!$I$29,0,10*ROW('Sanitation Data'!I92)))</f>
        <v/>
      </c>
      <c r="DL98" s="300" t="str">
        <f ca="true">+IF(OFFSET('Sanitation Data'!$I$30,0,10*ROW('Sanitation Data'!I92))="","",OFFSET('Sanitation Data'!$I$30,0,10*ROW('Sanitation Data'!I92)))</f>
        <v/>
      </c>
      <c r="DM98" s="300" t="str">
        <f ca="true">+IF(OFFSET('Sanitation Data'!$I$31,0,10*ROW('Sanitation Data'!I92))="","",OFFSET('Sanitation Data'!$I$31,0,10*ROW('Sanitation Data'!I92)))</f>
        <v/>
      </c>
      <c r="DN98" s="300" t="str">
        <f ca="true">+IF(OFFSET('Sanitation Data'!$I$32,0,10*ROW('Sanitation Data'!I92))="","",OFFSET('Sanitation Data'!$I$32,0,10*ROW('Sanitation Data'!I92)))</f>
        <v/>
      </c>
      <c r="DO98" s="300" t="str">
        <f ca="true">+IF(OFFSET('Hygiene Data'!$D$11,0,10*ROW('Hygiene Data'!D92))="","",OFFSET('Hygiene Data'!$D$11,0,10*ROW('Hygiene Data'!D92)))</f>
        <v/>
      </c>
      <c r="DP98" s="300" t="str">
        <f ca="true">+IF(OFFSET('Hygiene Data'!$D$12,0,10*ROW('Hygiene Data'!D92))="","",OFFSET('Hygiene Data'!$D$12,0,10*ROW('Hygiene Data'!D92)))</f>
        <v/>
      </c>
      <c r="DQ98" s="300" t="str">
        <f ca="true">+IF(OFFSET('Hygiene Data'!$D$13,0,10*ROW('Hygiene Data'!D92))="","",OFFSET('Hygiene Data'!$D$13,0,10*ROW('Hygiene Data'!D92)))</f>
        <v/>
      </c>
      <c r="DR98" s="300" t="str">
        <f ca="true">+IF(OFFSET('Hygiene Data'!$E$11,0,10*ROW('Hygiene Data'!E92))="","",OFFSET('Hygiene Data'!$E$11,0,10*ROW('Hygiene Data'!E92)))</f>
        <v/>
      </c>
      <c r="DS98" s="300" t="str">
        <f ca="true">+IF(OFFSET('Hygiene Data'!$E$12,0,10*ROW('Hygiene Data'!E92))="","",OFFSET('Hygiene Data'!$E$12,0,10*ROW('Hygiene Data'!E92)))</f>
        <v/>
      </c>
      <c r="DT98" s="300" t="str">
        <f ca="true">+IF(OFFSET('Hygiene Data'!$E$13,0,10*ROW('Hygiene Data'!E92))="","",OFFSET('Hygiene Data'!$E$13,0,10*ROW('Hygiene Data'!E92)))</f>
        <v/>
      </c>
      <c r="DU98" s="300" t="str">
        <f ca="true">+IF(OFFSET('Hygiene Data'!$F$11,0,10*ROW('Hygiene Data'!F92))="","",OFFSET('Hygiene Data'!$F$11,0,10*ROW('Hygiene Data'!F92)))</f>
        <v/>
      </c>
      <c r="DV98" s="300" t="str">
        <f ca="true">+IF(OFFSET('Hygiene Data'!$F$12,0,10*ROW('Hygiene Data'!F92))="","",OFFSET('Hygiene Data'!$F$12,0,10*ROW('Hygiene Data'!F92)))</f>
        <v/>
      </c>
      <c r="DW98" s="300" t="str">
        <f ca="true">+IF(OFFSET('Hygiene Data'!$F$13,0,10*ROW('Hygiene Data'!F92))="","",OFFSET('Hygiene Data'!$F$13,0,10*ROW('Hygiene Data'!F92)))</f>
        <v/>
      </c>
      <c r="DX98" s="300" t="str">
        <f ca="true">+IF(OFFSET('Hygiene Data'!$G$11,0,10*ROW('Hygiene Data'!G92))="","",OFFSET('Hygiene Data'!$G$11,0,10*ROW('Hygiene Data'!G92)))</f>
        <v/>
      </c>
      <c r="DY98" s="300" t="str">
        <f ca="true">+IF(OFFSET('Hygiene Data'!$G$12,0,10*ROW('Hygiene Data'!G92))="","",OFFSET('Hygiene Data'!$G$12,0,10*ROW('Hygiene Data'!G92)))</f>
        <v/>
      </c>
      <c r="DZ98" s="300" t="str">
        <f ca="true">+IF(OFFSET('Hygiene Data'!$G$13,0,10*ROW('Hygiene Data'!G92))="","",OFFSET('Hygiene Data'!$G$13,0,10*ROW('Hygiene Data'!G92)))</f>
        <v/>
      </c>
      <c r="EA98" s="300" t="str">
        <f ca="true">+IF(OFFSET('Hygiene Data'!$H$11,0,10*ROW('Hygiene Data'!H92))="","",OFFSET('Hygiene Data'!$H$11,0,10*ROW('Hygiene Data'!H92)))</f>
        <v/>
      </c>
      <c r="EB98" s="300" t="str">
        <f ca="true">+IF(OFFSET('Hygiene Data'!$H$12,0,10*ROW('Hygiene Data'!H92))="","",OFFSET('Hygiene Data'!$H$12,0,10*ROW('Hygiene Data'!H92)))</f>
        <v/>
      </c>
      <c r="EC98" s="300" t="str">
        <f ca="true">+IF(OFFSET('Hygiene Data'!$H$13,0,10*ROW('Hygiene Data'!H92))="","",OFFSET('Hygiene Data'!$H$13,0,10*ROW('Hygiene Data'!H92)))</f>
        <v/>
      </c>
      <c r="ED98" s="300" t="str">
        <f ca="true">+IF(OFFSET('Hygiene Data'!$I$11,0,10*ROW('Hygiene Data'!I92))="","",OFFSET('Hygiene Data'!$I$11,0,10*ROW('Hygiene Data'!I92)))</f>
        <v/>
      </c>
      <c r="EE98" s="300" t="str">
        <f ca="true">+IF(OFFSET('Hygiene Data'!$I$12,0,10*ROW('Hygiene Data'!I92))="","",OFFSET('Hygiene Data'!$I$12,0,10*ROW('Hygiene Data'!I92)))</f>
        <v/>
      </c>
      <c r="EF98" s="30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7"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0"/>
      <c r="BS99" s="300" t="str">
        <f ca="true">+IF(OFFSET('Water Data'!$D$27,0,10*ROW('Water Data'!D93))="","",OFFSET('Water Data'!$D$27,0,10*ROW('Water Data'!D93)))</f>
        <v/>
      </c>
      <c r="BT99" s="300" t="str">
        <f ca="true">+IF(OFFSET('Water Data'!$D$28,0,10*ROW('Water Data'!D93))="","",OFFSET('Water Data'!$D$28,0,10*ROW('Water Data'!D93)))</f>
        <v/>
      </c>
      <c r="BU99" s="300" t="str">
        <f ca="true">+IF(OFFSET('Water Data'!$D$29,0,10*ROW('Water Data'!D93))="","",OFFSET('Water Data'!$D$29,0,10*ROW('Water Data'!D93)))</f>
        <v/>
      </c>
      <c r="BV99" s="300" t="str">
        <f ca="true">+IF(OFFSET('Water Data'!$E$27,0,10*ROW('Water Data'!E93))="","",OFFSET('Water Data'!$E$27,0,10*ROW('Water Data'!E93)))</f>
        <v/>
      </c>
      <c r="BW99" s="300" t="str">
        <f ca="true">+IF(OFFSET('Water Data'!$E$28,0,10*ROW('Water Data'!E93))="","",OFFSET('Water Data'!$E$28,0,10*ROW('Water Data'!E93)))</f>
        <v/>
      </c>
      <c r="BX99" s="300" t="str">
        <f ca="true">+IF(OFFSET('Water Data'!$E$29,0,10*ROW('Water Data'!E93))="","",OFFSET('Water Data'!$E$29,0,10*ROW('Water Data'!E93)))</f>
        <v/>
      </c>
      <c r="BY99" s="300" t="str">
        <f ca="true">+IF(OFFSET('Water Data'!$F$27,0,10*ROW('Water Data'!F93))="","",OFFSET('Water Data'!$F$27,0,10*ROW('Water Data'!F93)))</f>
        <v/>
      </c>
      <c r="BZ99" s="300" t="str">
        <f ca="true">+IF(OFFSET('Water Data'!$F$28,0,10*ROW('Water Data'!F93))="","",OFFSET('Water Data'!$F$28,0,10*ROW('Water Data'!F93)))</f>
        <v/>
      </c>
      <c r="CA99" s="300" t="str">
        <f ca="true">+IF(OFFSET('Water Data'!$F$29,0,10*ROW('Water Data'!F93))="","",OFFSET('Water Data'!$F$29,0,10*ROW('Water Data'!F93)))</f>
        <v/>
      </c>
      <c r="CB99" s="300" t="str">
        <f ca="true">+IF(OFFSET('Water Data'!$G$27,0,10*ROW('Water Data'!G93))="","",OFFSET('Water Data'!$G$27,0,10*ROW('Water Data'!G93)))</f>
        <v/>
      </c>
      <c r="CC99" s="300" t="str">
        <f ca="true">+IF(OFFSET('Water Data'!$G$28,0,10*ROW('Water Data'!G93))="","",OFFSET('Water Data'!$G$28,0,10*ROW('Water Data'!G93)))</f>
        <v/>
      </c>
      <c r="CD99" s="300" t="str">
        <f ca="true">+IF(OFFSET('Water Data'!$G$29,0,10*ROW('Water Data'!G93))="","",OFFSET('Water Data'!$G$29,0,10*ROW('Water Data'!G93)))</f>
        <v/>
      </c>
      <c r="CE99" s="300" t="str">
        <f ca="true">+IF(OFFSET('Water Data'!$H$27,0,10*ROW('Water Data'!H93))="","",OFFSET('Water Data'!$H$27,0,10*ROW('Water Data'!H93)))</f>
        <v/>
      </c>
      <c r="CF99" s="300" t="str">
        <f ca="true">+IF(OFFSET('Water Data'!$H$28,0,10*ROW('Water Data'!H93))="","",OFFSET('Water Data'!$H$28,0,10*ROW('Water Data'!H93)))</f>
        <v/>
      </c>
      <c r="CG99" s="300" t="str">
        <f ca="true">+IF(OFFSET('Water Data'!$H$29,0,10*ROW('Water Data'!H93))="","",OFFSET('Water Data'!$H$29,0,10*ROW('Water Data'!H93)))</f>
        <v/>
      </c>
      <c r="CH99" s="300" t="str">
        <f ca="true">+IF(OFFSET('Water Data'!$I$27,0,10*ROW('Water Data'!I93))="","",OFFSET('Water Data'!$I$27,0,10*ROW('Water Data'!I93)))</f>
        <v/>
      </c>
      <c r="CI99" s="300" t="str">
        <f ca="true">+IF(OFFSET('Water Data'!$I$28,0,10*ROW('Water Data'!I93))="","",OFFSET('Water Data'!$I$28,0,10*ROW('Water Data'!I93)))</f>
        <v/>
      </c>
      <c r="CJ99" s="300" t="str">
        <f ca="true">+IF(OFFSET('Water Data'!$I$29,0,10*ROW('Water Data'!I93))="","",OFFSET('Water Data'!$I$29,0,10*ROW('Water Data'!I93)))</f>
        <v/>
      </c>
      <c r="CK99" s="300" t="str">
        <f ca="true">+IF(OFFSET('Sanitation Data'!$D$28,0,10*ROW('Sanitation Data'!D93))="","",OFFSET('Sanitation Data'!$D$28,0,10*ROW('Sanitation Data'!D93)))</f>
        <v/>
      </c>
      <c r="CL99" s="300" t="str">
        <f ca="true">+IF(OFFSET('Sanitation Data'!$D$29,0,10*ROW('Sanitation Data'!D93))="","",OFFSET('Sanitation Data'!$D$29,0,10*ROW('Sanitation Data'!D93)))</f>
        <v/>
      </c>
      <c r="CM99" s="300" t="str">
        <f ca="true">+IF(OFFSET('Sanitation Data'!$D$30,0,10*ROW('Sanitation Data'!D93))="","",OFFSET('Sanitation Data'!$D$30,0,10*ROW('Sanitation Data'!D93)))</f>
        <v/>
      </c>
      <c r="CN99" s="300" t="str">
        <f ca="true">+IF(OFFSET('Sanitation Data'!$D$31,0,10*ROW('Sanitation Data'!D93))="","",OFFSET('Sanitation Data'!$D$31,0,10*ROW('Sanitation Data'!D93)))</f>
        <v/>
      </c>
      <c r="CO99" s="300" t="str">
        <f ca="true">+IF(OFFSET('Sanitation Data'!$D$32,0,10*ROW('Sanitation Data'!D93))="","",OFFSET('Sanitation Data'!$D$32,0,10*ROW('Sanitation Data'!D93)))</f>
        <v/>
      </c>
      <c r="CP99" s="300" t="str">
        <f ca="true">+IF(OFFSET('Sanitation Data'!$E$28,0,10*ROW('Sanitation Data'!E93))="","",OFFSET('Sanitation Data'!$E$28,0,10*ROW('Sanitation Data'!E93)))</f>
        <v/>
      </c>
      <c r="CQ99" s="300" t="str">
        <f ca="true">+IF(OFFSET('Sanitation Data'!$E$29,0,10*ROW('Sanitation Data'!E93))="","",OFFSET('Sanitation Data'!$E$29,0,10*ROW('Sanitation Data'!E93)))</f>
        <v/>
      </c>
      <c r="CR99" s="300" t="str">
        <f ca="true">+IF(OFFSET('Sanitation Data'!$E$30,0,10*ROW('Sanitation Data'!E93))="","",OFFSET('Sanitation Data'!$E$30,0,10*ROW('Sanitation Data'!E93)))</f>
        <v/>
      </c>
      <c r="CS99" s="300" t="str">
        <f ca="true">+IF(OFFSET('Sanitation Data'!$E$31,0,10*ROW('Sanitation Data'!E93))="","",OFFSET('Sanitation Data'!$E$31,0,10*ROW('Sanitation Data'!E93)))</f>
        <v/>
      </c>
      <c r="CT99" s="300" t="str">
        <f ca="true">+IF(OFFSET('Sanitation Data'!$E$32,0,10*ROW('Sanitation Data'!E93))="","",OFFSET('Sanitation Data'!$E$32,0,10*ROW('Sanitation Data'!E93)))</f>
        <v/>
      </c>
      <c r="CU99" s="300" t="str">
        <f ca="true">+IF(OFFSET('Sanitation Data'!$F$28,0,10*ROW('Sanitation Data'!F93))="","",OFFSET('Sanitation Data'!$F$28,0,10*ROW('Sanitation Data'!F93)))</f>
        <v/>
      </c>
      <c r="CV99" s="300" t="str">
        <f ca="true">+IF(OFFSET('Sanitation Data'!$F$29,0,10*ROW('Sanitation Data'!F93))="","",OFFSET('Sanitation Data'!$F$29,0,10*ROW('Sanitation Data'!F93)))</f>
        <v/>
      </c>
      <c r="CW99" s="300" t="str">
        <f ca="true">+IF(OFFSET('Sanitation Data'!$F$30,0,10*ROW('Sanitation Data'!F93))="","",OFFSET('Sanitation Data'!$F$30,0,10*ROW('Sanitation Data'!F93)))</f>
        <v/>
      </c>
      <c r="CX99" s="300" t="str">
        <f ca="true">+IF(OFFSET('Sanitation Data'!$F$31,0,10*ROW('Sanitation Data'!F93))="","",OFFSET('Sanitation Data'!$F$31,0,10*ROW('Sanitation Data'!F93)))</f>
        <v/>
      </c>
      <c r="CY99" s="300" t="str">
        <f ca="true">+IF(OFFSET('Sanitation Data'!$F$32,0,10*ROW('Sanitation Data'!F93))="","",OFFSET('Sanitation Data'!$F$32,0,10*ROW('Sanitation Data'!F93)))</f>
        <v/>
      </c>
      <c r="CZ99" s="300" t="str">
        <f ca="true">+IF(OFFSET('Sanitation Data'!$G$28,0,10*ROW('Sanitation Data'!G93))="","",OFFSET('Sanitation Data'!$G$28,0,10*ROW('Sanitation Data'!G93)))</f>
        <v/>
      </c>
      <c r="DA99" s="300" t="str">
        <f ca="true">+IF(OFFSET('Sanitation Data'!$G$29,0,10*ROW('Sanitation Data'!G93))="","",OFFSET('Sanitation Data'!$G$29,0,10*ROW('Sanitation Data'!G93)))</f>
        <v/>
      </c>
      <c r="DB99" s="300" t="str">
        <f ca="true">+IF(OFFSET('Sanitation Data'!$G$30,0,10*ROW('Sanitation Data'!G93))="","",OFFSET('Sanitation Data'!$G$30,0,10*ROW('Sanitation Data'!G93)))</f>
        <v/>
      </c>
      <c r="DC99" s="300" t="str">
        <f ca="true">+IF(OFFSET('Sanitation Data'!$G$31,0,10*ROW('Sanitation Data'!G93))="","",OFFSET('Sanitation Data'!$G$31,0,10*ROW('Sanitation Data'!G93)))</f>
        <v/>
      </c>
      <c r="DD99" s="300" t="str">
        <f ca="true">+IF(OFFSET('Sanitation Data'!$G$32,0,10*ROW('Sanitation Data'!G93))="","",OFFSET('Sanitation Data'!$G$32,0,10*ROW('Sanitation Data'!G93)))</f>
        <v/>
      </c>
      <c r="DE99" s="300" t="str">
        <f ca="true">+IF(OFFSET('Sanitation Data'!$H$28,0,10*ROW('Sanitation Data'!H93))="","",OFFSET('Sanitation Data'!$H$28,0,10*ROW('Sanitation Data'!H93)))</f>
        <v/>
      </c>
      <c r="DF99" s="300" t="str">
        <f ca="true">+IF(OFFSET('Sanitation Data'!$H$29,0,10*ROW('Sanitation Data'!H93))="","",OFFSET('Sanitation Data'!$H$29,0,10*ROW('Sanitation Data'!H93)))</f>
        <v/>
      </c>
      <c r="DG99" s="300" t="str">
        <f ca="true">+IF(OFFSET('Sanitation Data'!$H$30,0,10*ROW('Sanitation Data'!H93))="","",OFFSET('Sanitation Data'!$H$30,0,10*ROW('Sanitation Data'!H93)))</f>
        <v/>
      </c>
      <c r="DH99" s="300" t="str">
        <f ca="true">+IF(OFFSET('Sanitation Data'!$H$31,0,10*ROW('Sanitation Data'!H93))="","",OFFSET('Sanitation Data'!$H$31,0,10*ROW('Sanitation Data'!H93)))</f>
        <v/>
      </c>
      <c r="DI99" s="300" t="str">
        <f ca="true">+IF(OFFSET('Sanitation Data'!$H$32,0,10*ROW('Sanitation Data'!H93))="","",OFFSET('Sanitation Data'!$H$32,0,10*ROW('Sanitation Data'!H93)))</f>
        <v/>
      </c>
      <c r="DJ99" s="300" t="str">
        <f ca="true">+IF(OFFSET('Sanitation Data'!$I$28,0,10*ROW('Sanitation Data'!I93))="","",OFFSET('Sanitation Data'!$I$28,0,10*ROW('Sanitation Data'!I93)))</f>
        <v/>
      </c>
      <c r="DK99" s="300" t="str">
        <f ca="true">+IF(OFFSET('Sanitation Data'!$I$29,0,10*ROW('Sanitation Data'!I93))="","",OFFSET('Sanitation Data'!$I$29,0,10*ROW('Sanitation Data'!I93)))</f>
        <v/>
      </c>
      <c r="DL99" s="300" t="str">
        <f ca="true">+IF(OFFSET('Sanitation Data'!$I$30,0,10*ROW('Sanitation Data'!I93))="","",OFFSET('Sanitation Data'!$I$30,0,10*ROW('Sanitation Data'!I93)))</f>
        <v/>
      </c>
      <c r="DM99" s="300" t="str">
        <f ca="true">+IF(OFFSET('Sanitation Data'!$I$31,0,10*ROW('Sanitation Data'!I93))="","",OFFSET('Sanitation Data'!$I$31,0,10*ROW('Sanitation Data'!I93)))</f>
        <v/>
      </c>
      <c r="DN99" s="300" t="str">
        <f ca="true">+IF(OFFSET('Sanitation Data'!$I$32,0,10*ROW('Sanitation Data'!I93))="","",OFFSET('Sanitation Data'!$I$32,0,10*ROW('Sanitation Data'!I93)))</f>
        <v/>
      </c>
      <c r="DO99" s="300" t="str">
        <f ca="true">+IF(OFFSET('Hygiene Data'!$D$11,0,10*ROW('Hygiene Data'!D93))="","",OFFSET('Hygiene Data'!$D$11,0,10*ROW('Hygiene Data'!D93)))</f>
        <v/>
      </c>
      <c r="DP99" s="300" t="str">
        <f ca="true">+IF(OFFSET('Hygiene Data'!$D$12,0,10*ROW('Hygiene Data'!D93))="","",OFFSET('Hygiene Data'!$D$12,0,10*ROW('Hygiene Data'!D93)))</f>
        <v/>
      </c>
      <c r="DQ99" s="300" t="str">
        <f ca="true">+IF(OFFSET('Hygiene Data'!$D$13,0,10*ROW('Hygiene Data'!D93))="","",OFFSET('Hygiene Data'!$D$13,0,10*ROW('Hygiene Data'!D93)))</f>
        <v/>
      </c>
      <c r="DR99" s="300" t="str">
        <f ca="true">+IF(OFFSET('Hygiene Data'!$E$11,0,10*ROW('Hygiene Data'!E93))="","",OFFSET('Hygiene Data'!$E$11,0,10*ROW('Hygiene Data'!E93)))</f>
        <v/>
      </c>
      <c r="DS99" s="300" t="str">
        <f ca="true">+IF(OFFSET('Hygiene Data'!$E$12,0,10*ROW('Hygiene Data'!E93))="","",OFFSET('Hygiene Data'!$E$12,0,10*ROW('Hygiene Data'!E93)))</f>
        <v/>
      </c>
      <c r="DT99" s="300" t="str">
        <f ca="true">+IF(OFFSET('Hygiene Data'!$E$13,0,10*ROW('Hygiene Data'!E93))="","",OFFSET('Hygiene Data'!$E$13,0,10*ROW('Hygiene Data'!E93)))</f>
        <v/>
      </c>
      <c r="DU99" s="300" t="str">
        <f ca="true">+IF(OFFSET('Hygiene Data'!$F$11,0,10*ROW('Hygiene Data'!F93))="","",OFFSET('Hygiene Data'!$F$11,0,10*ROW('Hygiene Data'!F93)))</f>
        <v/>
      </c>
      <c r="DV99" s="300" t="str">
        <f ca="true">+IF(OFFSET('Hygiene Data'!$F$12,0,10*ROW('Hygiene Data'!F93))="","",OFFSET('Hygiene Data'!$F$12,0,10*ROW('Hygiene Data'!F93)))</f>
        <v/>
      </c>
      <c r="DW99" s="300" t="str">
        <f ca="true">+IF(OFFSET('Hygiene Data'!$F$13,0,10*ROW('Hygiene Data'!F93))="","",OFFSET('Hygiene Data'!$F$13,0,10*ROW('Hygiene Data'!F93)))</f>
        <v/>
      </c>
      <c r="DX99" s="300" t="str">
        <f ca="true">+IF(OFFSET('Hygiene Data'!$G$11,0,10*ROW('Hygiene Data'!G93))="","",OFFSET('Hygiene Data'!$G$11,0,10*ROW('Hygiene Data'!G93)))</f>
        <v/>
      </c>
      <c r="DY99" s="300" t="str">
        <f ca="true">+IF(OFFSET('Hygiene Data'!$G$12,0,10*ROW('Hygiene Data'!G93))="","",OFFSET('Hygiene Data'!$G$12,0,10*ROW('Hygiene Data'!G93)))</f>
        <v/>
      </c>
      <c r="DZ99" s="300" t="str">
        <f ca="true">+IF(OFFSET('Hygiene Data'!$G$13,0,10*ROW('Hygiene Data'!G93))="","",OFFSET('Hygiene Data'!$G$13,0,10*ROW('Hygiene Data'!G93)))</f>
        <v/>
      </c>
      <c r="EA99" s="300" t="str">
        <f ca="true">+IF(OFFSET('Hygiene Data'!$H$11,0,10*ROW('Hygiene Data'!H93))="","",OFFSET('Hygiene Data'!$H$11,0,10*ROW('Hygiene Data'!H93)))</f>
        <v/>
      </c>
      <c r="EB99" s="300" t="str">
        <f ca="true">+IF(OFFSET('Hygiene Data'!$H$12,0,10*ROW('Hygiene Data'!H93))="","",OFFSET('Hygiene Data'!$H$12,0,10*ROW('Hygiene Data'!H93)))</f>
        <v/>
      </c>
      <c r="EC99" s="300" t="str">
        <f ca="true">+IF(OFFSET('Hygiene Data'!$H$13,0,10*ROW('Hygiene Data'!H93))="","",OFFSET('Hygiene Data'!$H$13,0,10*ROW('Hygiene Data'!H93)))</f>
        <v/>
      </c>
      <c r="ED99" s="300" t="str">
        <f ca="true">+IF(OFFSET('Hygiene Data'!$I$11,0,10*ROW('Hygiene Data'!I93))="","",OFFSET('Hygiene Data'!$I$11,0,10*ROW('Hygiene Data'!I93)))</f>
        <v/>
      </c>
      <c r="EE99" s="300" t="str">
        <f ca="true">+IF(OFFSET('Hygiene Data'!$I$12,0,10*ROW('Hygiene Data'!I93))="","",OFFSET('Hygiene Data'!$I$12,0,10*ROW('Hygiene Data'!I93)))</f>
        <v/>
      </c>
      <c r="EF99" s="30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7"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0"/>
      <c r="BS100" s="300" t="str">
        <f ca="true">+IF(OFFSET('Water Data'!$D$27,0,10*ROW('Water Data'!D94))="","",OFFSET('Water Data'!$D$27,0,10*ROW('Water Data'!D94)))</f>
        <v/>
      </c>
      <c r="BT100" s="300" t="str">
        <f ca="true">+IF(OFFSET('Water Data'!$D$28,0,10*ROW('Water Data'!D94))="","",OFFSET('Water Data'!$D$28,0,10*ROW('Water Data'!D94)))</f>
        <v/>
      </c>
      <c r="BU100" s="300" t="str">
        <f ca="true">+IF(OFFSET('Water Data'!$D$29,0,10*ROW('Water Data'!D94))="","",OFFSET('Water Data'!$D$29,0,10*ROW('Water Data'!D94)))</f>
        <v/>
      </c>
      <c r="BV100" s="300" t="str">
        <f ca="true">+IF(OFFSET('Water Data'!$E$27,0,10*ROW('Water Data'!E94))="","",OFFSET('Water Data'!$E$27,0,10*ROW('Water Data'!E94)))</f>
        <v/>
      </c>
      <c r="BW100" s="300" t="str">
        <f ca="true">+IF(OFFSET('Water Data'!$E$28,0,10*ROW('Water Data'!E94))="","",OFFSET('Water Data'!$E$28,0,10*ROW('Water Data'!E94)))</f>
        <v/>
      </c>
      <c r="BX100" s="300" t="str">
        <f ca="true">+IF(OFFSET('Water Data'!$E$29,0,10*ROW('Water Data'!E94))="","",OFFSET('Water Data'!$E$29,0,10*ROW('Water Data'!E94)))</f>
        <v/>
      </c>
      <c r="BY100" s="300" t="str">
        <f ca="true">+IF(OFFSET('Water Data'!$F$27,0,10*ROW('Water Data'!F94))="","",OFFSET('Water Data'!$F$27,0,10*ROW('Water Data'!F94)))</f>
        <v/>
      </c>
      <c r="BZ100" s="300" t="str">
        <f ca="true">+IF(OFFSET('Water Data'!$F$28,0,10*ROW('Water Data'!F94))="","",OFFSET('Water Data'!$F$28,0,10*ROW('Water Data'!F94)))</f>
        <v/>
      </c>
      <c r="CA100" s="300" t="str">
        <f ca="true">+IF(OFFSET('Water Data'!$F$29,0,10*ROW('Water Data'!F94))="","",OFFSET('Water Data'!$F$29,0,10*ROW('Water Data'!F94)))</f>
        <v/>
      </c>
      <c r="CB100" s="300" t="str">
        <f ca="true">+IF(OFFSET('Water Data'!$G$27,0,10*ROW('Water Data'!G94))="","",OFFSET('Water Data'!$G$27,0,10*ROW('Water Data'!G94)))</f>
        <v/>
      </c>
      <c r="CC100" s="300" t="str">
        <f ca="true">+IF(OFFSET('Water Data'!$G$28,0,10*ROW('Water Data'!G94))="","",OFFSET('Water Data'!$G$28,0,10*ROW('Water Data'!G94)))</f>
        <v/>
      </c>
      <c r="CD100" s="300" t="str">
        <f ca="true">+IF(OFFSET('Water Data'!$G$29,0,10*ROW('Water Data'!G94))="","",OFFSET('Water Data'!$G$29,0,10*ROW('Water Data'!G94)))</f>
        <v/>
      </c>
      <c r="CE100" s="300" t="str">
        <f ca="true">+IF(OFFSET('Water Data'!$H$27,0,10*ROW('Water Data'!H94))="","",OFFSET('Water Data'!$H$27,0,10*ROW('Water Data'!H94)))</f>
        <v/>
      </c>
      <c r="CF100" s="300" t="str">
        <f ca="true">+IF(OFFSET('Water Data'!$H$28,0,10*ROW('Water Data'!H94))="","",OFFSET('Water Data'!$H$28,0,10*ROW('Water Data'!H94)))</f>
        <v/>
      </c>
      <c r="CG100" s="300" t="str">
        <f ca="true">+IF(OFFSET('Water Data'!$H$29,0,10*ROW('Water Data'!H94))="","",OFFSET('Water Data'!$H$29,0,10*ROW('Water Data'!H94)))</f>
        <v/>
      </c>
      <c r="CH100" s="300" t="str">
        <f ca="true">+IF(OFFSET('Water Data'!$I$27,0,10*ROW('Water Data'!I94))="","",OFFSET('Water Data'!$I$27,0,10*ROW('Water Data'!I94)))</f>
        <v/>
      </c>
      <c r="CI100" s="300" t="str">
        <f ca="true">+IF(OFFSET('Water Data'!$I$28,0,10*ROW('Water Data'!I94))="","",OFFSET('Water Data'!$I$28,0,10*ROW('Water Data'!I94)))</f>
        <v/>
      </c>
      <c r="CJ100" s="300" t="str">
        <f ca="true">+IF(OFFSET('Water Data'!$I$29,0,10*ROW('Water Data'!I94))="","",OFFSET('Water Data'!$I$29,0,10*ROW('Water Data'!I94)))</f>
        <v/>
      </c>
      <c r="CK100" s="300" t="str">
        <f ca="true">+IF(OFFSET('Sanitation Data'!$D$28,0,10*ROW('Sanitation Data'!D94))="","",OFFSET('Sanitation Data'!$D$28,0,10*ROW('Sanitation Data'!D94)))</f>
        <v/>
      </c>
      <c r="CL100" s="300" t="str">
        <f ca="true">+IF(OFFSET('Sanitation Data'!$D$29,0,10*ROW('Sanitation Data'!D94))="","",OFFSET('Sanitation Data'!$D$29,0,10*ROW('Sanitation Data'!D94)))</f>
        <v/>
      </c>
      <c r="CM100" s="300" t="str">
        <f ca="true">+IF(OFFSET('Sanitation Data'!$D$30,0,10*ROW('Sanitation Data'!D94))="","",OFFSET('Sanitation Data'!$D$30,0,10*ROW('Sanitation Data'!D94)))</f>
        <v/>
      </c>
      <c r="CN100" s="300" t="str">
        <f ca="true">+IF(OFFSET('Sanitation Data'!$D$31,0,10*ROW('Sanitation Data'!D94))="","",OFFSET('Sanitation Data'!$D$31,0,10*ROW('Sanitation Data'!D94)))</f>
        <v/>
      </c>
      <c r="CO100" s="300" t="str">
        <f ca="true">+IF(OFFSET('Sanitation Data'!$D$32,0,10*ROW('Sanitation Data'!D94))="","",OFFSET('Sanitation Data'!$D$32,0,10*ROW('Sanitation Data'!D94)))</f>
        <v/>
      </c>
      <c r="CP100" s="300" t="str">
        <f ca="true">+IF(OFFSET('Sanitation Data'!$E$28,0,10*ROW('Sanitation Data'!E94))="","",OFFSET('Sanitation Data'!$E$28,0,10*ROW('Sanitation Data'!E94)))</f>
        <v/>
      </c>
      <c r="CQ100" s="300" t="str">
        <f ca="true">+IF(OFFSET('Sanitation Data'!$E$29,0,10*ROW('Sanitation Data'!E94))="","",OFFSET('Sanitation Data'!$E$29,0,10*ROW('Sanitation Data'!E94)))</f>
        <v/>
      </c>
      <c r="CR100" s="300" t="str">
        <f ca="true">+IF(OFFSET('Sanitation Data'!$E$30,0,10*ROW('Sanitation Data'!E94))="","",OFFSET('Sanitation Data'!$E$30,0,10*ROW('Sanitation Data'!E94)))</f>
        <v/>
      </c>
      <c r="CS100" s="300" t="str">
        <f ca="true">+IF(OFFSET('Sanitation Data'!$E$31,0,10*ROW('Sanitation Data'!E94))="","",OFFSET('Sanitation Data'!$E$31,0,10*ROW('Sanitation Data'!E94)))</f>
        <v/>
      </c>
      <c r="CT100" s="300" t="str">
        <f ca="true">+IF(OFFSET('Sanitation Data'!$E$32,0,10*ROW('Sanitation Data'!E94))="","",OFFSET('Sanitation Data'!$E$32,0,10*ROW('Sanitation Data'!E94)))</f>
        <v/>
      </c>
      <c r="CU100" s="300" t="str">
        <f ca="true">+IF(OFFSET('Sanitation Data'!$F$28,0,10*ROW('Sanitation Data'!F94))="","",OFFSET('Sanitation Data'!$F$28,0,10*ROW('Sanitation Data'!F94)))</f>
        <v/>
      </c>
      <c r="CV100" s="300" t="str">
        <f ca="true">+IF(OFFSET('Sanitation Data'!$F$29,0,10*ROW('Sanitation Data'!F94))="","",OFFSET('Sanitation Data'!$F$29,0,10*ROW('Sanitation Data'!F94)))</f>
        <v/>
      </c>
      <c r="CW100" s="300" t="str">
        <f ca="true">+IF(OFFSET('Sanitation Data'!$F$30,0,10*ROW('Sanitation Data'!F94))="","",OFFSET('Sanitation Data'!$F$30,0,10*ROW('Sanitation Data'!F94)))</f>
        <v/>
      </c>
      <c r="CX100" s="300" t="str">
        <f ca="true">+IF(OFFSET('Sanitation Data'!$F$31,0,10*ROW('Sanitation Data'!F94))="","",OFFSET('Sanitation Data'!$F$31,0,10*ROW('Sanitation Data'!F94)))</f>
        <v/>
      </c>
      <c r="CY100" s="300" t="str">
        <f ca="true">+IF(OFFSET('Sanitation Data'!$F$32,0,10*ROW('Sanitation Data'!F94))="","",OFFSET('Sanitation Data'!$F$32,0,10*ROW('Sanitation Data'!F94)))</f>
        <v/>
      </c>
      <c r="CZ100" s="300" t="str">
        <f ca="true">+IF(OFFSET('Sanitation Data'!$G$28,0,10*ROW('Sanitation Data'!G94))="","",OFFSET('Sanitation Data'!$G$28,0,10*ROW('Sanitation Data'!G94)))</f>
        <v/>
      </c>
      <c r="DA100" s="300" t="str">
        <f ca="true">+IF(OFFSET('Sanitation Data'!$G$29,0,10*ROW('Sanitation Data'!G94))="","",OFFSET('Sanitation Data'!$G$29,0,10*ROW('Sanitation Data'!G94)))</f>
        <v/>
      </c>
      <c r="DB100" s="300" t="str">
        <f ca="true">+IF(OFFSET('Sanitation Data'!$G$30,0,10*ROW('Sanitation Data'!G94))="","",OFFSET('Sanitation Data'!$G$30,0,10*ROW('Sanitation Data'!G94)))</f>
        <v/>
      </c>
      <c r="DC100" s="300" t="str">
        <f ca="true">+IF(OFFSET('Sanitation Data'!$G$31,0,10*ROW('Sanitation Data'!G94))="","",OFFSET('Sanitation Data'!$G$31,0,10*ROW('Sanitation Data'!G94)))</f>
        <v/>
      </c>
      <c r="DD100" s="300" t="str">
        <f ca="true">+IF(OFFSET('Sanitation Data'!$G$32,0,10*ROW('Sanitation Data'!G94))="","",OFFSET('Sanitation Data'!$G$32,0,10*ROW('Sanitation Data'!G94)))</f>
        <v/>
      </c>
      <c r="DE100" s="300" t="str">
        <f ca="true">+IF(OFFSET('Sanitation Data'!$H$28,0,10*ROW('Sanitation Data'!H94))="","",OFFSET('Sanitation Data'!$H$28,0,10*ROW('Sanitation Data'!H94)))</f>
        <v/>
      </c>
      <c r="DF100" s="300" t="str">
        <f ca="true">+IF(OFFSET('Sanitation Data'!$H$29,0,10*ROW('Sanitation Data'!H94))="","",OFFSET('Sanitation Data'!$H$29,0,10*ROW('Sanitation Data'!H94)))</f>
        <v/>
      </c>
      <c r="DG100" s="300" t="str">
        <f ca="true">+IF(OFFSET('Sanitation Data'!$H$30,0,10*ROW('Sanitation Data'!H94))="","",OFFSET('Sanitation Data'!$H$30,0,10*ROW('Sanitation Data'!H94)))</f>
        <v/>
      </c>
      <c r="DH100" s="300" t="str">
        <f ca="true">+IF(OFFSET('Sanitation Data'!$H$31,0,10*ROW('Sanitation Data'!H94))="","",OFFSET('Sanitation Data'!$H$31,0,10*ROW('Sanitation Data'!H94)))</f>
        <v/>
      </c>
      <c r="DI100" s="300" t="str">
        <f ca="true">+IF(OFFSET('Sanitation Data'!$H$32,0,10*ROW('Sanitation Data'!H94))="","",OFFSET('Sanitation Data'!$H$32,0,10*ROW('Sanitation Data'!H94)))</f>
        <v/>
      </c>
      <c r="DJ100" s="300" t="str">
        <f ca="true">+IF(OFFSET('Sanitation Data'!$I$28,0,10*ROW('Sanitation Data'!I94))="","",OFFSET('Sanitation Data'!$I$28,0,10*ROW('Sanitation Data'!I94)))</f>
        <v/>
      </c>
      <c r="DK100" s="300" t="str">
        <f ca="true">+IF(OFFSET('Sanitation Data'!$I$29,0,10*ROW('Sanitation Data'!I94))="","",OFFSET('Sanitation Data'!$I$29,0,10*ROW('Sanitation Data'!I94)))</f>
        <v/>
      </c>
      <c r="DL100" s="300" t="str">
        <f ca="true">+IF(OFFSET('Sanitation Data'!$I$30,0,10*ROW('Sanitation Data'!I94))="","",OFFSET('Sanitation Data'!$I$30,0,10*ROW('Sanitation Data'!I94)))</f>
        <v/>
      </c>
      <c r="DM100" s="300" t="str">
        <f ca="true">+IF(OFFSET('Sanitation Data'!$I$31,0,10*ROW('Sanitation Data'!I94))="","",OFFSET('Sanitation Data'!$I$31,0,10*ROW('Sanitation Data'!I94)))</f>
        <v/>
      </c>
      <c r="DN100" s="300" t="str">
        <f ca="true">+IF(OFFSET('Sanitation Data'!$I$32,0,10*ROW('Sanitation Data'!I94))="","",OFFSET('Sanitation Data'!$I$32,0,10*ROW('Sanitation Data'!I94)))</f>
        <v/>
      </c>
      <c r="DO100" s="300" t="str">
        <f ca="true">+IF(OFFSET('Hygiene Data'!$D$11,0,10*ROW('Hygiene Data'!D94))="","",OFFSET('Hygiene Data'!$D$11,0,10*ROW('Hygiene Data'!D94)))</f>
        <v/>
      </c>
      <c r="DP100" s="300" t="str">
        <f ca="true">+IF(OFFSET('Hygiene Data'!$D$12,0,10*ROW('Hygiene Data'!D94))="","",OFFSET('Hygiene Data'!$D$12,0,10*ROW('Hygiene Data'!D94)))</f>
        <v/>
      </c>
      <c r="DQ100" s="300" t="str">
        <f ca="true">+IF(OFFSET('Hygiene Data'!$D$13,0,10*ROW('Hygiene Data'!D94))="","",OFFSET('Hygiene Data'!$D$13,0,10*ROW('Hygiene Data'!D94)))</f>
        <v/>
      </c>
      <c r="DR100" s="300" t="str">
        <f ca="true">+IF(OFFSET('Hygiene Data'!$E$11,0,10*ROW('Hygiene Data'!E94))="","",OFFSET('Hygiene Data'!$E$11,0,10*ROW('Hygiene Data'!E94)))</f>
        <v/>
      </c>
      <c r="DS100" s="300" t="str">
        <f ca="true">+IF(OFFSET('Hygiene Data'!$E$12,0,10*ROW('Hygiene Data'!E94))="","",OFFSET('Hygiene Data'!$E$12,0,10*ROW('Hygiene Data'!E94)))</f>
        <v/>
      </c>
      <c r="DT100" s="300" t="str">
        <f ca="true">+IF(OFFSET('Hygiene Data'!$E$13,0,10*ROW('Hygiene Data'!E94))="","",OFFSET('Hygiene Data'!$E$13,0,10*ROW('Hygiene Data'!E94)))</f>
        <v/>
      </c>
      <c r="DU100" s="300" t="str">
        <f ca="true">+IF(OFFSET('Hygiene Data'!$F$11,0,10*ROW('Hygiene Data'!F94))="","",OFFSET('Hygiene Data'!$F$11,0,10*ROW('Hygiene Data'!F94)))</f>
        <v/>
      </c>
      <c r="DV100" s="300" t="str">
        <f ca="true">+IF(OFFSET('Hygiene Data'!$F$12,0,10*ROW('Hygiene Data'!F94))="","",OFFSET('Hygiene Data'!$F$12,0,10*ROW('Hygiene Data'!F94)))</f>
        <v/>
      </c>
      <c r="DW100" s="300" t="str">
        <f ca="true">+IF(OFFSET('Hygiene Data'!$F$13,0,10*ROW('Hygiene Data'!F94))="","",OFFSET('Hygiene Data'!$F$13,0,10*ROW('Hygiene Data'!F94)))</f>
        <v/>
      </c>
      <c r="DX100" s="300" t="str">
        <f ca="true">+IF(OFFSET('Hygiene Data'!$G$11,0,10*ROW('Hygiene Data'!G94))="","",OFFSET('Hygiene Data'!$G$11,0,10*ROW('Hygiene Data'!G94)))</f>
        <v/>
      </c>
      <c r="DY100" s="300" t="str">
        <f ca="true">+IF(OFFSET('Hygiene Data'!$G$12,0,10*ROW('Hygiene Data'!G94))="","",OFFSET('Hygiene Data'!$G$12,0,10*ROW('Hygiene Data'!G94)))</f>
        <v/>
      </c>
      <c r="DZ100" s="300" t="str">
        <f ca="true">+IF(OFFSET('Hygiene Data'!$G$13,0,10*ROW('Hygiene Data'!G94))="","",OFFSET('Hygiene Data'!$G$13,0,10*ROW('Hygiene Data'!G94)))</f>
        <v/>
      </c>
      <c r="EA100" s="300" t="str">
        <f ca="true">+IF(OFFSET('Hygiene Data'!$H$11,0,10*ROW('Hygiene Data'!H94))="","",OFFSET('Hygiene Data'!$H$11,0,10*ROW('Hygiene Data'!H94)))</f>
        <v/>
      </c>
      <c r="EB100" s="300" t="str">
        <f ca="true">+IF(OFFSET('Hygiene Data'!$H$12,0,10*ROW('Hygiene Data'!H94))="","",OFFSET('Hygiene Data'!$H$12,0,10*ROW('Hygiene Data'!H94)))</f>
        <v/>
      </c>
      <c r="EC100" s="300" t="str">
        <f ca="true">+IF(OFFSET('Hygiene Data'!$H$13,0,10*ROW('Hygiene Data'!H94))="","",OFFSET('Hygiene Data'!$H$13,0,10*ROW('Hygiene Data'!H94)))</f>
        <v/>
      </c>
      <c r="ED100" s="300" t="str">
        <f ca="true">+IF(OFFSET('Hygiene Data'!$I$11,0,10*ROW('Hygiene Data'!I94))="","",OFFSET('Hygiene Data'!$I$11,0,10*ROW('Hygiene Data'!I94)))</f>
        <v/>
      </c>
      <c r="EE100" s="300" t="str">
        <f ca="true">+IF(OFFSET('Hygiene Data'!$I$12,0,10*ROW('Hygiene Data'!I94))="","",OFFSET('Hygiene Data'!$I$12,0,10*ROW('Hygiene Data'!I94)))</f>
        <v/>
      </c>
      <c r="EF100" s="30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7"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0"/>
      <c r="BS101" s="300" t="str">
        <f ca="true">+IF(OFFSET('Water Data'!$D$27,0,10*ROW('Water Data'!D95))="","",OFFSET('Water Data'!$D$27,0,10*ROW('Water Data'!D95)))</f>
        <v/>
      </c>
      <c r="BT101" s="300" t="str">
        <f ca="true">+IF(OFFSET('Water Data'!$D$28,0,10*ROW('Water Data'!D95))="","",OFFSET('Water Data'!$D$28,0,10*ROW('Water Data'!D95)))</f>
        <v/>
      </c>
      <c r="BU101" s="300" t="str">
        <f ca="true">+IF(OFFSET('Water Data'!$D$29,0,10*ROW('Water Data'!D95))="","",OFFSET('Water Data'!$D$29,0,10*ROW('Water Data'!D95)))</f>
        <v/>
      </c>
      <c r="BV101" s="300" t="str">
        <f ca="true">+IF(OFFSET('Water Data'!$E$27,0,10*ROW('Water Data'!E95))="","",OFFSET('Water Data'!$E$27,0,10*ROW('Water Data'!E95)))</f>
        <v/>
      </c>
      <c r="BW101" s="300" t="str">
        <f ca="true">+IF(OFFSET('Water Data'!$E$28,0,10*ROW('Water Data'!E95))="","",OFFSET('Water Data'!$E$28,0,10*ROW('Water Data'!E95)))</f>
        <v/>
      </c>
      <c r="BX101" s="300" t="str">
        <f ca="true">+IF(OFFSET('Water Data'!$E$29,0,10*ROW('Water Data'!E95))="","",OFFSET('Water Data'!$E$29,0,10*ROW('Water Data'!E95)))</f>
        <v/>
      </c>
      <c r="BY101" s="300" t="str">
        <f ca="true">+IF(OFFSET('Water Data'!$F$27,0,10*ROW('Water Data'!F95))="","",OFFSET('Water Data'!$F$27,0,10*ROW('Water Data'!F95)))</f>
        <v/>
      </c>
      <c r="BZ101" s="300" t="str">
        <f ca="true">+IF(OFFSET('Water Data'!$F$28,0,10*ROW('Water Data'!F95))="","",OFFSET('Water Data'!$F$28,0,10*ROW('Water Data'!F95)))</f>
        <v/>
      </c>
      <c r="CA101" s="300" t="str">
        <f ca="true">+IF(OFFSET('Water Data'!$F$29,0,10*ROW('Water Data'!F95))="","",OFFSET('Water Data'!$F$29,0,10*ROW('Water Data'!F95)))</f>
        <v/>
      </c>
      <c r="CB101" s="300" t="str">
        <f ca="true">+IF(OFFSET('Water Data'!$G$27,0,10*ROW('Water Data'!G95))="","",OFFSET('Water Data'!$G$27,0,10*ROW('Water Data'!G95)))</f>
        <v/>
      </c>
      <c r="CC101" s="300" t="str">
        <f ca="true">+IF(OFFSET('Water Data'!$G$28,0,10*ROW('Water Data'!G95))="","",OFFSET('Water Data'!$G$28,0,10*ROW('Water Data'!G95)))</f>
        <v/>
      </c>
      <c r="CD101" s="300" t="str">
        <f ca="true">+IF(OFFSET('Water Data'!$G$29,0,10*ROW('Water Data'!G95))="","",OFFSET('Water Data'!$G$29,0,10*ROW('Water Data'!G95)))</f>
        <v/>
      </c>
      <c r="CE101" s="300" t="str">
        <f ca="true">+IF(OFFSET('Water Data'!$H$27,0,10*ROW('Water Data'!H95))="","",OFFSET('Water Data'!$H$27,0,10*ROW('Water Data'!H95)))</f>
        <v/>
      </c>
      <c r="CF101" s="300" t="str">
        <f ca="true">+IF(OFFSET('Water Data'!$H$28,0,10*ROW('Water Data'!H95))="","",OFFSET('Water Data'!$H$28,0,10*ROW('Water Data'!H95)))</f>
        <v/>
      </c>
      <c r="CG101" s="300" t="str">
        <f ca="true">+IF(OFFSET('Water Data'!$H$29,0,10*ROW('Water Data'!H95))="","",OFFSET('Water Data'!$H$29,0,10*ROW('Water Data'!H95)))</f>
        <v/>
      </c>
      <c r="CH101" s="300" t="str">
        <f ca="true">+IF(OFFSET('Water Data'!$I$27,0,10*ROW('Water Data'!I95))="","",OFFSET('Water Data'!$I$27,0,10*ROW('Water Data'!I95)))</f>
        <v/>
      </c>
      <c r="CI101" s="300" t="str">
        <f ca="true">+IF(OFFSET('Water Data'!$I$28,0,10*ROW('Water Data'!I95))="","",OFFSET('Water Data'!$I$28,0,10*ROW('Water Data'!I95)))</f>
        <v/>
      </c>
      <c r="CJ101" s="300" t="str">
        <f ca="true">+IF(OFFSET('Water Data'!$I$29,0,10*ROW('Water Data'!I95))="","",OFFSET('Water Data'!$I$29,0,10*ROW('Water Data'!I95)))</f>
        <v/>
      </c>
      <c r="CK101" s="300" t="str">
        <f ca="true">+IF(OFFSET('Sanitation Data'!$D$28,0,10*ROW('Sanitation Data'!D95))="","",OFFSET('Sanitation Data'!$D$28,0,10*ROW('Sanitation Data'!D95)))</f>
        <v/>
      </c>
      <c r="CL101" s="300" t="str">
        <f ca="true">+IF(OFFSET('Sanitation Data'!$D$29,0,10*ROW('Sanitation Data'!D95))="","",OFFSET('Sanitation Data'!$D$29,0,10*ROW('Sanitation Data'!D95)))</f>
        <v/>
      </c>
      <c r="CM101" s="300" t="str">
        <f ca="true">+IF(OFFSET('Sanitation Data'!$D$30,0,10*ROW('Sanitation Data'!D95))="","",OFFSET('Sanitation Data'!$D$30,0,10*ROW('Sanitation Data'!D95)))</f>
        <v/>
      </c>
      <c r="CN101" s="300" t="str">
        <f ca="true">+IF(OFFSET('Sanitation Data'!$D$31,0,10*ROW('Sanitation Data'!D95))="","",OFFSET('Sanitation Data'!$D$31,0,10*ROW('Sanitation Data'!D95)))</f>
        <v/>
      </c>
      <c r="CO101" s="300" t="str">
        <f ca="true">+IF(OFFSET('Sanitation Data'!$D$32,0,10*ROW('Sanitation Data'!D95))="","",OFFSET('Sanitation Data'!$D$32,0,10*ROW('Sanitation Data'!D95)))</f>
        <v/>
      </c>
      <c r="CP101" s="300" t="str">
        <f ca="true">+IF(OFFSET('Sanitation Data'!$E$28,0,10*ROW('Sanitation Data'!E95))="","",OFFSET('Sanitation Data'!$E$28,0,10*ROW('Sanitation Data'!E95)))</f>
        <v/>
      </c>
      <c r="CQ101" s="300" t="str">
        <f ca="true">+IF(OFFSET('Sanitation Data'!$E$29,0,10*ROW('Sanitation Data'!E95))="","",OFFSET('Sanitation Data'!$E$29,0,10*ROW('Sanitation Data'!E95)))</f>
        <v/>
      </c>
      <c r="CR101" s="300" t="str">
        <f ca="true">+IF(OFFSET('Sanitation Data'!$E$30,0,10*ROW('Sanitation Data'!E95))="","",OFFSET('Sanitation Data'!$E$30,0,10*ROW('Sanitation Data'!E95)))</f>
        <v/>
      </c>
      <c r="CS101" s="300" t="str">
        <f ca="true">+IF(OFFSET('Sanitation Data'!$E$31,0,10*ROW('Sanitation Data'!E95))="","",OFFSET('Sanitation Data'!$E$31,0,10*ROW('Sanitation Data'!E95)))</f>
        <v/>
      </c>
      <c r="CT101" s="300" t="str">
        <f ca="true">+IF(OFFSET('Sanitation Data'!$E$32,0,10*ROW('Sanitation Data'!E95))="","",OFFSET('Sanitation Data'!$E$32,0,10*ROW('Sanitation Data'!E95)))</f>
        <v/>
      </c>
      <c r="CU101" s="300" t="str">
        <f ca="true">+IF(OFFSET('Sanitation Data'!$F$28,0,10*ROW('Sanitation Data'!F95))="","",OFFSET('Sanitation Data'!$F$28,0,10*ROW('Sanitation Data'!F95)))</f>
        <v/>
      </c>
      <c r="CV101" s="300" t="str">
        <f ca="true">+IF(OFFSET('Sanitation Data'!$F$29,0,10*ROW('Sanitation Data'!F95))="","",OFFSET('Sanitation Data'!$F$29,0,10*ROW('Sanitation Data'!F95)))</f>
        <v/>
      </c>
      <c r="CW101" s="300" t="str">
        <f ca="true">+IF(OFFSET('Sanitation Data'!$F$30,0,10*ROW('Sanitation Data'!F95))="","",OFFSET('Sanitation Data'!$F$30,0,10*ROW('Sanitation Data'!F95)))</f>
        <v/>
      </c>
      <c r="CX101" s="300" t="str">
        <f ca="true">+IF(OFFSET('Sanitation Data'!$F$31,0,10*ROW('Sanitation Data'!F95))="","",OFFSET('Sanitation Data'!$F$31,0,10*ROW('Sanitation Data'!F95)))</f>
        <v/>
      </c>
      <c r="CY101" s="300" t="str">
        <f ca="true">+IF(OFFSET('Sanitation Data'!$F$32,0,10*ROW('Sanitation Data'!F95))="","",OFFSET('Sanitation Data'!$F$32,0,10*ROW('Sanitation Data'!F95)))</f>
        <v/>
      </c>
      <c r="CZ101" s="300" t="str">
        <f ca="true">+IF(OFFSET('Sanitation Data'!$G$28,0,10*ROW('Sanitation Data'!G95))="","",OFFSET('Sanitation Data'!$G$28,0,10*ROW('Sanitation Data'!G95)))</f>
        <v/>
      </c>
      <c r="DA101" s="300" t="str">
        <f ca="true">+IF(OFFSET('Sanitation Data'!$G$29,0,10*ROW('Sanitation Data'!G95))="","",OFFSET('Sanitation Data'!$G$29,0,10*ROW('Sanitation Data'!G95)))</f>
        <v/>
      </c>
      <c r="DB101" s="300" t="str">
        <f ca="true">+IF(OFFSET('Sanitation Data'!$G$30,0,10*ROW('Sanitation Data'!G95))="","",OFFSET('Sanitation Data'!$G$30,0,10*ROW('Sanitation Data'!G95)))</f>
        <v/>
      </c>
      <c r="DC101" s="300" t="str">
        <f ca="true">+IF(OFFSET('Sanitation Data'!$G$31,0,10*ROW('Sanitation Data'!G95))="","",OFFSET('Sanitation Data'!$G$31,0,10*ROW('Sanitation Data'!G95)))</f>
        <v/>
      </c>
      <c r="DD101" s="300" t="str">
        <f ca="true">+IF(OFFSET('Sanitation Data'!$G$32,0,10*ROW('Sanitation Data'!G95))="","",OFFSET('Sanitation Data'!$G$32,0,10*ROW('Sanitation Data'!G95)))</f>
        <v/>
      </c>
      <c r="DE101" s="300" t="str">
        <f ca="true">+IF(OFFSET('Sanitation Data'!$H$28,0,10*ROW('Sanitation Data'!H95))="","",OFFSET('Sanitation Data'!$H$28,0,10*ROW('Sanitation Data'!H95)))</f>
        <v/>
      </c>
      <c r="DF101" s="300" t="str">
        <f ca="true">+IF(OFFSET('Sanitation Data'!$H$29,0,10*ROW('Sanitation Data'!H95))="","",OFFSET('Sanitation Data'!$H$29,0,10*ROW('Sanitation Data'!H95)))</f>
        <v/>
      </c>
      <c r="DG101" s="300" t="str">
        <f ca="true">+IF(OFFSET('Sanitation Data'!$H$30,0,10*ROW('Sanitation Data'!H95))="","",OFFSET('Sanitation Data'!$H$30,0,10*ROW('Sanitation Data'!H95)))</f>
        <v/>
      </c>
      <c r="DH101" s="300" t="str">
        <f ca="true">+IF(OFFSET('Sanitation Data'!$H$31,0,10*ROW('Sanitation Data'!H95))="","",OFFSET('Sanitation Data'!$H$31,0,10*ROW('Sanitation Data'!H95)))</f>
        <v/>
      </c>
      <c r="DI101" s="300" t="str">
        <f ca="true">+IF(OFFSET('Sanitation Data'!$H$32,0,10*ROW('Sanitation Data'!H95))="","",OFFSET('Sanitation Data'!$H$32,0,10*ROW('Sanitation Data'!H95)))</f>
        <v/>
      </c>
      <c r="DJ101" s="300" t="str">
        <f ca="true">+IF(OFFSET('Sanitation Data'!$I$28,0,10*ROW('Sanitation Data'!I95))="","",OFFSET('Sanitation Data'!$I$28,0,10*ROW('Sanitation Data'!I95)))</f>
        <v/>
      </c>
      <c r="DK101" s="300" t="str">
        <f ca="true">+IF(OFFSET('Sanitation Data'!$I$29,0,10*ROW('Sanitation Data'!I95))="","",OFFSET('Sanitation Data'!$I$29,0,10*ROW('Sanitation Data'!I95)))</f>
        <v/>
      </c>
      <c r="DL101" s="300" t="str">
        <f ca="true">+IF(OFFSET('Sanitation Data'!$I$30,0,10*ROW('Sanitation Data'!I95))="","",OFFSET('Sanitation Data'!$I$30,0,10*ROW('Sanitation Data'!I95)))</f>
        <v/>
      </c>
      <c r="DM101" s="300" t="str">
        <f ca="true">+IF(OFFSET('Sanitation Data'!$I$31,0,10*ROW('Sanitation Data'!I95))="","",OFFSET('Sanitation Data'!$I$31,0,10*ROW('Sanitation Data'!I95)))</f>
        <v/>
      </c>
      <c r="DN101" s="300" t="str">
        <f ca="true">+IF(OFFSET('Sanitation Data'!$I$32,0,10*ROW('Sanitation Data'!I95))="","",OFFSET('Sanitation Data'!$I$32,0,10*ROW('Sanitation Data'!I95)))</f>
        <v/>
      </c>
      <c r="DO101" s="300" t="str">
        <f ca="true">+IF(OFFSET('Hygiene Data'!$D$11,0,10*ROW('Hygiene Data'!D95))="","",OFFSET('Hygiene Data'!$D$11,0,10*ROW('Hygiene Data'!D95)))</f>
        <v/>
      </c>
      <c r="DP101" s="300" t="str">
        <f ca="true">+IF(OFFSET('Hygiene Data'!$D$12,0,10*ROW('Hygiene Data'!D95))="","",OFFSET('Hygiene Data'!$D$12,0,10*ROW('Hygiene Data'!D95)))</f>
        <v/>
      </c>
      <c r="DQ101" s="300" t="str">
        <f ca="true">+IF(OFFSET('Hygiene Data'!$D$13,0,10*ROW('Hygiene Data'!D95))="","",OFFSET('Hygiene Data'!$D$13,0,10*ROW('Hygiene Data'!D95)))</f>
        <v/>
      </c>
      <c r="DR101" s="300" t="str">
        <f ca="true">+IF(OFFSET('Hygiene Data'!$E$11,0,10*ROW('Hygiene Data'!E95))="","",OFFSET('Hygiene Data'!$E$11,0,10*ROW('Hygiene Data'!E95)))</f>
        <v/>
      </c>
      <c r="DS101" s="300" t="str">
        <f ca="true">+IF(OFFSET('Hygiene Data'!$E$12,0,10*ROW('Hygiene Data'!E95))="","",OFFSET('Hygiene Data'!$E$12,0,10*ROW('Hygiene Data'!E95)))</f>
        <v/>
      </c>
      <c r="DT101" s="300" t="str">
        <f ca="true">+IF(OFFSET('Hygiene Data'!$E$13,0,10*ROW('Hygiene Data'!E95))="","",OFFSET('Hygiene Data'!$E$13,0,10*ROW('Hygiene Data'!E95)))</f>
        <v/>
      </c>
      <c r="DU101" s="300" t="str">
        <f ca="true">+IF(OFFSET('Hygiene Data'!$F$11,0,10*ROW('Hygiene Data'!F95))="","",OFFSET('Hygiene Data'!$F$11,0,10*ROW('Hygiene Data'!F95)))</f>
        <v/>
      </c>
      <c r="DV101" s="300" t="str">
        <f ca="true">+IF(OFFSET('Hygiene Data'!$F$12,0,10*ROW('Hygiene Data'!F95))="","",OFFSET('Hygiene Data'!$F$12,0,10*ROW('Hygiene Data'!F95)))</f>
        <v/>
      </c>
      <c r="DW101" s="300" t="str">
        <f ca="true">+IF(OFFSET('Hygiene Data'!$F$13,0,10*ROW('Hygiene Data'!F95))="","",OFFSET('Hygiene Data'!$F$13,0,10*ROW('Hygiene Data'!F95)))</f>
        <v/>
      </c>
      <c r="DX101" s="300" t="str">
        <f ca="true">+IF(OFFSET('Hygiene Data'!$G$11,0,10*ROW('Hygiene Data'!G95))="","",OFFSET('Hygiene Data'!$G$11,0,10*ROW('Hygiene Data'!G95)))</f>
        <v/>
      </c>
      <c r="DY101" s="300" t="str">
        <f ca="true">+IF(OFFSET('Hygiene Data'!$G$12,0,10*ROW('Hygiene Data'!G95))="","",OFFSET('Hygiene Data'!$G$12,0,10*ROW('Hygiene Data'!G95)))</f>
        <v/>
      </c>
      <c r="DZ101" s="300" t="str">
        <f ca="true">+IF(OFFSET('Hygiene Data'!$G$13,0,10*ROW('Hygiene Data'!G95))="","",OFFSET('Hygiene Data'!$G$13,0,10*ROW('Hygiene Data'!G95)))</f>
        <v/>
      </c>
      <c r="EA101" s="300" t="str">
        <f ca="true">+IF(OFFSET('Hygiene Data'!$H$11,0,10*ROW('Hygiene Data'!H95))="","",OFFSET('Hygiene Data'!$H$11,0,10*ROW('Hygiene Data'!H95)))</f>
        <v/>
      </c>
      <c r="EB101" s="300" t="str">
        <f ca="true">+IF(OFFSET('Hygiene Data'!$H$12,0,10*ROW('Hygiene Data'!H95))="","",OFFSET('Hygiene Data'!$H$12,0,10*ROW('Hygiene Data'!H95)))</f>
        <v/>
      </c>
      <c r="EC101" s="300" t="str">
        <f ca="true">+IF(OFFSET('Hygiene Data'!$H$13,0,10*ROW('Hygiene Data'!H95))="","",OFFSET('Hygiene Data'!$H$13,0,10*ROW('Hygiene Data'!H95)))</f>
        <v/>
      </c>
      <c r="ED101" s="300" t="str">
        <f ca="true">+IF(OFFSET('Hygiene Data'!$I$11,0,10*ROW('Hygiene Data'!I95))="","",OFFSET('Hygiene Data'!$I$11,0,10*ROW('Hygiene Data'!I95)))</f>
        <v/>
      </c>
      <c r="EE101" s="300" t="str">
        <f ca="true">+IF(OFFSET('Hygiene Data'!$I$12,0,10*ROW('Hygiene Data'!I95))="","",OFFSET('Hygiene Data'!$I$12,0,10*ROW('Hygiene Data'!I95)))</f>
        <v/>
      </c>
      <c r="EF101" s="30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7"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0"/>
      <c r="BS102" s="300" t="str">
        <f ca="true">+IF(OFFSET('Water Data'!$D$27,0,10*ROW('Water Data'!D96))="","",OFFSET('Water Data'!$D$27,0,10*ROW('Water Data'!D96)))</f>
        <v/>
      </c>
      <c r="BT102" s="300" t="str">
        <f ca="true">+IF(OFFSET('Water Data'!$D$28,0,10*ROW('Water Data'!D96))="","",OFFSET('Water Data'!$D$28,0,10*ROW('Water Data'!D96)))</f>
        <v/>
      </c>
      <c r="BU102" s="300" t="str">
        <f ca="true">+IF(OFFSET('Water Data'!$D$29,0,10*ROW('Water Data'!D96))="","",OFFSET('Water Data'!$D$29,0,10*ROW('Water Data'!D96)))</f>
        <v/>
      </c>
      <c r="BV102" s="300" t="str">
        <f ca="true">+IF(OFFSET('Water Data'!$E$27,0,10*ROW('Water Data'!E96))="","",OFFSET('Water Data'!$E$27,0,10*ROW('Water Data'!E96)))</f>
        <v/>
      </c>
      <c r="BW102" s="300" t="str">
        <f ca="true">+IF(OFFSET('Water Data'!$E$28,0,10*ROW('Water Data'!E96))="","",OFFSET('Water Data'!$E$28,0,10*ROW('Water Data'!E96)))</f>
        <v/>
      </c>
      <c r="BX102" s="300" t="str">
        <f ca="true">+IF(OFFSET('Water Data'!$E$29,0,10*ROW('Water Data'!E96))="","",OFFSET('Water Data'!$E$29,0,10*ROW('Water Data'!E96)))</f>
        <v/>
      </c>
      <c r="BY102" s="300" t="str">
        <f ca="true">+IF(OFFSET('Water Data'!$F$27,0,10*ROW('Water Data'!F96))="","",OFFSET('Water Data'!$F$27,0,10*ROW('Water Data'!F96)))</f>
        <v/>
      </c>
      <c r="BZ102" s="300" t="str">
        <f ca="true">+IF(OFFSET('Water Data'!$F$28,0,10*ROW('Water Data'!F96))="","",OFFSET('Water Data'!$F$28,0,10*ROW('Water Data'!F96)))</f>
        <v/>
      </c>
      <c r="CA102" s="300" t="str">
        <f ca="true">+IF(OFFSET('Water Data'!$F$29,0,10*ROW('Water Data'!F96))="","",OFFSET('Water Data'!$F$29,0,10*ROW('Water Data'!F96)))</f>
        <v/>
      </c>
      <c r="CB102" s="300" t="str">
        <f ca="true">+IF(OFFSET('Water Data'!$G$27,0,10*ROW('Water Data'!G96))="","",OFFSET('Water Data'!$G$27,0,10*ROW('Water Data'!G96)))</f>
        <v/>
      </c>
      <c r="CC102" s="300" t="str">
        <f ca="true">+IF(OFFSET('Water Data'!$G$28,0,10*ROW('Water Data'!G96))="","",OFFSET('Water Data'!$G$28,0,10*ROW('Water Data'!G96)))</f>
        <v/>
      </c>
      <c r="CD102" s="300" t="str">
        <f ca="true">+IF(OFFSET('Water Data'!$G$29,0,10*ROW('Water Data'!G96))="","",OFFSET('Water Data'!$G$29,0,10*ROW('Water Data'!G96)))</f>
        <v/>
      </c>
      <c r="CE102" s="300" t="str">
        <f ca="true">+IF(OFFSET('Water Data'!$H$27,0,10*ROW('Water Data'!H96))="","",OFFSET('Water Data'!$H$27,0,10*ROW('Water Data'!H96)))</f>
        <v/>
      </c>
      <c r="CF102" s="300" t="str">
        <f ca="true">+IF(OFFSET('Water Data'!$H$28,0,10*ROW('Water Data'!H96))="","",OFFSET('Water Data'!$H$28,0,10*ROW('Water Data'!H96)))</f>
        <v/>
      </c>
      <c r="CG102" s="300" t="str">
        <f ca="true">+IF(OFFSET('Water Data'!$H$29,0,10*ROW('Water Data'!H96))="","",OFFSET('Water Data'!$H$29,0,10*ROW('Water Data'!H96)))</f>
        <v/>
      </c>
      <c r="CH102" s="300" t="str">
        <f ca="true">+IF(OFFSET('Water Data'!$I$27,0,10*ROW('Water Data'!I96))="","",OFFSET('Water Data'!$I$27,0,10*ROW('Water Data'!I96)))</f>
        <v/>
      </c>
      <c r="CI102" s="300" t="str">
        <f ca="true">+IF(OFFSET('Water Data'!$I$28,0,10*ROW('Water Data'!I96))="","",OFFSET('Water Data'!$I$28,0,10*ROW('Water Data'!I96)))</f>
        <v/>
      </c>
      <c r="CJ102" s="300" t="str">
        <f ca="true">+IF(OFFSET('Water Data'!$I$29,0,10*ROW('Water Data'!I96))="","",OFFSET('Water Data'!$I$29,0,10*ROW('Water Data'!I96)))</f>
        <v/>
      </c>
      <c r="CK102" s="300" t="str">
        <f ca="true">+IF(OFFSET('Sanitation Data'!$D$28,0,10*ROW('Sanitation Data'!D96))="","",OFFSET('Sanitation Data'!$D$28,0,10*ROW('Sanitation Data'!D96)))</f>
        <v/>
      </c>
      <c r="CL102" s="300" t="str">
        <f ca="true">+IF(OFFSET('Sanitation Data'!$D$29,0,10*ROW('Sanitation Data'!D96))="","",OFFSET('Sanitation Data'!$D$29,0,10*ROW('Sanitation Data'!D96)))</f>
        <v/>
      </c>
      <c r="CM102" s="300" t="str">
        <f ca="true">+IF(OFFSET('Sanitation Data'!$D$30,0,10*ROW('Sanitation Data'!D96))="","",OFFSET('Sanitation Data'!$D$30,0,10*ROW('Sanitation Data'!D96)))</f>
        <v/>
      </c>
      <c r="CN102" s="300" t="str">
        <f ca="true">+IF(OFFSET('Sanitation Data'!$D$31,0,10*ROW('Sanitation Data'!D96))="","",OFFSET('Sanitation Data'!$D$31,0,10*ROW('Sanitation Data'!D96)))</f>
        <v/>
      </c>
      <c r="CO102" s="300" t="str">
        <f ca="true">+IF(OFFSET('Sanitation Data'!$D$32,0,10*ROW('Sanitation Data'!D96))="","",OFFSET('Sanitation Data'!$D$32,0,10*ROW('Sanitation Data'!D96)))</f>
        <v/>
      </c>
      <c r="CP102" s="300" t="str">
        <f ca="true">+IF(OFFSET('Sanitation Data'!$E$28,0,10*ROW('Sanitation Data'!E96))="","",OFFSET('Sanitation Data'!$E$28,0,10*ROW('Sanitation Data'!E96)))</f>
        <v/>
      </c>
      <c r="CQ102" s="300" t="str">
        <f ca="true">+IF(OFFSET('Sanitation Data'!$E$29,0,10*ROW('Sanitation Data'!E96))="","",OFFSET('Sanitation Data'!$E$29,0,10*ROW('Sanitation Data'!E96)))</f>
        <v/>
      </c>
      <c r="CR102" s="300" t="str">
        <f ca="true">+IF(OFFSET('Sanitation Data'!$E$30,0,10*ROW('Sanitation Data'!E96))="","",OFFSET('Sanitation Data'!$E$30,0,10*ROW('Sanitation Data'!E96)))</f>
        <v/>
      </c>
      <c r="CS102" s="300" t="str">
        <f ca="true">+IF(OFFSET('Sanitation Data'!$E$31,0,10*ROW('Sanitation Data'!E96))="","",OFFSET('Sanitation Data'!$E$31,0,10*ROW('Sanitation Data'!E96)))</f>
        <v/>
      </c>
      <c r="CT102" s="300" t="str">
        <f ca="true">+IF(OFFSET('Sanitation Data'!$E$32,0,10*ROW('Sanitation Data'!E96))="","",OFFSET('Sanitation Data'!$E$32,0,10*ROW('Sanitation Data'!E96)))</f>
        <v/>
      </c>
      <c r="CU102" s="300" t="str">
        <f ca="true">+IF(OFFSET('Sanitation Data'!$F$28,0,10*ROW('Sanitation Data'!F96))="","",OFFSET('Sanitation Data'!$F$28,0,10*ROW('Sanitation Data'!F96)))</f>
        <v/>
      </c>
      <c r="CV102" s="300" t="str">
        <f ca="true">+IF(OFFSET('Sanitation Data'!$F$29,0,10*ROW('Sanitation Data'!F96))="","",OFFSET('Sanitation Data'!$F$29,0,10*ROW('Sanitation Data'!F96)))</f>
        <v/>
      </c>
      <c r="CW102" s="300" t="str">
        <f ca="true">+IF(OFFSET('Sanitation Data'!$F$30,0,10*ROW('Sanitation Data'!F96))="","",OFFSET('Sanitation Data'!$F$30,0,10*ROW('Sanitation Data'!F96)))</f>
        <v/>
      </c>
      <c r="CX102" s="300" t="str">
        <f ca="true">+IF(OFFSET('Sanitation Data'!$F$31,0,10*ROW('Sanitation Data'!F96))="","",OFFSET('Sanitation Data'!$F$31,0,10*ROW('Sanitation Data'!F96)))</f>
        <v/>
      </c>
      <c r="CY102" s="300" t="str">
        <f ca="true">+IF(OFFSET('Sanitation Data'!$F$32,0,10*ROW('Sanitation Data'!F96))="","",OFFSET('Sanitation Data'!$F$32,0,10*ROW('Sanitation Data'!F96)))</f>
        <v/>
      </c>
      <c r="CZ102" s="300" t="str">
        <f ca="true">+IF(OFFSET('Sanitation Data'!$G$28,0,10*ROW('Sanitation Data'!G96))="","",OFFSET('Sanitation Data'!$G$28,0,10*ROW('Sanitation Data'!G96)))</f>
        <v/>
      </c>
      <c r="DA102" s="300" t="str">
        <f ca="true">+IF(OFFSET('Sanitation Data'!$G$29,0,10*ROW('Sanitation Data'!G96))="","",OFFSET('Sanitation Data'!$G$29,0,10*ROW('Sanitation Data'!G96)))</f>
        <v/>
      </c>
      <c r="DB102" s="300" t="str">
        <f ca="true">+IF(OFFSET('Sanitation Data'!$G$30,0,10*ROW('Sanitation Data'!G96))="","",OFFSET('Sanitation Data'!$G$30,0,10*ROW('Sanitation Data'!G96)))</f>
        <v/>
      </c>
      <c r="DC102" s="300" t="str">
        <f ca="true">+IF(OFFSET('Sanitation Data'!$G$31,0,10*ROW('Sanitation Data'!G96))="","",OFFSET('Sanitation Data'!$G$31,0,10*ROW('Sanitation Data'!G96)))</f>
        <v/>
      </c>
      <c r="DD102" s="300" t="str">
        <f ca="true">+IF(OFFSET('Sanitation Data'!$G$32,0,10*ROW('Sanitation Data'!G96))="","",OFFSET('Sanitation Data'!$G$32,0,10*ROW('Sanitation Data'!G96)))</f>
        <v/>
      </c>
      <c r="DE102" s="300" t="str">
        <f ca="true">+IF(OFFSET('Sanitation Data'!$H$28,0,10*ROW('Sanitation Data'!H96))="","",OFFSET('Sanitation Data'!$H$28,0,10*ROW('Sanitation Data'!H96)))</f>
        <v/>
      </c>
      <c r="DF102" s="300" t="str">
        <f ca="true">+IF(OFFSET('Sanitation Data'!$H$29,0,10*ROW('Sanitation Data'!H96))="","",OFFSET('Sanitation Data'!$H$29,0,10*ROW('Sanitation Data'!H96)))</f>
        <v/>
      </c>
      <c r="DG102" s="300" t="str">
        <f ca="true">+IF(OFFSET('Sanitation Data'!$H$30,0,10*ROW('Sanitation Data'!H96))="","",OFFSET('Sanitation Data'!$H$30,0,10*ROW('Sanitation Data'!H96)))</f>
        <v/>
      </c>
      <c r="DH102" s="300" t="str">
        <f ca="true">+IF(OFFSET('Sanitation Data'!$H$31,0,10*ROW('Sanitation Data'!H96))="","",OFFSET('Sanitation Data'!$H$31,0,10*ROW('Sanitation Data'!H96)))</f>
        <v/>
      </c>
      <c r="DI102" s="300" t="str">
        <f ca="true">+IF(OFFSET('Sanitation Data'!$H$32,0,10*ROW('Sanitation Data'!H96))="","",OFFSET('Sanitation Data'!$H$32,0,10*ROW('Sanitation Data'!H96)))</f>
        <v/>
      </c>
      <c r="DJ102" s="300" t="str">
        <f ca="true">+IF(OFFSET('Sanitation Data'!$I$28,0,10*ROW('Sanitation Data'!I96))="","",OFFSET('Sanitation Data'!$I$28,0,10*ROW('Sanitation Data'!I96)))</f>
        <v/>
      </c>
      <c r="DK102" s="300" t="str">
        <f ca="true">+IF(OFFSET('Sanitation Data'!$I$29,0,10*ROW('Sanitation Data'!I96))="","",OFFSET('Sanitation Data'!$I$29,0,10*ROW('Sanitation Data'!I96)))</f>
        <v/>
      </c>
      <c r="DL102" s="300" t="str">
        <f ca="true">+IF(OFFSET('Sanitation Data'!$I$30,0,10*ROW('Sanitation Data'!I96))="","",OFFSET('Sanitation Data'!$I$30,0,10*ROW('Sanitation Data'!I96)))</f>
        <v/>
      </c>
      <c r="DM102" s="300" t="str">
        <f ca="true">+IF(OFFSET('Sanitation Data'!$I$31,0,10*ROW('Sanitation Data'!I96))="","",OFFSET('Sanitation Data'!$I$31,0,10*ROW('Sanitation Data'!I96)))</f>
        <v/>
      </c>
      <c r="DN102" s="300" t="str">
        <f ca="true">+IF(OFFSET('Sanitation Data'!$I$32,0,10*ROW('Sanitation Data'!I96))="","",OFFSET('Sanitation Data'!$I$32,0,10*ROW('Sanitation Data'!I96)))</f>
        <v/>
      </c>
      <c r="DO102" s="300" t="str">
        <f ca="true">+IF(OFFSET('Hygiene Data'!$D$11,0,10*ROW('Hygiene Data'!D96))="","",OFFSET('Hygiene Data'!$D$11,0,10*ROW('Hygiene Data'!D96)))</f>
        <v/>
      </c>
      <c r="DP102" s="300" t="str">
        <f ca="true">+IF(OFFSET('Hygiene Data'!$D$12,0,10*ROW('Hygiene Data'!D96))="","",OFFSET('Hygiene Data'!$D$12,0,10*ROW('Hygiene Data'!D96)))</f>
        <v/>
      </c>
      <c r="DQ102" s="300" t="str">
        <f ca="true">+IF(OFFSET('Hygiene Data'!$D$13,0,10*ROW('Hygiene Data'!D96))="","",OFFSET('Hygiene Data'!$D$13,0,10*ROW('Hygiene Data'!D96)))</f>
        <v/>
      </c>
      <c r="DR102" s="300" t="str">
        <f ca="true">+IF(OFFSET('Hygiene Data'!$E$11,0,10*ROW('Hygiene Data'!E96))="","",OFFSET('Hygiene Data'!$E$11,0,10*ROW('Hygiene Data'!E96)))</f>
        <v/>
      </c>
      <c r="DS102" s="300" t="str">
        <f ca="true">+IF(OFFSET('Hygiene Data'!$E$12,0,10*ROW('Hygiene Data'!E96))="","",OFFSET('Hygiene Data'!$E$12,0,10*ROW('Hygiene Data'!E96)))</f>
        <v/>
      </c>
      <c r="DT102" s="300" t="str">
        <f ca="true">+IF(OFFSET('Hygiene Data'!$E$13,0,10*ROW('Hygiene Data'!E96))="","",OFFSET('Hygiene Data'!$E$13,0,10*ROW('Hygiene Data'!E96)))</f>
        <v/>
      </c>
      <c r="DU102" s="300" t="str">
        <f ca="true">+IF(OFFSET('Hygiene Data'!$F$11,0,10*ROW('Hygiene Data'!F96))="","",OFFSET('Hygiene Data'!$F$11,0,10*ROW('Hygiene Data'!F96)))</f>
        <v/>
      </c>
      <c r="DV102" s="300" t="str">
        <f ca="true">+IF(OFFSET('Hygiene Data'!$F$12,0,10*ROW('Hygiene Data'!F96))="","",OFFSET('Hygiene Data'!$F$12,0,10*ROW('Hygiene Data'!F96)))</f>
        <v/>
      </c>
      <c r="DW102" s="300" t="str">
        <f ca="true">+IF(OFFSET('Hygiene Data'!$F$13,0,10*ROW('Hygiene Data'!F96))="","",OFFSET('Hygiene Data'!$F$13,0,10*ROW('Hygiene Data'!F96)))</f>
        <v/>
      </c>
      <c r="DX102" s="300" t="str">
        <f ca="true">+IF(OFFSET('Hygiene Data'!$G$11,0,10*ROW('Hygiene Data'!G96))="","",OFFSET('Hygiene Data'!$G$11,0,10*ROW('Hygiene Data'!G96)))</f>
        <v/>
      </c>
      <c r="DY102" s="300" t="str">
        <f ca="true">+IF(OFFSET('Hygiene Data'!$G$12,0,10*ROW('Hygiene Data'!G96))="","",OFFSET('Hygiene Data'!$G$12,0,10*ROW('Hygiene Data'!G96)))</f>
        <v/>
      </c>
      <c r="DZ102" s="300" t="str">
        <f ca="true">+IF(OFFSET('Hygiene Data'!$G$13,0,10*ROW('Hygiene Data'!G96))="","",OFFSET('Hygiene Data'!$G$13,0,10*ROW('Hygiene Data'!G96)))</f>
        <v/>
      </c>
      <c r="EA102" s="300" t="str">
        <f ca="true">+IF(OFFSET('Hygiene Data'!$H$11,0,10*ROW('Hygiene Data'!H96))="","",OFFSET('Hygiene Data'!$H$11,0,10*ROW('Hygiene Data'!H96)))</f>
        <v/>
      </c>
      <c r="EB102" s="300" t="str">
        <f ca="true">+IF(OFFSET('Hygiene Data'!$H$12,0,10*ROW('Hygiene Data'!H96))="","",OFFSET('Hygiene Data'!$H$12,0,10*ROW('Hygiene Data'!H96)))</f>
        <v/>
      </c>
      <c r="EC102" s="300" t="str">
        <f ca="true">+IF(OFFSET('Hygiene Data'!$H$13,0,10*ROW('Hygiene Data'!H96))="","",OFFSET('Hygiene Data'!$H$13,0,10*ROW('Hygiene Data'!H96)))</f>
        <v/>
      </c>
      <c r="ED102" s="300" t="str">
        <f ca="true">+IF(OFFSET('Hygiene Data'!$I$11,0,10*ROW('Hygiene Data'!I96))="","",OFFSET('Hygiene Data'!$I$11,0,10*ROW('Hygiene Data'!I96)))</f>
        <v/>
      </c>
      <c r="EE102" s="300" t="str">
        <f ca="true">+IF(OFFSET('Hygiene Data'!$I$12,0,10*ROW('Hygiene Data'!I96))="","",OFFSET('Hygiene Data'!$I$12,0,10*ROW('Hygiene Data'!I96)))</f>
        <v/>
      </c>
      <c r="EF102" s="30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7"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0"/>
      <c r="BS103" s="300" t="str">
        <f ca="true">+IF(OFFSET('Water Data'!$D$27,0,10*ROW('Water Data'!D97))="","",OFFSET('Water Data'!$D$27,0,10*ROW('Water Data'!D97)))</f>
        <v/>
      </c>
      <c r="BT103" s="300" t="str">
        <f ca="true">+IF(OFFSET('Water Data'!$D$28,0,10*ROW('Water Data'!D97))="","",OFFSET('Water Data'!$D$28,0,10*ROW('Water Data'!D97)))</f>
        <v/>
      </c>
      <c r="BU103" s="300" t="str">
        <f ca="true">+IF(OFFSET('Water Data'!$D$29,0,10*ROW('Water Data'!D97))="","",OFFSET('Water Data'!$D$29,0,10*ROW('Water Data'!D97)))</f>
        <v/>
      </c>
      <c r="BV103" s="300" t="str">
        <f ca="true">+IF(OFFSET('Water Data'!$E$27,0,10*ROW('Water Data'!E97))="","",OFFSET('Water Data'!$E$27,0,10*ROW('Water Data'!E97)))</f>
        <v/>
      </c>
      <c r="BW103" s="300" t="str">
        <f ca="true">+IF(OFFSET('Water Data'!$E$28,0,10*ROW('Water Data'!E97))="","",OFFSET('Water Data'!$E$28,0,10*ROW('Water Data'!E97)))</f>
        <v/>
      </c>
      <c r="BX103" s="300" t="str">
        <f ca="true">+IF(OFFSET('Water Data'!$E$29,0,10*ROW('Water Data'!E97))="","",OFFSET('Water Data'!$E$29,0,10*ROW('Water Data'!E97)))</f>
        <v/>
      </c>
      <c r="BY103" s="300" t="str">
        <f ca="true">+IF(OFFSET('Water Data'!$F$27,0,10*ROW('Water Data'!F97))="","",OFFSET('Water Data'!$F$27,0,10*ROW('Water Data'!F97)))</f>
        <v/>
      </c>
      <c r="BZ103" s="300" t="str">
        <f ca="true">+IF(OFFSET('Water Data'!$F$28,0,10*ROW('Water Data'!F97))="","",OFFSET('Water Data'!$F$28,0,10*ROW('Water Data'!F97)))</f>
        <v/>
      </c>
      <c r="CA103" s="300" t="str">
        <f ca="true">+IF(OFFSET('Water Data'!$F$29,0,10*ROW('Water Data'!F97))="","",OFFSET('Water Data'!$F$29,0,10*ROW('Water Data'!F97)))</f>
        <v/>
      </c>
      <c r="CB103" s="300" t="str">
        <f ca="true">+IF(OFFSET('Water Data'!$G$27,0,10*ROW('Water Data'!G97))="","",OFFSET('Water Data'!$G$27,0,10*ROW('Water Data'!G97)))</f>
        <v/>
      </c>
      <c r="CC103" s="300" t="str">
        <f ca="true">+IF(OFFSET('Water Data'!$G$28,0,10*ROW('Water Data'!G97))="","",OFFSET('Water Data'!$G$28,0,10*ROW('Water Data'!G97)))</f>
        <v/>
      </c>
      <c r="CD103" s="300" t="str">
        <f ca="true">+IF(OFFSET('Water Data'!$G$29,0,10*ROW('Water Data'!G97))="","",OFFSET('Water Data'!$G$29,0,10*ROW('Water Data'!G97)))</f>
        <v/>
      </c>
      <c r="CE103" s="300" t="str">
        <f ca="true">+IF(OFFSET('Water Data'!$H$27,0,10*ROW('Water Data'!H97))="","",OFFSET('Water Data'!$H$27,0,10*ROW('Water Data'!H97)))</f>
        <v/>
      </c>
      <c r="CF103" s="300" t="str">
        <f ca="true">+IF(OFFSET('Water Data'!$H$28,0,10*ROW('Water Data'!H97))="","",OFFSET('Water Data'!$H$28,0,10*ROW('Water Data'!H97)))</f>
        <v/>
      </c>
      <c r="CG103" s="300" t="str">
        <f ca="true">+IF(OFFSET('Water Data'!$H$29,0,10*ROW('Water Data'!H97))="","",OFFSET('Water Data'!$H$29,0,10*ROW('Water Data'!H97)))</f>
        <v/>
      </c>
      <c r="CH103" s="300" t="str">
        <f ca="true">+IF(OFFSET('Water Data'!$I$27,0,10*ROW('Water Data'!I97))="","",OFFSET('Water Data'!$I$27,0,10*ROW('Water Data'!I97)))</f>
        <v/>
      </c>
      <c r="CI103" s="300" t="str">
        <f ca="true">+IF(OFFSET('Water Data'!$I$28,0,10*ROW('Water Data'!I97))="","",OFFSET('Water Data'!$I$28,0,10*ROW('Water Data'!I97)))</f>
        <v/>
      </c>
      <c r="CJ103" s="300" t="str">
        <f ca="true">+IF(OFFSET('Water Data'!$I$29,0,10*ROW('Water Data'!I97))="","",OFFSET('Water Data'!$I$29,0,10*ROW('Water Data'!I97)))</f>
        <v/>
      </c>
      <c r="CK103" s="300" t="str">
        <f ca="true">+IF(OFFSET('Sanitation Data'!$D$28,0,10*ROW('Sanitation Data'!D97))="","",OFFSET('Sanitation Data'!$D$28,0,10*ROW('Sanitation Data'!D97)))</f>
        <v/>
      </c>
      <c r="CL103" s="300" t="str">
        <f ca="true">+IF(OFFSET('Sanitation Data'!$D$29,0,10*ROW('Sanitation Data'!D97))="","",OFFSET('Sanitation Data'!$D$29,0,10*ROW('Sanitation Data'!D97)))</f>
        <v/>
      </c>
      <c r="CM103" s="300" t="str">
        <f ca="true">+IF(OFFSET('Sanitation Data'!$D$30,0,10*ROW('Sanitation Data'!D97))="","",OFFSET('Sanitation Data'!$D$30,0,10*ROW('Sanitation Data'!D97)))</f>
        <v/>
      </c>
      <c r="CN103" s="300" t="str">
        <f ca="true">+IF(OFFSET('Sanitation Data'!$D$31,0,10*ROW('Sanitation Data'!D97))="","",OFFSET('Sanitation Data'!$D$31,0,10*ROW('Sanitation Data'!D97)))</f>
        <v/>
      </c>
      <c r="CO103" s="300" t="str">
        <f ca="true">+IF(OFFSET('Sanitation Data'!$D$32,0,10*ROW('Sanitation Data'!D97))="","",OFFSET('Sanitation Data'!$D$32,0,10*ROW('Sanitation Data'!D97)))</f>
        <v/>
      </c>
      <c r="CP103" s="300" t="str">
        <f ca="true">+IF(OFFSET('Sanitation Data'!$E$28,0,10*ROW('Sanitation Data'!E97))="","",OFFSET('Sanitation Data'!$E$28,0,10*ROW('Sanitation Data'!E97)))</f>
        <v/>
      </c>
      <c r="CQ103" s="300" t="str">
        <f ca="true">+IF(OFFSET('Sanitation Data'!$E$29,0,10*ROW('Sanitation Data'!E97))="","",OFFSET('Sanitation Data'!$E$29,0,10*ROW('Sanitation Data'!E97)))</f>
        <v/>
      </c>
      <c r="CR103" s="300" t="str">
        <f ca="true">+IF(OFFSET('Sanitation Data'!$E$30,0,10*ROW('Sanitation Data'!E97))="","",OFFSET('Sanitation Data'!$E$30,0,10*ROW('Sanitation Data'!E97)))</f>
        <v/>
      </c>
      <c r="CS103" s="300" t="str">
        <f ca="true">+IF(OFFSET('Sanitation Data'!$E$31,0,10*ROW('Sanitation Data'!E97))="","",OFFSET('Sanitation Data'!$E$31,0,10*ROW('Sanitation Data'!E97)))</f>
        <v/>
      </c>
      <c r="CT103" s="300" t="str">
        <f ca="true">+IF(OFFSET('Sanitation Data'!$E$32,0,10*ROW('Sanitation Data'!E97))="","",OFFSET('Sanitation Data'!$E$32,0,10*ROW('Sanitation Data'!E97)))</f>
        <v/>
      </c>
      <c r="CU103" s="300" t="str">
        <f ca="true">+IF(OFFSET('Sanitation Data'!$F$28,0,10*ROW('Sanitation Data'!F97))="","",OFFSET('Sanitation Data'!$F$28,0,10*ROW('Sanitation Data'!F97)))</f>
        <v/>
      </c>
      <c r="CV103" s="300" t="str">
        <f ca="true">+IF(OFFSET('Sanitation Data'!$F$29,0,10*ROW('Sanitation Data'!F97))="","",OFFSET('Sanitation Data'!$F$29,0,10*ROW('Sanitation Data'!F97)))</f>
        <v/>
      </c>
      <c r="CW103" s="300" t="str">
        <f ca="true">+IF(OFFSET('Sanitation Data'!$F$30,0,10*ROW('Sanitation Data'!F97))="","",OFFSET('Sanitation Data'!$F$30,0,10*ROW('Sanitation Data'!F97)))</f>
        <v/>
      </c>
      <c r="CX103" s="300" t="str">
        <f ca="true">+IF(OFFSET('Sanitation Data'!$F$31,0,10*ROW('Sanitation Data'!F97))="","",OFFSET('Sanitation Data'!$F$31,0,10*ROW('Sanitation Data'!F97)))</f>
        <v/>
      </c>
      <c r="CY103" s="300" t="str">
        <f ca="true">+IF(OFFSET('Sanitation Data'!$F$32,0,10*ROW('Sanitation Data'!F97))="","",OFFSET('Sanitation Data'!$F$32,0,10*ROW('Sanitation Data'!F97)))</f>
        <v/>
      </c>
      <c r="CZ103" s="300" t="str">
        <f ca="true">+IF(OFFSET('Sanitation Data'!$G$28,0,10*ROW('Sanitation Data'!G97))="","",OFFSET('Sanitation Data'!$G$28,0,10*ROW('Sanitation Data'!G97)))</f>
        <v/>
      </c>
      <c r="DA103" s="300" t="str">
        <f ca="true">+IF(OFFSET('Sanitation Data'!$G$29,0,10*ROW('Sanitation Data'!G97))="","",OFFSET('Sanitation Data'!$G$29,0,10*ROW('Sanitation Data'!G97)))</f>
        <v/>
      </c>
      <c r="DB103" s="300" t="str">
        <f ca="true">+IF(OFFSET('Sanitation Data'!$G$30,0,10*ROW('Sanitation Data'!G97))="","",OFFSET('Sanitation Data'!$G$30,0,10*ROW('Sanitation Data'!G97)))</f>
        <v/>
      </c>
      <c r="DC103" s="300" t="str">
        <f ca="true">+IF(OFFSET('Sanitation Data'!$G$31,0,10*ROW('Sanitation Data'!G97))="","",OFFSET('Sanitation Data'!$G$31,0,10*ROW('Sanitation Data'!G97)))</f>
        <v/>
      </c>
      <c r="DD103" s="300" t="str">
        <f ca="true">+IF(OFFSET('Sanitation Data'!$G$32,0,10*ROW('Sanitation Data'!G97))="","",OFFSET('Sanitation Data'!$G$32,0,10*ROW('Sanitation Data'!G97)))</f>
        <v/>
      </c>
      <c r="DE103" s="300" t="str">
        <f ca="true">+IF(OFFSET('Sanitation Data'!$H$28,0,10*ROW('Sanitation Data'!H97))="","",OFFSET('Sanitation Data'!$H$28,0,10*ROW('Sanitation Data'!H97)))</f>
        <v/>
      </c>
      <c r="DF103" s="300" t="str">
        <f ca="true">+IF(OFFSET('Sanitation Data'!$H$29,0,10*ROW('Sanitation Data'!H97))="","",OFFSET('Sanitation Data'!$H$29,0,10*ROW('Sanitation Data'!H97)))</f>
        <v/>
      </c>
      <c r="DG103" s="300" t="str">
        <f ca="true">+IF(OFFSET('Sanitation Data'!$H$30,0,10*ROW('Sanitation Data'!H97))="","",OFFSET('Sanitation Data'!$H$30,0,10*ROW('Sanitation Data'!H97)))</f>
        <v/>
      </c>
      <c r="DH103" s="300" t="str">
        <f ca="true">+IF(OFFSET('Sanitation Data'!$H$31,0,10*ROW('Sanitation Data'!H97))="","",OFFSET('Sanitation Data'!$H$31,0,10*ROW('Sanitation Data'!H97)))</f>
        <v/>
      </c>
      <c r="DI103" s="300" t="str">
        <f ca="true">+IF(OFFSET('Sanitation Data'!$H$32,0,10*ROW('Sanitation Data'!H97))="","",OFFSET('Sanitation Data'!$H$32,0,10*ROW('Sanitation Data'!H97)))</f>
        <v/>
      </c>
      <c r="DJ103" s="300" t="str">
        <f ca="true">+IF(OFFSET('Sanitation Data'!$I$28,0,10*ROW('Sanitation Data'!I97))="","",OFFSET('Sanitation Data'!$I$28,0,10*ROW('Sanitation Data'!I97)))</f>
        <v/>
      </c>
      <c r="DK103" s="300" t="str">
        <f ca="true">+IF(OFFSET('Sanitation Data'!$I$29,0,10*ROW('Sanitation Data'!I97))="","",OFFSET('Sanitation Data'!$I$29,0,10*ROW('Sanitation Data'!I97)))</f>
        <v/>
      </c>
      <c r="DL103" s="300" t="str">
        <f ca="true">+IF(OFFSET('Sanitation Data'!$I$30,0,10*ROW('Sanitation Data'!I97))="","",OFFSET('Sanitation Data'!$I$30,0,10*ROW('Sanitation Data'!I97)))</f>
        <v/>
      </c>
      <c r="DM103" s="300" t="str">
        <f ca="true">+IF(OFFSET('Sanitation Data'!$I$31,0,10*ROW('Sanitation Data'!I97))="","",OFFSET('Sanitation Data'!$I$31,0,10*ROW('Sanitation Data'!I97)))</f>
        <v/>
      </c>
      <c r="DN103" s="300" t="str">
        <f ca="true">+IF(OFFSET('Sanitation Data'!$I$32,0,10*ROW('Sanitation Data'!I97))="","",OFFSET('Sanitation Data'!$I$32,0,10*ROW('Sanitation Data'!I97)))</f>
        <v/>
      </c>
      <c r="DO103" s="300" t="str">
        <f ca="true">+IF(OFFSET('Hygiene Data'!$D$11,0,10*ROW('Hygiene Data'!D97))="","",OFFSET('Hygiene Data'!$D$11,0,10*ROW('Hygiene Data'!D97)))</f>
        <v/>
      </c>
      <c r="DP103" s="300" t="str">
        <f ca="true">+IF(OFFSET('Hygiene Data'!$D$12,0,10*ROW('Hygiene Data'!D97))="","",OFFSET('Hygiene Data'!$D$12,0,10*ROW('Hygiene Data'!D97)))</f>
        <v/>
      </c>
      <c r="DQ103" s="300" t="str">
        <f ca="true">+IF(OFFSET('Hygiene Data'!$D$13,0,10*ROW('Hygiene Data'!D97))="","",OFFSET('Hygiene Data'!$D$13,0,10*ROW('Hygiene Data'!D97)))</f>
        <v/>
      </c>
      <c r="DR103" s="300" t="str">
        <f ca="true">+IF(OFFSET('Hygiene Data'!$E$11,0,10*ROW('Hygiene Data'!E97))="","",OFFSET('Hygiene Data'!$E$11,0,10*ROW('Hygiene Data'!E97)))</f>
        <v/>
      </c>
      <c r="DS103" s="300" t="str">
        <f ca="true">+IF(OFFSET('Hygiene Data'!$E$12,0,10*ROW('Hygiene Data'!E97))="","",OFFSET('Hygiene Data'!$E$12,0,10*ROW('Hygiene Data'!E97)))</f>
        <v/>
      </c>
      <c r="DT103" s="300" t="str">
        <f ca="true">+IF(OFFSET('Hygiene Data'!$E$13,0,10*ROW('Hygiene Data'!E97))="","",OFFSET('Hygiene Data'!$E$13,0,10*ROW('Hygiene Data'!E97)))</f>
        <v/>
      </c>
      <c r="DU103" s="300" t="str">
        <f ca="true">+IF(OFFSET('Hygiene Data'!$F$11,0,10*ROW('Hygiene Data'!F97))="","",OFFSET('Hygiene Data'!$F$11,0,10*ROW('Hygiene Data'!F97)))</f>
        <v/>
      </c>
      <c r="DV103" s="300" t="str">
        <f ca="true">+IF(OFFSET('Hygiene Data'!$F$12,0,10*ROW('Hygiene Data'!F97))="","",OFFSET('Hygiene Data'!$F$12,0,10*ROW('Hygiene Data'!F97)))</f>
        <v/>
      </c>
      <c r="DW103" s="300" t="str">
        <f ca="true">+IF(OFFSET('Hygiene Data'!$F$13,0,10*ROW('Hygiene Data'!F97))="","",OFFSET('Hygiene Data'!$F$13,0,10*ROW('Hygiene Data'!F97)))</f>
        <v/>
      </c>
      <c r="DX103" s="300" t="str">
        <f ca="true">+IF(OFFSET('Hygiene Data'!$G$11,0,10*ROW('Hygiene Data'!G97))="","",OFFSET('Hygiene Data'!$G$11,0,10*ROW('Hygiene Data'!G97)))</f>
        <v/>
      </c>
      <c r="DY103" s="300" t="str">
        <f ca="true">+IF(OFFSET('Hygiene Data'!$G$12,0,10*ROW('Hygiene Data'!G97))="","",OFFSET('Hygiene Data'!$G$12,0,10*ROW('Hygiene Data'!G97)))</f>
        <v/>
      </c>
      <c r="DZ103" s="300" t="str">
        <f ca="true">+IF(OFFSET('Hygiene Data'!$G$13,0,10*ROW('Hygiene Data'!G97))="","",OFFSET('Hygiene Data'!$G$13,0,10*ROW('Hygiene Data'!G97)))</f>
        <v/>
      </c>
      <c r="EA103" s="300" t="str">
        <f ca="true">+IF(OFFSET('Hygiene Data'!$H$11,0,10*ROW('Hygiene Data'!H97))="","",OFFSET('Hygiene Data'!$H$11,0,10*ROW('Hygiene Data'!H97)))</f>
        <v/>
      </c>
      <c r="EB103" s="300" t="str">
        <f ca="true">+IF(OFFSET('Hygiene Data'!$H$12,0,10*ROW('Hygiene Data'!H97))="","",OFFSET('Hygiene Data'!$H$12,0,10*ROW('Hygiene Data'!H97)))</f>
        <v/>
      </c>
      <c r="EC103" s="300" t="str">
        <f ca="true">+IF(OFFSET('Hygiene Data'!$H$13,0,10*ROW('Hygiene Data'!H97))="","",OFFSET('Hygiene Data'!$H$13,0,10*ROW('Hygiene Data'!H97)))</f>
        <v/>
      </c>
      <c r="ED103" s="300" t="str">
        <f ca="true">+IF(OFFSET('Hygiene Data'!$I$11,0,10*ROW('Hygiene Data'!I97))="","",OFFSET('Hygiene Data'!$I$11,0,10*ROW('Hygiene Data'!I97)))</f>
        <v/>
      </c>
      <c r="EE103" s="300" t="str">
        <f ca="true">+IF(OFFSET('Hygiene Data'!$I$12,0,10*ROW('Hygiene Data'!I97))="","",OFFSET('Hygiene Data'!$I$12,0,10*ROW('Hygiene Data'!I97)))</f>
        <v/>
      </c>
      <c r="EF103" s="30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7"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0"/>
      <c r="BS104" s="300" t="str">
        <f ca="true">+IF(OFFSET('Water Data'!$D$27,0,10*ROW('Water Data'!D98))="","",OFFSET('Water Data'!$D$27,0,10*ROW('Water Data'!D98)))</f>
        <v/>
      </c>
      <c r="BT104" s="300" t="str">
        <f ca="true">+IF(OFFSET('Water Data'!$D$28,0,10*ROW('Water Data'!D98))="","",OFFSET('Water Data'!$D$28,0,10*ROW('Water Data'!D98)))</f>
        <v/>
      </c>
      <c r="BU104" s="300" t="str">
        <f ca="true">+IF(OFFSET('Water Data'!$D$29,0,10*ROW('Water Data'!D98))="","",OFFSET('Water Data'!$D$29,0,10*ROW('Water Data'!D98)))</f>
        <v/>
      </c>
      <c r="BV104" s="300" t="str">
        <f ca="true">+IF(OFFSET('Water Data'!$E$27,0,10*ROW('Water Data'!E98))="","",OFFSET('Water Data'!$E$27,0,10*ROW('Water Data'!E98)))</f>
        <v/>
      </c>
      <c r="BW104" s="300" t="str">
        <f ca="true">+IF(OFFSET('Water Data'!$E$28,0,10*ROW('Water Data'!E98))="","",OFFSET('Water Data'!$E$28,0,10*ROW('Water Data'!E98)))</f>
        <v/>
      </c>
      <c r="BX104" s="300" t="str">
        <f ca="true">+IF(OFFSET('Water Data'!$E$29,0,10*ROW('Water Data'!E98))="","",OFFSET('Water Data'!$E$29,0,10*ROW('Water Data'!E98)))</f>
        <v/>
      </c>
      <c r="BY104" s="300" t="str">
        <f ca="true">+IF(OFFSET('Water Data'!$F$27,0,10*ROW('Water Data'!F98))="","",OFFSET('Water Data'!$F$27,0,10*ROW('Water Data'!F98)))</f>
        <v/>
      </c>
      <c r="BZ104" s="300" t="str">
        <f ca="true">+IF(OFFSET('Water Data'!$F$28,0,10*ROW('Water Data'!F98))="","",OFFSET('Water Data'!$F$28,0,10*ROW('Water Data'!F98)))</f>
        <v/>
      </c>
      <c r="CA104" s="300" t="str">
        <f ca="true">+IF(OFFSET('Water Data'!$F$29,0,10*ROW('Water Data'!F98))="","",OFFSET('Water Data'!$F$29,0,10*ROW('Water Data'!F98)))</f>
        <v/>
      </c>
      <c r="CB104" s="300" t="str">
        <f ca="true">+IF(OFFSET('Water Data'!$G$27,0,10*ROW('Water Data'!G98))="","",OFFSET('Water Data'!$G$27,0,10*ROW('Water Data'!G98)))</f>
        <v/>
      </c>
      <c r="CC104" s="300" t="str">
        <f ca="true">+IF(OFFSET('Water Data'!$G$28,0,10*ROW('Water Data'!G98))="","",OFFSET('Water Data'!$G$28,0,10*ROW('Water Data'!G98)))</f>
        <v/>
      </c>
      <c r="CD104" s="300" t="str">
        <f ca="true">+IF(OFFSET('Water Data'!$G$29,0,10*ROW('Water Data'!G98))="","",OFFSET('Water Data'!$G$29,0,10*ROW('Water Data'!G98)))</f>
        <v/>
      </c>
      <c r="CE104" s="300" t="str">
        <f ca="true">+IF(OFFSET('Water Data'!$H$27,0,10*ROW('Water Data'!H98))="","",OFFSET('Water Data'!$H$27,0,10*ROW('Water Data'!H98)))</f>
        <v/>
      </c>
      <c r="CF104" s="300" t="str">
        <f ca="true">+IF(OFFSET('Water Data'!$H$28,0,10*ROW('Water Data'!H98))="","",OFFSET('Water Data'!$H$28,0,10*ROW('Water Data'!H98)))</f>
        <v/>
      </c>
      <c r="CG104" s="300" t="str">
        <f ca="true">+IF(OFFSET('Water Data'!$H$29,0,10*ROW('Water Data'!H98))="","",OFFSET('Water Data'!$H$29,0,10*ROW('Water Data'!H98)))</f>
        <v/>
      </c>
      <c r="CH104" s="300" t="str">
        <f ca="true">+IF(OFFSET('Water Data'!$I$27,0,10*ROW('Water Data'!I98))="","",OFFSET('Water Data'!$I$27,0,10*ROW('Water Data'!I98)))</f>
        <v/>
      </c>
      <c r="CI104" s="300" t="str">
        <f ca="true">+IF(OFFSET('Water Data'!$I$28,0,10*ROW('Water Data'!I98))="","",OFFSET('Water Data'!$I$28,0,10*ROW('Water Data'!I98)))</f>
        <v/>
      </c>
      <c r="CJ104" s="300" t="str">
        <f ca="true">+IF(OFFSET('Water Data'!$I$29,0,10*ROW('Water Data'!I98))="","",OFFSET('Water Data'!$I$29,0,10*ROW('Water Data'!I98)))</f>
        <v/>
      </c>
      <c r="CK104" s="300" t="str">
        <f ca="true">+IF(OFFSET('Sanitation Data'!$D$28,0,10*ROW('Sanitation Data'!D98))="","",OFFSET('Sanitation Data'!$D$28,0,10*ROW('Sanitation Data'!D98)))</f>
        <v/>
      </c>
      <c r="CL104" s="300" t="str">
        <f ca="true">+IF(OFFSET('Sanitation Data'!$D$29,0,10*ROW('Sanitation Data'!D98))="","",OFFSET('Sanitation Data'!$D$29,0,10*ROW('Sanitation Data'!D98)))</f>
        <v/>
      </c>
      <c r="CM104" s="300" t="str">
        <f ca="true">+IF(OFFSET('Sanitation Data'!$D$30,0,10*ROW('Sanitation Data'!D98))="","",OFFSET('Sanitation Data'!$D$30,0,10*ROW('Sanitation Data'!D98)))</f>
        <v/>
      </c>
      <c r="CN104" s="300" t="str">
        <f ca="true">+IF(OFFSET('Sanitation Data'!$D$31,0,10*ROW('Sanitation Data'!D98))="","",OFFSET('Sanitation Data'!$D$31,0,10*ROW('Sanitation Data'!D98)))</f>
        <v/>
      </c>
      <c r="CO104" s="300" t="str">
        <f ca="true">+IF(OFFSET('Sanitation Data'!$D$32,0,10*ROW('Sanitation Data'!D98))="","",OFFSET('Sanitation Data'!$D$32,0,10*ROW('Sanitation Data'!D98)))</f>
        <v/>
      </c>
      <c r="CP104" s="300" t="str">
        <f ca="true">+IF(OFFSET('Sanitation Data'!$E$28,0,10*ROW('Sanitation Data'!E98))="","",OFFSET('Sanitation Data'!$E$28,0,10*ROW('Sanitation Data'!E98)))</f>
        <v/>
      </c>
      <c r="CQ104" s="300" t="str">
        <f ca="true">+IF(OFFSET('Sanitation Data'!$E$29,0,10*ROW('Sanitation Data'!E98))="","",OFFSET('Sanitation Data'!$E$29,0,10*ROW('Sanitation Data'!E98)))</f>
        <v/>
      </c>
      <c r="CR104" s="300" t="str">
        <f ca="true">+IF(OFFSET('Sanitation Data'!$E$30,0,10*ROW('Sanitation Data'!E98))="","",OFFSET('Sanitation Data'!$E$30,0,10*ROW('Sanitation Data'!E98)))</f>
        <v/>
      </c>
      <c r="CS104" s="300" t="str">
        <f ca="true">+IF(OFFSET('Sanitation Data'!$E$31,0,10*ROW('Sanitation Data'!E98))="","",OFFSET('Sanitation Data'!$E$31,0,10*ROW('Sanitation Data'!E98)))</f>
        <v/>
      </c>
      <c r="CT104" s="300" t="str">
        <f ca="true">+IF(OFFSET('Sanitation Data'!$E$32,0,10*ROW('Sanitation Data'!E98))="","",OFFSET('Sanitation Data'!$E$32,0,10*ROW('Sanitation Data'!E98)))</f>
        <v/>
      </c>
      <c r="CU104" s="300" t="str">
        <f ca="true">+IF(OFFSET('Sanitation Data'!$F$28,0,10*ROW('Sanitation Data'!F98))="","",OFFSET('Sanitation Data'!$F$28,0,10*ROW('Sanitation Data'!F98)))</f>
        <v/>
      </c>
      <c r="CV104" s="300" t="str">
        <f ca="true">+IF(OFFSET('Sanitation Data'!$F$29,0,10*ROW('Sanitation Data'!F98))="","",OFFSET('Sanitation Data'!$F$29,0,10*ROW('Sanitation Data'!F98)))</f>
        <v/>
      </c>
      <c r="CW104" s="300" t="str">
        <f ca="true">+IF(OFFSET('Sanitation Data'!$F$30,0,10*ROW('Sanitation Data'!F98))="","",OFFSET('Sanitation Data'!$F$30,0,10*ROW('Sanitation Data'!F98)))</f>
        <v/>
      </c>
      <c r="CX104" s="300" t="str">
        <f ca="true">+IF(OFFSET('Sanitation Data'!$F$31,0,10*ROW('Sanitation Data'!F98))="","",OFFSET('Sanitation Data'!$F$31,0,10*ROW('Sanitation Data'!F98)))</f>
        <v/>
      </c>
      <c r="CY104" s="300" t="str">
        <f ca="true">+IF(OFFSET('Sanitation Data'!$F$32,0,10*ROW('Sanitation Data'!F98))="","",OFFSET('Sanitation Data'!$F$32,0,10*ROW('Sanitation Data'!F98)))</f>
        <v/>
      </c>
      <c r="CZ104" s="300" t="str">
        <f ca="true">+IF(OFFSET('Sanitation Data'!$G$28,0,10*ROW('Sanitation Data'!G98))="","",OFFSET('Sanitation Data'!$G$28,0,10*ROW('Sanitation Data'!G98)))</f>
        <v/>
      </c>
      <c r="DA104" s="300" t="str">
        <f ca="true">+IF(OFFSET('Sanitation Data'!$G$29,0,10*ROW('Sanitation Data'!G98))="","",OFFSET('Sanitation Data'!$G$29,0,10*ROW('Sanitation Data'!G98)))</f>
        <v/>
      </c>
      <c r="DB104" s="300" t="str">
        <f ca="true">+IF(OFFSET('Sanitation Data'!$G$30,0,10*ROW('Sanitation Data'!G98))="","",OFFSET('Sanitation Data'!$G$30,0,10*ROW('Sanitation Data'!G98)))</f>
        <v/>
      </c>
      <c r="DC104" s="300" t="str">
        <f ca="true">+IF(OFFSET('Sanitation Data'!$G$31,0,10*ROW('Sanitation Data'!G98))="","",OFFSET('Sanitation Data'!$G$31,0,10*ROW('Sanitation Data'!G98)))</f>
        <v/>
      </c>
      <c r="DD104" s="300" t="str">
        <f ca="true">+IF(OFFSET('Sanitation Data'!$G$32,0,10*ROW('Sanitation Data'!G98))="","",OFFSET('Sanitation Data'!$G$32,0,10*ROW('Sanitation Data'!G98)))</f>
        <v/>
      </c>
      <c r="DE104" s="300" t="str">
        <f ca="true">+IF(OFFSET('Sanitation Data'!$H$28,0,10*ROW('Sanitation Data'!H98))="","",OFFSET('Sanitation Data'!$H$28,0,10*ROW('Sanitation Data'!H98)))</f>
        <v/>
      </c>
      <c r="DF104" s="300" t="str">
        <f ca="true">+IF(OFFSET('Sanitation Data'!$H$29,0,10*ROW('Sanitation Data'!H98))="","",OFFSET('Sanitation Data'!$H$29,0,10*ROW('Sanitation Data'!H98)))</f>
        <v/>
      </c>
      <c r="DG104" s="300" t="str">
        <f ca="true">+IF(OFFSET('Sanitation Data'!$H$30,0,10*ROW('Sanitation Data'!H98))="","",OFFSET('Sanitation Data'!$H$30,0,10*ROW('Sanitation Data'!H98)))</f>
        <v/>
      </c>
      <c r="DH104" s="300" t="str">
        <f ca="true">+IF(OFFSET('Sanitation Data'!$H$31,0,10*ROW('Sanitation Data'!H98))="","",OFFSET('Sanitation Data'!$H$31,0,10*ROW('Sanitation Data'!H98)))</f>
        <v/>
      </c>
      <c r="DI104" s="300" t="str">
        <f ca="true">+IF(OFFSET('Sanitation Data'!$H$32,0,10*ROW('Sanitation Data'!H98))="","",OFFSET('Sanitation Data'!$H$32,0,10*ROW('Sanitation Data'!H98)))</f>
        <v/>
      </c>
      <c r="DJ104" s="300" t="str">
        <f ca="true">+IF(OFFSET('Sanitation Data'!$I$28,0,10*ROW('Sanitation Data'!I98))="","",OFFSET('Sanitation Data'!$I$28,0,10*ROW('Sanitation Data'!I98)))</f>
        <v/>
      </c>
      <c r="DK104" s="300" t="str">
        <f ca="true">+IF(OFFSET('Sanitation Data'!$I$29,0,10*ROW('Sanitation Data'!I98))="","",OFFSET('Sanitation Data'!$I$29,0,10*ROW('Sanitation Data'!I98)))</f>
        <v/>
      </c>
      <c r="DL104" s="300" t="str">
        <f ca="true">+IF(OFFSET('Sanitation Data'!$I$30,0,10*ROW('Sanitation Data'!I98))="","",OFFSET('Sanitation Data'!$I$30,0,10*ROW('Sanitation Data'!I98)))</f>
        <v/>
      </c>
      <c r="DM104" s="300" t="str">
        <f ca="true">+IF(OFFSET('Sanitation Data'!$I$31,0,10*ROW('Sanitation Data'!I98))="","",OFFSET('Sanitation Data'!$I$31,0,10*ROW('Sanitation Data'!I98)))</f>
        <v/>
      </c>
      <c r="DN104" s="300" t="str">
        <f ca="true">+IF(OFFSET('Sanitation Data'!$I$32,0,10*ROW('Sanitation Data'!I98))="","",OFFSET('Sanitation Data'!$I$32,0,10*ROW('Sanitation Data'!I98)))</f>
        <v/>
      </c>
      <c r="DO104" s="300" t="str">
        <f ca="true">+IF(OFFSET('Hygiene Data'!$D$11,0,10*ROW('Hygiene Data'!D98))="","",OFFSET('Hygiene Data'!$D$11,0,10*ROW('Hygiene Data'!D98)))</f>
        <v/>
      </c>
      <c r="DP104" s="300" t="str">
        <f ca="true">+IF(OFFSET('Hygiene Data'!$D$12,0,10*ROW('Hygiene Data'!D98))="","",OFFSET('Hygiene Data'!$D$12,0,10*ROW('Hygiene Data'!D98)))</f>
        <v/>
      </c>
      <c r="DQ104" s="300" t="str">
        <f ca="true">+IF(OFFSET('Hygiene Data'!$D$13,0,10*ROW('Hygiene Data'!D98))="","",OFFSET('Hygiene Data'!$D$13,0,10*ROW('Hygiene Data'!D98)))</f>
        <v/>
      </c>
      <c r="DR104" s="300" t="str">
        <f ca="true">+IF(OFFSET('Hygiene Data'!$E$11,0,10*ROW('Hygiene Data'!E98))="","",OFFSET('Hygiene Data'!$E$11,0,10*ROW('Hygiene Data'!E98)))</f>
        <v/>
      </c>
      <c r="DS104" s="300" t="str">
        <f ca="true">+IF(OFFSET('Hygiene Data'!$E$12,0,10*ROW('Hygiene Data'!E98))="","",OFFSET('Hygiene Data'!$E$12,0,10*ROW('Hygiene Data'!E98)))</f>
        <v/>
      </c>
      <c r="DT104" s="300" t="str">
        <f ca="true">+IF(OFFSET('Hygiene Data'!$E$13,0,10*ROW('Hygiene Data'!E98))="","",OFFSET('Hygiene Data'!$E$13,0,10*ROW('Hygiene Data'!E98)))</f>
        <v/>
      </c>
      <c r="DU104" s="300" t="str">
        <f ca="true">+IF(OFFSET('Hygiene Data'!$F$11,0,10*ROW('Hygiene Data'!F98))="","",OFFSET('Hygiene Data'!$F$11,0,10*ROW('Hygiene Data'!F98)))</f>
        <v/>
      </c>
      <c r="DV104" s="300" t="str">
        <f ca="true">+IF(OFFSET('Hygiene Data'!$F$12,0,10*ROW('Hygiene Data'!F98))="","",OFFSET('Hygiene Data'!$F$12,0,10*ROW('Hygiene Data'!F98)))</f>
        <v/>
      </c>
      <c r="DW104" s="300" t="str">
        <f ca="true">+IF(OFFSET('Hygiene Data'!$F$13,0,10*ROW('Hygiene Data'!F98))="","",OFFSET('Hygiene Data'!$F$13,0,10*ROW('Hygiene Data'!F98)))</f>
        <v/>
      </c>
      <c r="DX104" s="300" t="str">
        <f ca="true">+IF(OFFSET('Hygiene Data'!$G$11,0,10*ROW('Hygiene Data'!G98))="","",OFFSET('Hygiene Data'!$G$11,0,10*ROW('Hygiene Data'!G98)))</f>
        <v/>
      </c>
      <c r="DY104" s="300" t="str">
        <f ca="true">+IF(OFFSET('Hygiene Data'!$G$12,0,10*ROW('Hygiene Data'!G98))="","",OFFSET('Hygiene Data'!$G$12,0,10*ROW('Hygiene Data'!G98)))</f>
        <v/>
      </c>
      <c r="DZ104" s="300" t="str">
        <f ca="true">+IF(OFFSET('Hygiene Data'!$G$13,0,10*ROW('Hygiene Data'!G98))="","",OFFSET('Hygiene Data'!$G$13,0,10*ROW('Hygiene Data'!G98)))</f>
        <v/>
      </c>
      <c r="EA104" s="300" t="str">
        <f ca="true">+IF(OFFSET('Hygiene Data'!$H$11,0,10*ROW('Hygiene Data'!H98))="","",OFFSET('Hygiene Data'!$H$11,0,10*ROW('Hygiene Data'!H98)))</f>
        <v/>
      </c>
      <c r="EB104" s="300" t="str">
        <f ca="true">+IF(OFFSET('Hygiene Data'!$H$12,0,10*ROW('Hygiene Data'!H98))="","",OFFSET('Hygiene Data'!$H$12,0,10*ROW('Hygiene Data'!H98)))</f>
        <v/>
      </c>
      <c r="EC104" s="300" t="str">
        <f ca="true">+IF(OFFSET('Hygiene Data'!$H$13,0,10*ROW('Hygiene Data'!H98))="","",OFFSET('Hygiene Data'!$H$13,0,10*ROW('Hygiene Data'!H98)))</f>
        <v/>
      </c>
      <c r="ED104" s="300" t="str">
        <f ca="true">+IF(OFFSET('Hygiene Data'!$I$11,0,10*ROW('Hygiene Data'!I98))="","",OFFSET('Hygiene Data'!$I$11,0,10*ROW('Hygiene Data'!I98)))</f>
        <v/>
      </c>
      <c r="EE104" s="300" t="str">
        <f ca="true">+IF(OFFSET('Hygiene Data'!$I$12,0,10*ROW('Hygiene Data'!I98))="","",OFFSET('Hygiene Data'!$I$12,0,10*ROW('Hygiene Data'!I98)))</f>
        <v/>
      </c>
      <c r="EF104" s="30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7"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0"/>
      <c r="BS105" s="300" t="str">
        <f ca="true">+IF(OFFSET('Water Data'!$D$27,0,10*ROW('Water Data'!D99))="","",OFFSET('Water Data'!$D$27,0,10*ROW('Water Data'!D99)))</f>
        <v/>
      </c>
      <c r="BT105" s="300" t="str">
        <f ca="true">+IF(OFFSET('Water Data'!$D$28,0,10*ROW('Water Data'!D99))="","",OFFSET('Water Data'!$D$28,0,10*ROW('Water Data'!D99)))</f>
        <v/>
      </c>
      <c r="BU105" s="300" t="str">
        <f ca="true">+IF(OFFSET('Water Data'!$D$29,0,10*ROW('Water Data'!D99))="","",OFFSET('Water Data'!$D$29,0,10*ROW('Water Data'!D99)))</f>
        <v/>
      </c>
      <c r="BV105" s="300" t="str">
        <f ca="true">+IF(OFFSET('Water Data'!$E$27,0,10*ROW('Water Data'!E99))="","",OFFSET('Water Data'!$E$27,0,10*ROW('Water Data'!E99)))</f>
        <v/>
      </c>
      <c r="BW105" s="300" t="str">
        <f ca="true">+IF(OFFSET('Water Data'!$E$28,0,10*ROW('Water Data'!E99))="","",OFFSET('Water Data'!$E$28,0,10*ROW('Water Data'!E99)))</f>
        <v/>
      </c>
      <c r="BX105" s="300" t="str">
        <f ca="true">+IF(OFFSET('Water Data'!$E$29,0,10*ROW('Water Data'!E99))="","",OFFSET('Water Data'!$E$29,0,10*ROW('Water Data'!E99)))</f>
        <v/>
      </c>
      <c r="BY105" s="300" t="str">
        <f ca="true">+IF(OFFSET('Water Data'!$F$27,0,10*ROW('Water Data'!F99))="","",OFFSET('Water Data'!$F$27,0,10*ROW('Water Data'!F99)))</f>
        <v/>
      </c>
      <c r="BZ105" s="300" t="str">
        <f ca="true">+IF(OFFSET('Water Data'!$F$28,0,10*ROW('Water Data'!F99))="","",OFFSET('Water Data'!$F$28,0,10*ROW('Water Data'!F99)))</f>
        <v/>
      </c>
      <c r="CA105" s="300" t="str">
        <f ca="true">+IF(OFFSET('Water Data'!$F$29,0,10*ROW('Water Data'!F99))="","",OFFSET('Water Data'!$F$29,0,10*ROW('Water Data'!F99)))</f>
        <v/>
      </c>
      <c r="CB105" s="300" t="str">
        <f ca="true">+IF(OFFSET('Water Data'!$G$27,0,10*ROW('Water Data'!G99))="","",OFFSET('Water Data'!$G$27,0,10*ROW('Water Data'!G99)))</f>
        <v/>
      </c>
      <c r="CC105" s="300" t="str">
        <f ca="true">+IF(OFFSET('Water Data'!$G$28,0,10*ROW('Water Data'!G99))="","",OFFSET('Water Data'!$G$28,0,10*ROW('Water Data'!G99)))</f>
        <v/>
      </c>
      <c r="CD105" s="300" t="str">
        <f ca="true">+IF(OFFSET('Water Data'!$G$29,0,10*ROW('Water Data'!G99))="","",OFFSET('Water Data'!$G$29,0,10*ROW('Water Data'!G99)))</f>
        <v/>
      </c>
      <c r="CE105" s="300" t="str">
        <f ca="true">+IF(OFFSET('Water Data'!$H$27,0,10*ROW('Water Data'!H99))="","",OFFSET('Water Data'!$H$27,0,10*ROW('Water Data'!H99)))</f>
        <v/>
      </c>
      <c r="CF105" s="300" t="str">
        <f ca="true">+IF(OFFSET('Water Data'!$H$28,0,10*ROW('Water Data'!H99))="","",OFFSET('Water Data'!$H$28,0,10*ROW('Water Data'!H99)))</f>
        <v/>
      </c>
      <c r="CG105" s="300" t="str">
        <f ca="true">+IF(OFFSET('Water Data'!$H$29,0,10*ROW('Water Data'!H99))="","",OFFSET('Water Data'!$H$29,0,10*ROW('Water Data'!H99)))</f>
        <v/>
      </c>
      <c r="CH105" s="300" t="str">
        <f ca="true">+IF(OFFSET('Water Data'!$I$27,0,10*ROW('Water Data'!I99))="","",OFFSET('Water Data'!$I$27,0,10*ROW('Water Data'!I99)))</f>
        <v/>
      </c>
      <c r="CI105" s="300" t="str">
        <f ca="true">+IF(OFFSET('Water Data'!$I$28,0,10*ROW('Water Data'!I99))="","",OFFSET('Water Data'!$I$28,0,10*ROW('Water Data'!I99)))</f>
        <v/>
      </c>
      <c r="CJ105" s="300" t="str">
        <f ca="true">+IF(OFFSET('Water Data'!$I$29,0,10*ROW('Water Data'!I99))="","",OFFSET('Water Data'!$I$29,0,10*ROW('Water Data'!I99)))</f>
        <v/>
      </c>
      <c r="CK105" s="300" t="str">
        <f ca="true">+IF(OFFSET('Sanitation Data'!$D$28,0,10*ROW('Sanitation Data'!D99))="","",OFFSET('Sanitation Data'!$D$28,0,10*ROW('Sanitation Data'!D99)))</f>
        <v/>
      </c>
      <c r="CL105" s="300" t="str">
        <f ca="true">+IF(OFFSET('Sanitation Data'!$D$29,0,10*ROW('Sanitation Data'!D99))="","",OFFSET('Sanitation Data'!$D$29,0,10*ROW('Sanitation Data'!D99)))</f>
        <v/>
      </c>
      <c r="CM105" s="300" t="str">
        <f ca="true">+IF(OFFSET('Sanitation Data'!$D$30,0,10*ROW('Sanitation Data'!D99))="","",OFFSET('Sanitation Data'!$D$30,0,10*ROW('Sanitation Data'!D99)))</f>
        <v/>
      </c>
      <c r="CN105" s="300" t="str">
        <f ca="true">+IF(OFFSET('Sanitation Data'!$D$31,0,10*ROW('Sanitation Data'!D99))="","",OFFSET('Sanitation Data'!$D$31,0,10*ROW('Sanitation Data'!D99)))</f>
        <v/>
      </c>
      <c r="CO105" s="300" t="str">
        <f ca="true">+IF(OFFSET('Sanitation Data'!$D$32,0,10*ROW('Sanitation Data'!D99))="","",OFFSET('Sanitation Data'!$D$32,0,10*ROW('Sanitation Data'!D99)))</f>
        <v/>
      </c>
      <c r="CP105" s="300" t="str">
        <f ca="true">+IF(OFFSET('Sanitation Data'!$E$28,0,10*ROW('Sanitation Data'!E99))="","",OFFSET('Sanitation Data'!$E$28,0,10*ROW('Sanitation Data'!E99)))</f>
        <v/>
      </c>
      <c r="CQ105" s="300" t="str">
        <f ca="true">+IF(OFFSET('Sanitation Data'!$E$29,0,10*ROW('Sanitation Data'!E99))="","",OFFSET('Sanitation Data'!$E$29,0,10*ROW('Sanitation Data'!E99)))</f>
        <v/>
      </c>
      <c r="CR105" s="300" t="str">
        <f ca="true">+IF(OFFSET('Sanitation Data'!$E$30,0,10*ROW('Sanitation Data'!E99))="","",OFFSET('Sanitation Data'!$E$30,0,10*ROW('Sanitation Data'!E99)))</f>
        <v/>
      </c>
      <c r="CS105" s="300" t="str">
        <f ca="true">+IF(OFFSET('Sanitation Data'!$E$31,0,10*ROW('Sanitation Data'!E99))="","",OFFSET('Sanitation Data'!$E$31,0,10*ROW('Sanitation Data'!E99)))</f>
        <v/>
      </c>
      <c r="CT105" s="300" t="str">
        <f ca="true">+IF(OFFSET('Sanitation Data'!$E$32,0,10*ROW('Sanitation Data'!E99))="","",OFFSET('Sanitation Data'!$E$32,0,10*ROW('Sanitation Data'!E99)))</f>
        <v/>
      </c>
      <c r="CU105" s="300" t="str">
        <f ca="true">+IF(OFFSET('Sanitation Data'!$F$28,0,10*ROW('Sanitation Data'!F99))="","",OFFSET('Sanitation Data'!$F$28,0,10*ROW('Sanitation Data'!F99)))</f>
        <v/>
      </c>
      <c r="CV105" s="300" t="str">
        <f ca="true">+IF(OFFSET('Sanitation Data'!$F$29,0,10*ROW('Sanitation Data'!F99))="","",OFFSET('Sanitation Data'!$F$29,0,10*ROW('Sanitation Data'!F99)))</f>
        <v/>
      </c>
      <c r="CW105" s="300" t="str">
        <f ca="true">+IF(OFFSET('Sanitation Data'!$F$30,0,10*ROW('Sanitation Data'!F99))="","",OFFSET('Sanitation Data'!$F$30,0,10*ROW('Sanitation Data'!F99)))</f>
        <v/>
      </c>
      <c r="CX105" s="300" t="str">
        <f ca="true">+IF(OFFSET('Sanitation Data'!$F$31,0,10*ROW('Sanitation Data'!F99))="","",OFFSET('Sanitation Data'!$F$31,0,10*ROW('Sanitation Data'!F99)))</f>
        <v/>
      </c>
      <c r="CY105" s="300" t="str">
        <f ca="true">+IF(OFFSET('Sanitation Data'!$F$32,0,10*ROW('Sanitation Data'!F99))="","",OFFSET('Sanitation Data'!$F$32,0,10*ROW('Sanitation Data'!F99)))</f>
        <v/>
      </c>
      <c r="CZ105" s="300" t="str">
        <f ca="true">+IF(OFFSET('Sanitation Data'!$G$28,0,10*ROW('Sanitation Data'!G99))="","",OFFSET('Sanitation Data'!$G$28,0,10*ROW('Sanitation Data'!G99)))</f>
        <v/>
      </c>
      <c r="DA105" s="300" t="str">
        <f ca="true">+IF(OFFSET('Sanitation Data'!$G$29,0,10*ROW('Sanitation Data'!G99))="","",OFFSET('Sanitation Data'!$G$29,0,10*ROW('Sanitation Data'!G99)))</f>
        <v/>
      </c>
      <c r="DB105" s="300" t="str">
        <f ca="true">+IF(OFFSET('Sanitation Data'!$G$30,0,10*ROW('Sanitation Data'!G99))="","",OFFSET('Sanitation Data'!$G$30,0,10*ROW('Sanitation Data'!G99)))</f>
        <v/>
      </c>
      <c r="DC105" s="300" t="str">
        <f ca="true">+IF(OFFSET('Sanitation Data'!$G$31,0,10*ROW('Sanitation Data'!G99))="","",OFFSET('Sanitation Data'!$G$31,0,10*ROW('Sanitation Data'!G99)))</f>
        <v/>
      </c>
      <c r="DD105" s="300" t="str">
        <f ca="true">+IF(OFFSET('Sanitation Data'!$G$32,0,10*ROW('Sanitation Data'!G99))="","",OFFSET('Sanitation Data'!$G$32,0,10*ROW('Sanitation Data'!G99)))</f>
        <v/>
      </c>
      <c r="DE105" s="300" t="str">
        <f ca="true">+IF(OFFSET('Sanitation Data'!$H$28,0,10*ROW('Sanitation Data'!H99))="","",OFFSET('Sanitation Data'!$H$28,0,10*ROW('Sanitation Data'!H99)))</f>
        <v/>
      </c>
      <c r="DF105" s="300" t="str">
        <f ca="true">+IF(OFFSET('Sanitation Data'!$H$29,0,10*ROW('Sanitation Data'!H99))="","",OFFSET('Sanitation Data'!$H$29,0,10*ROW('Sanitation Data'!H99)))</f>
        <v/>
      </c>
      <c r="DG105" s="300" t="str">
        <f ca="true">+IF(OFFSET('Sanitation Data'!$H$30,0,10*ROW('Sanitation Data'!H99))="","",OFFSET('Sanitation Data'!$H$30,0,10*ROW('Sanitation Data'!H99)))</f>
        <v/>
      </c>
      <c r="DH105" s="300" t="str">
        <f ca="true">+IF(OFFSET('Sanitation Data'!$H$31,0,10*ROW('Sanitation Data'!H99))="","",OFFSET('Sanitation Data'!$H$31,0,10*ROW('Sanitation Data'!H99)))</f>
        <v/>
      </c>
      <c r="DI105" s="300" t="str">
        <f ca="true">+IF(OFFSET('Sanitation Data'!$H$32,0,10*ROW('Sanitation Data'!H99))="","",OFFSET('Sanitation Data'!$H$32,0,10*ROW('Sanitation Data'!H99)))</f>
        <v/>
      </c>
      <c r="DJ105" s="300" t="str">
        <f ca="true">+IF(OFFSET('Sanitation Data'!$I$28,0,10*ROW('Sanitation Data'!I99))="","",OFFSET('Sanitation Data'!$I$28,0,10*ROW('Sanitation Data'!I99)))</f>
        <v/>
      </c>
      <c r="DK105" s="300" t="str">
        <f ca="true">+IF(OFFSET('Sanitation Data'!$I$29,0,10*ROW('Sanitation Data'!I99))="","",OFFSET('Sanitation Data'!$I$29,0,10*ROW('Sanitation Data'!I99)))</f>
        <v/>
      </c>
      <c r="DL105" s="300" t="str">
        <f ca="true">+IF(OFFSET('Sanitation Data'!$I$30,0,10*ROW('Sanitation Data'!I99))="","",OFFSET('Sanitation Data'!$I$30,0,10*ROW('Sanitation Data'!I99)))</f>
        <v/>
      </c>
      <c r="DM105" s="300" t="str">
        <f ca="true">+IF(OFFSET('Sanitation Data'!$I$31,0,10*ROW('Sanitation Data'!I99))="","",OFFSET('Sanitation Data'!$I$31,0,10*ROW('Sanitation Data'!I99)))</f>
        <v/>
      </c>
      <c r="DN105" s="300" t="str">
        <f ca="true">+IF(OFFSET('Sanitation Data'!$I$32,0,10*ROW('Sanitation Data'!I99))="","",OFFSET('Sanitation Data'!$I$32,0,10*ROW('Sanitation Data'!I99)))</f>
        <v/>
      </c>
      <c r="DO105" s="300" t="str">
        <f ca="true">+IF(OFFSET('Hygiene Data'!$D$11,0,10*ROW('Hygiene Data'!D99))="","",OFFSET('Hygiene Data'!$D$11,0,10*ROW('Hygiene Data'!D99)))</f>
        <v/>
      </c>
      <c r="DP105" s="300" t="str">
        <f ca="true">+IF(OFFSET('Hygiene Data'!$D$12,0,10*ROW('Hygiene Data'!D99))="","",OFFSET('Hygiene Data'!$D$12,0,10*ROW('Hygiene Data'!D99)))</f>
        <v/>
      </c>
      <c r="DQ105" s="300" t="str">
        <f ca="true">+IF(OFFSET('Hygiene Data'!$D$13,0,10*ROW('Hygiene Data'!D99))="","",OFFSET('Hygiene Data'!$D$13,0,10*ROW('Hygiene Data'!D99)))</f>
        <v/>
      </c>
      <c r="DR105" s="300" t="str">
        <f ca="true">+IF(OFFSET('Hygiene Data'!$E$11,0,10*ROW('Hygiene Data'!E99))="","",OFFSET('Hygiene Data'!$E$11,0,10*ROW('Hygiene Data'!E99)))</f>
        <v/>
      </c>
      <c r="DS105" s="300" t="str">
        <f ca="true">+IF(OFFSET('Hygiene Data'!$E$12,0,10*ROW('Hygiene Data'!E99))="","",OFFSET('Hygiene Data'!$E$12,0,10*ROW('Hygiene Data'!E99)))</f>
        <v/>
      </c>
      <c r="DT105" s="300" t="str">
        <f ca="true">+IF(OFFSET('Hygiene Data'!$E$13,0,10*ROW('Hygiene Data'!E99))="","",OFFSET('Hygiene Data'!$E$13,0,10*ROW('Hygiene Data'!E99)))</f>
        <v/>
      </c>
      <c r="DU105" s="300" t="str">
        <f ca="true">+IF(OFFSET('Hygiene Data'!$F$11,0,10*ROW('Hygiene Data'!F99))="","",OFFSET('Hygiene Data'!$F$11,0,10*ROW('Hygiene Data'!F99)))</f>
        <v/>
      </c>
      <c r="DV105" s="300" t="str">
        <f ca="true">+IF(OFFSET('Hygiene Data'!$F$12,0,10*ROW('Hygiene Data'!F99))="","",OFFSET('Hygiene Data'!$F$12,0,10*ROW('Hygiene Data'!F99)))</f>
        <v/>
      </c>
      <c r="DW105" s="300" t="str">
        <f ca="true">+IF(OFFSET('Hygiene Data'!$F$13,0,10*ROW('Hygiene Data'!F99))="","",OFFSET('Hygiene Data'!$F$13,0,10*ROW('Hygiene Data'!F99)))</f>
        <v/>
      </c>
      <c r="DX105" s="300" t="str">
        <f ca="true">+IF(OFFSET('Hygiene Data'!$G$11,0,10*ROW('Hygiene Data'!G99))="","",OFFSET('Hygiene Data'!$G$11,0,10*ROW('Hygiene Data'!G99)))</f>
        <v/>
      </c>
      <c r="DY105" s="300" t="str">
        <f ca="true">+IF(OFFSET('Hygiene Data'!$G$12,0,10*ROW('Hygiene Data'!G99))="","",OFFSET('Hygiene Data'!$G$12,0,10*ROW('Hygiene Data'!G99)))</f>
        <v/>
      </c>
      <c r="DZ105" s="300" t="str">
        <f ca="true">+IF(OFFSET('Hygiene Data'!$G$13,0,10*ROW('Hygiene Data'!G99))="","",OFFSET('Hygiene Data'!$G$13,0,10*ROW('Hygiene Data'!G99)))</f>
        <v/>
      </c>
      <c r="EA105" s="300" t="str">
        <f ca="true">+IF(OFFSET('Hygiene Data'!$H$11,0,10*ROW('Hygiene Data'!H99))="","",OFFSET('Hygiene Data'!$H$11,0,10*ROW('Hygiene Data'!H99)))</f>
        <v/>
      </c>
      <c r="EB105" s="300" t="str">
        <f ca="true">+IF(OFFSET('Hygiene Data'!$H$12,0,10*ROW('Hygiene Data'!H99))="","",OFFSET('Hygiene Data'!$H$12,0,10*ROW('Hygiene Data'!H99)))</f>
        <v/>
      </c>
      <c r="EC105" s="300" t="str">
        <f ca="true">+IF(OFFSET('Hygiene Data'!$H$13,0,10*ROW('Hygiene Data'!H99))="","",OFFSET('Hygiene Data'!$H$13,0,10*ROW('Hygiene Data'!H99)))</f>
        <v/>
      </c>
      <c r="ED105" s="300" t="str">
        <f ca="true">+IF(OFFSET('Hygiene Data'!$I$11,0,10*ROW('Hygiene Data'!I99))="","",OFFSET('Hygiene Data'!$I$11,0,10*ROW('Hygiene Data'!I99)))</f>
        <v/>
      </c>
      <c r="EE105" s="300" t="str">
        <f ca="true">+IF(OFFSET('Hygiene Data'!$I$12,0,10*ROW('Hygiene Data'!I99))="","",OFFSET('Hygiene Data'!$I$12,0,10*ROW('Hygiene Data'!I99)))</f>
        <v/>
      </c>
      <c r="EF105" s="30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7"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0"/>
      <c r="BS106" s="300" t="str">
        <f ca="true">+IF(OFFSET('Water Data'!$D$27,0,10*ROW('Water Data'!D100))="","",OFFSET('Water Data'!$D$27,0,10*ROW('Water Data'!D100)))</f>
        <v/>
      </c>
      <c r="BT106" s="300" t="str">
        <f ca="true">+IF(OFFSET('Water Data'!$D$28,0,10*ROW('Water Data'!D100))="","",OFFSET('Water Data'!$D$28,0,10*ROW('Water Data'!D100)))</f>
        <v/>
      </c>
      <c r="BU106" s="300" t="str">
        <f ca="true">+IF(OFFSET('Water Data'!$D$29,0,10*ROW('Water Data'!D100))="","",OFFSET('Water Data'!$D$29,0,10*ROW('Water Data'!D100)))</f>
        <v/>
      </c>
      <c r="BV106" s="300" t="str">
        <f ca="true">+IF(OFFSET('Water Data'!$E$27,0,10*ROW('Water Data'!E100))="","",OFFSET('Water Data'!$E$27,0,10*ROW('Water Data'!E100)))</f>
        <v/>
      </c>
      <c r="BW106" s="300" t="str">
        <f ca="true">+IF(OFFSET('Water Data'!$E$28,0,10*ROW('Water Data'!E100))="","",OFFSET('Water Data'!$E$28,0,10*ROW('Water Data'!E100)))</f>
        <v/>
      </c>
      <c r="BX106" s="300" t="str">
        <f ca="true">+IF(OFFSET('Water Data'!$E$29,0,10*ROW('Water Data'!E100))="","",OFFSET('Water Data'!$E$29,0,10*ROW('Water Data'!E100)))</f>
        <v/>
      </c>
      <c r="BY106" s="300" t="str">
        <f ca="true">+IF(OFFSET('Water Data'!$F$27,0,10*ROW('Water Data'!F100))="","",OFFSET('Water Data'!$F$27,0,10*ROW('Water Data'!F100)))</f>
        <v/>
      </c>
      <c r="BZ106" s="300" t="str">
        <f ca="true">+IF(OFFSET('Water Data'!$F$28,0,10*ROW('Water Data'!F100))="","",OFFSET('Water Data'!$F$28,0,10*ROW('Water Data'!F100)))</f>
        <v/>
      </c>
      <c r="CA106" s="300" t="str">
        <f ca="true">+IF(OFFSET('Water Data'!$F$29,0,10*ROW('Water Data'!F100))="","",OFFSET('Water Data'!$F$29,0,10*ROW('Water Data'!F100)))</f>
        <v/>
      </c>
      <c r="CB106" s="300" t="str">
        <f ca="true">+IF(OFFSET('Water Data'!$G$27,0,10*ROW('Water Data'!G100))="","",OFFSET('Water Data'!$G$27,0,10*ROW('Water Data'!G100)))</f>
        <v/>
      </c>
      <c r="CC106" s="300" t="str">
        <f ca="true">+IF(OFFSET('Water Data'!$G$28,0,10*ROW('Water Data'!G100))="","",OFFSET('Water Data'!$G$28,0,10*ROW('Water Data'!G100)))</f>
        <v/>
      </c>
      <c r="CD106" s="300" t="str">
        <f ca="true">+IF(OFFSET('Water Data'!$G$29,0,10*ROW('Water Data'!G100))="","",OFFSET('Water Data'!$G$29,0,10*ROW('Water Data'!G100)))</f>
        <v/>
      </c>
      <c r="CE106" s="300" t="str">
        <f ca="true">+IF(OFFSET('Water Data'!$H$27,0,10*ROW('Water Data'!H100))="","",OFFSET('Water Data'!$H$27,0,10*ROW('Water Data'!H100)))</f>
        <v/>
      </c>
      <c r="CF106" s="300" t="str">
        <f ca="true">+IF(OFFSET('Water Data'!$H$28,0,10*ROW('Water Data'!H100))="","",OFFSET('Water Data'!$H$28,0,10*ROW('Water Data'!H100)))</f>
        <v/>
      </c>
      <c r="CG106" s="300" t="str">
        <f ca="true">+IF(OFFSET('Water Data'!$H$29,0,10*ROW('Water Data'!H100))="","",OFFSET('Water Data'!$H$29,0,10*ROW('Water Data'!H100)))</f>
        <v/>
      </c>
      <c r="CH106" s="300" t="str">
        <f ca="true">+IF(OFFSET('Water Data'!$I$27,0,10*ROW('Water Data'!I100))="","",OFFSET('Water Data'!$I$27,0,10*ROW('Water Data'!I100)))</f>
        <v/>
      </c>
      <c r="CI106" s="300" t="str">
        <f ca="true">+IF(OFFSET('Water Data'!$I$28,0,10*ROW('Water Data'!I100))="","",OFFSET('Water Data'!$I$28,0,10*ROW('Water Data'!I100)))</f>
        <v/>
      </c>
      <c r="CJ106" s="300" t="str">
        <f ca="true">+IF(OFFSET('Water Data'!$I$29,0,10*ROW('Water Data'!I100))="","",OFFSET('Water Data'!$I$29,0,10*ROW('Water Data'!I100)))</f>
        <v/>
      </c>
      <c r="CK106" s="300" t="str">
        <f ca="true">+IF(OFFSET('Sanitation Data'!$D$28,0,10*ROW('Sanitation Data'!D100))="","",OFFSET('Sanitation Data'!$D$28,0,10*ROW('Sanitation Data'!D100)))</f>
        <v/>
      </c>
      <c r="CL106" s="300" t="str">
        <f ca="true">+IF(OFFSET('Sanitation Data'!$D$29,0,10*ROW('Sanitation Data'!D100))="","",OFFSET('Sanitation Data'!$D$29,0,10*ROW('Sanitation Data'!D100)))</f>
        <v/>
      </c>
      <c r="CM106" s="300" t="str">
        <f ca="true">+IF(OFFSET('Sanitation Data'!$D$30,0,10*ROW('Sanitation Data'!D100))="","",OFFSET('Sanitation Data'!$D$30,0,10*ROW('Sanitation Data'!D100)))</f>
        <v/>
      </c>
      <c r="CN106" s="300" t="str">
        <f ca="true">+IF(OFFSET('Sanitation Data'!$D$31,0,10*ROW('Sanitation Data'!D100))="","",OFFSET('Sanitation Data'!$D$31,0,10*ROW('Sanitation Data'!D100)))</f>
        <v/>
      </c>
      <c r="CO106" s="300" t="str">
        <f ca="true">+IF(OFFSET('Sanitation Data'!$D$32,0,10*ROW('Sanitation Data'!D100))="","",OFFSET('Sanitation Data'!$D$32,0,10*ROW('Sanitation Data'!D100)))</f>
        <v/>
      </c>
      <c r="CP106" s="300" t="str">
        <f ca="true">+IF(OFFSET('Sanitation Data'!$E$28,0,10*ROW('Sanitation Data'!E100))="","",OFFSET('Sanitation Data'!$E$28,0,10*ROW('Sanitation Data'!E100)))</f>
        <v/>
      </c>
      <c r="CQ106" s="300" t="str">
        <f ca="true">+IF(OFFSET('Sanitation Data'!$E$29,0,10*ROW('Sanitation Data'!E100))="","",OFFSET('Sanitation Data'!$E$29,0,10*ROW('Sanitation Data'!E100)))</f>
        <v/>
      </c>
      <c r="CR106" s="300" t="str">
        <f ca="true">+IF(OFFSET('Sanitation Data'!$E$30,0,10*ROW('Sanitation Data'!E100))="","",OFFSET('Sanitation Data'!$E$30,0,10*ROW('Sanitation Data'!E100)))</f>
        <v/>
      </c>
      <c r="CS106" s="300" t="str">
        <f ca="true">+IF(OFFSET('Sanitation Data'!$E$31,0,10*ROW('Sanitation Data'!E100))="","",OFFSET('Sanitation Data'!$E$31,0,10*ROW('Sanitation Data'!E100)))</f>
        <v/>
      </c>
      <c r="CT106" s="300" t="str">
        <f ca="true">+IF(OFFSET('Sanitation Data'!$E$32,0,10*ROW('Sanitation Data'!E100))="","",OFFSET('Sanitation Data'!$E$32,0,10*ROW('Sanitation Data'!E100)))</f>
        <v/>
      </c>
      <c r="CU106" s="300" t="str">
        <f ca="true">+IF(OFFSET('Sanitation Data'!$F$28,0,10*ROW('Sanitation Data'!F100))="","",OFFSET('Sanitation Data'!$F$28,0,10*ROW('Sanitation Data'!F100)))</f>
        <v/>
      </c>
      <c r="CV106" s="300" t="str">
        <f ca="true">+IF(OFFSET('Sanitation Data'!$F$29,0,10*ROW('Sanitation Data'!F100))="","",OFFSET('Sanitation Data'!$F$29,0,10*ROW('Sanitation Data'!F100)))</f>
        <v/>
      </c>
      <c r="CW106" s="300" t="str">
        <f ca="true">+IF(OFFSET('Sanitation Data'!$F$30,0,10*ROW('Sanitation Data'!F100))="","",OFFSET('Sanitation Data'!$F$30,0,10*ROW('Sanitation Data'!F100)))</f>
        <v/>
      </c>
      <c r="CX106" s="300" t="str">
        <f ca="true">+IF(OFFSET('Sanitation Data'!$F$31,0,10*ROW('Sanitation Data'!F100))="","",OFFSET('Sanitation Data'!$F$31,0,10*ROW('Sanitation Data'!F100)))</f>
        <v/>
      </c>
      <c r="CY106" s="300" t="str">
        <f ca="true">+IF(OFFSET('Sanitation Data'!$F$32,0,10*ROW('Sanitation Data'!F100))="","",OFFSET('Sanitation Data'!$F$32,0,10*ROW('Sanitation Data'!F100)))</f>
        <v/>
      </c>
      <c r="CZ106" s="300" t="str">
        <f ca="true">+IF(OFFSET('Sanitation Data'!$G$28,0,10*ROW('Sanitation Data'!G100))="","",OFFSET('Sanitation Data'!$G$28,0,10*ROW('Sanitation Data'!G100)))</f>
        <v/>
      </c>
      <c r="DA106" s="300" t="str">
        <f ca="true">+IF(OFFSET('Sanitation Data'!$G$29,0,10*ROW('Sanitation Data'!G100))="","",OFFSET('Sanitation Data'!$G$29,0,10*ROW('Sanitation Data'!G100)))</f>
        <v/>
      </c>
      <c r="DB106" s="300" t="str">
        <f ca="true">+IF(OFFSET('Sanitation Data'!$G$30,0,10*ROW('Sanitation Data'!G100))="","",OFFSET('Sanitation Data'!$G$30,0,10*ROW('Sanitation Data'!G100)))</f>
        <v/>
      </c>
      <c r="DC106" s="300" t="str">
        <f ca="true">+IF(OFFSET('Sanitation Data'!$G$31,0,10*ROW('Sanitation Data'!G100))="","",OFFSET('Sanitation Data'!$G$31,0,10*ROW('Sanitation Data'!G100)))</f>
        <v/>
      </c>
      <c r="DD106" s="300" t="str">
        <f ca="true">+IF(OFFSET('Sanitation Data'!$G$32,0,10*ROW('Sanitation Data'!G100))="","",OFFSET('Sanitation Data'!$G$32,0,10*ROW('Sanitation Data'!G100)))</f>
        <v/>
      </c>
      <c r="DE106" s="300" t="str">
        <f ca="true">+IF(OFFSET('Sanitation Data'!$H$28,0,10*ROW('Sanitation Data'!H100))="","",OFFSET('Sanitation Data'!$H$28,0,10*ROW('Sanitation Data'!H100)))</f>
        <v/>
      </c>
      <c r="DF106" s="300" t="str">
        <f ca="true">+IF(OFFSET('Sanitation Data'!$H$29,0,10*ROW('Sanitation Data'!H100))="","",OFFSET('Sanitation Data'!$H$29,0,10*ROW('Sanitation Data'!H100)))</f>
        <v/>
      </c>
      <c r="DG106" s="300" t="str">
        <f ca="true">+IF(OFFSET('Sanitation Data'!$H$30,0,10*ROW('Sanitation Data'!H100))="","",OFFSET('Sanitation Data'!$H$30,0,10*ROW('Sanitation Data'!H100)))</f>
        <v/>
      </c>
      <c r="DH106" s="300" t="str">
        <f ca="true">+IF(OFFSET('Sanitation Data'!$H$31,0,10*ROW('Sanitation Data'!H100))="","",OFFSET('Sanitation Data'!$H$31,0,10*ROW('Sanitation Data'!H100)))</f>
        <v/>
      </c>
      <c r="DI106" s="300" t="str">
        <f ca="true">+IF(OFFSET('Sanitation Data'!$H$32,0,10*ROW('Sanitation Data'!H100))="","",OFFSET('Sanitation Data'!$H$32,0,10*ROW('Sanitation Data'!H100)))</f>
        <v/>
      </c>
      <c r="DJ106" s="300" t="str">
        <f ca="true">+IF(OFFSET('Sanitation Data'!$I$28,0,10*ROW('Sanitation Data'!I100))="","",OFFSET('Sanitation Data'!$I$28,0,10*ROW('Sanitation Data'!I100)))</f>
        <v/>
      </c>
      <c r="DK106" s="300" t="str">
        <f ca="true">+IF(OFFSET('Sanitation Data'!$I$29,0,10*ROW('Sanitation Data'!I100))="","",OFFSET('Sanitation Data'!$I$29,0,10*ROW('Sanitation Data'!I100)))</f>
        <v/>
      </c>
      <c r="DL106" s="300" t="str">
        <f ca="true">+IF(OFFSET('Sanitation Data'!$I$30,0,10*ROW('Sanitation Data'!I100))="","",OFFSET('Sanitation Data'!$I$30,0,10*ROW('Sanitation Data'!I100)))</f>
        <v/>
      </c>
      <c r="DM106" s="300" t="str">
        <f ca="true">+IF(OFFSET('Sanitation Data'!$I$31,0,10*ROW('Sanitation Data'!I100))="","",OFFSET('Sanitation Data'!$I$31,0,10*ROW('Sanitation Data'!I100)))</f>
        <v/>
      </c>
      <c r="DN106" s="300" t="str">
        <f ca="true">+IF(OFFSET('Sanitation Data'!$I$32,0,10*ROW('Sanitation Data'!I100))="","",OFFSET('Sanitation Data'!$I$32,0,10*ROW('Sanitation Data'!I100)))</f>
        <v/>
      </c>
      <c r="DO106" s="300" t="str">
        <f ca="true">+IF(OFFSET('Hygiene Data'!$D$11,0,10*ROW('Hygiene Data'!D100))="","",OFFSET('Hygiene Data'!$D$11,0,10*ROW('Hygiene Data'!D100)))</f>
        <v/>
      </c>
      <c r="DP106" s="300" t="str">
        <f ca="true">+IF(OFFSET('Hygiene Data'!$D$12,0,10*ROW('Hygiene Data'!D100))="","",OFFSET('Hygiene Data'!$D$12,0,10*ROW('Hygiene Data'!D100)))</f>
        <v/>
      </c>
      <c r="DQ106" s="300" t="str">
        <f ca="true">+IF(OFFSET('Hygiene Data'!$D$13,0,10*ROW('Hygiene Data'!D100))="","",OFFSET('Hygiene Data'!$D$13,0,10*ROW('Hygiene Data'!D100)))</f>
        <v/>
      </c>
      <c r="DR106" s="300" t="str">
        <f ca="true">+IF(OFFSET('Hygiene Data'!$E$11,0,10*ROW('Hygiene Data'!E100))="","",OFFSET('Hygiene Data'!$E$11,0,10*ROW('Hygiene Data'!E100)))</f>
        <v/>
      </c>
      <c r="DS106" s="300" t="str">
        <f ca="true">+IF(OFFSET('Hygiene Data'!$E$12,0,10*ROW('Hygiene Data'!E100))="","",OFFSET('Hygiene Data'!$E$12,0,10*ROW('Hygiene Data'!E100)))</f>
        <v/>
      </c>
      <c r="DT106" s="300" t="str">
        <f ca="true">+IF(OFFSET('Hygiene Data'!$E$13,0,10*ROW('Hygiene Data'!E100))="","",OFFSET('Hygiene Data'!$E$13,0,10*ROW('Hygiene Data'!E100)))</f>
        <v/>
      </c>
      <c r="DU106" s="300" t="str">
        <f ca="true">+IF(OFFSET('Hygiene Data'!$F$11,0,10*ROW('Hygiene Data'!F100))="","",OFFSET('Hygiene Data'!$F$11,0,10*ROW('Hygiene Data'!F100)))</f>
        <v/>
      </c>
      <c r="DV106" s="300" t="str">
        <f ca="true">+IF(OFFSET('Hygiene Data'!$F$12,0,10*ROW('Hygiene Data'!F100))="","",OFFSET('Hygiene Data'!$F$12,0,10*ROW('Hygiene Data'!F100)))</f>
        <v/>
      </c>
      <c r="DW106" s="300" t="str">
        <f ca="true">+IF(OFFSET('Hygiene Data'!$F$13,0,10*ROW('Hygiene Data'!F100))="","",OFFSET('Hygiene Data'!$F$13,0,10*ROW('Hygiene Data'!F100)))</f>
        <v/>
      </c>
      <c r="DX106" s="300" t="str">
        <f ca="true">+IF(OFFSET('Hygiene Data'!$G$11,0,10*ROW('Hygiene Data'!G100))="","",OFFSET('Hygiene Data'!$G$11,0,10*ROW('Hygiene Data'!G100)))</f>
        <v/>
      </c>
      <c r="DY106" s="300" t="str">
        <f ca="true">+IF(OFFSET('Hygiene Data'!$G$12,0,10*ROW('Hygiene Data'!G100))="","",OFFSET('Hygiene Data'!$G$12,0,10*ROW('Hygiene Data'!G100)))</f>
        <v/>
      </c>
      <c r="DZ106" s="300" t="str">
        <f ca="true">+IF(OFFSET('Hygiene Data'!$G$13,0,10*ROW('Hygiene Data'!G100))="","",OFFSET('Hygiene Data'!$G$13,0,10*ROW('Hygiene Data'!G100)))</f>
        <v/>
      </c>
      <c r="EA106" s="300" t="str">
        <f ca="true">+IF(OFFSET('Hygiene Data'!$H$11,0,10*ROW('Hygiene Data'!H100))="","",OFFSET('Hygiene Data'!$H$11,0,10*ROW('Hygiene Data'!H100)))</f>
        <v/>
      </c>
      <c r="EB106" s="300" t="str">
        <f ca="true">+IF(OFFSET('Hygiene Data'!$H$12,0,10*ROW('Hygiene Data'!H100))="","",OFFSET('Hygiene Data'!$H$12,0,10*ROW('Hygiene Data'!H100)))</f>
        <v/>
      </c>
      <c r="EC106" s="300" t="str">
        <f ca="true">+IF(OFFSET('Hygiene Data'!$H$13,0,10*ROW('Hygiene Data'!H100))="","",OFFSET('Hygiene Data'!$H$13,0,10*ROW('Hygiene Data'!H100)))</f>
        <v/>
      </c>
      <c r="ED106" s="300" t="str">
        <f ca="true">+IF(OFFSET('Hygiene Data'!$I$11,0,10*ROW('Hygiene Data'!I100))="","",OFFSET('Hygiene Data'!$I$11,0,10*ROW('Hygiene Data'!I100)))</f>
        <v/>
      </c>
      <c r="EE106" s="300" t="str">
        <f ca="true">+IF(OFFSET('Hygiene Data'!$I$12,0,10*ROW('Hygiene Data'!I100))="","",OFFSET('Hygiene Data'!$I$12,0,10*ROW('Hygiene Data'!I100)))</f>
        <v/>
      </c>
      <c r="EF106" s="30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7"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0"/>
      <c r="BS107" s="300" t="str">
        <f ca="true">+IF(OFFSET('Water Data'!$D$27,0,10*ROW('Water Data'!D101))="","",OFFSET('Water Data'!$D$27,0,10*ROW('Water Data'!D101)))</f>
        <v/>
      </c>
      <c r="BT107" s="300" t="str">
        <f ca="true">+IF(OFFSET('Water Data'!$D$28,0,10*ROW('Water Data'!D101))="","",OFFSET('Water Data'!$D$28,0,10*ROW('Water Data'!D101)))</f>
        <v/>
      </c>
      <c r="BU107" s="300" t="str">
        <f ca="true">+IF(OFFSET('Water Data'!$D$29,0,10*ROW('Water Data'!D101))="","",OFFSET('Water Data'!$D$29,0,10*ROW('Water Data'!D101)))</f>
        <v/>
      </c>
      <c r="BV107" s="300" t="str">
        <f ca="true">+IF(OFFSET('Water Data'!$E$27,0,10*ROW('Water Data'!E101))="","",OFFSET('Water Data'!$E$27,0,10*ROW('Water Data'!E101)))</f>
        <v/>
      </c>
      <c r="BW107" s="300" t="str">
        <f ca="true">+IF(OFFSET('Water Data'!$E$28,0,10*ROW('Water Data'!E101))="","",OFFSET('Water Data'!$E$28,0,10*ROW('Water Data'!E101)))</f>
        <v/>
      </c>
      <c r="BX107" s="300" t="str">
        <f ca="true">+IF(OFFSET('Water Data'!$E$29,0,10*ROW('Water Data'!E101))="","",OFFSET('Water Data'!$E$29,0,10*ROW('Water Data'!E101)))</f>
        <v/>
      </c>
      <c r="BY107" s="300" t="str">
        <f ca="true">+IF(OFFSET('Water Data'!$F$27,0,10*ROW('Water Data'!F101))="","",OFFSET('Water Data'!$F$27,0,10*ROW('Water Data'!F101)))</f>
        <v/>
      </c>
      <c r="BZ107" s="300" t="str">
        <f ca="true">+IF(OFFSET('Water Data'!$F$28,0,10*ROW('Water Data'!F101))="","",OFFSET('Water Data'!$F$28,0,10*ROW('Water Data'!F101)))</f>
        <v/>
      </c>
      <c r="CA107" s="300" t="str">
        <f ca="true">+IF(OFFSET('Water Data'!$F$29,0,10*ROW('Water Data'!F101))="","",OFFSET('Water Data'!$F$29,0,10*ROW('Water Data'!F101)))</f>
        <v/>
      </c>
      <c r="CB107" s="300" t="str">
        <f ca="true">+IF(OFFSET('Water Data'!$G$27,0,10*ROW('Water Data'!G101))="","",OFFSET('Water Data'!$G$27,0,10*ROW('Water Data'!G101)))</f>
        <v/>
      </c>
      <c r="CC107" s="300" t="str">
        <f ca="true">+IF(OFFSET('Water Data'!$G$28,0,10*ROW('Water Data'!G101))="","",OFFSET('Water Data'!$G$28,0,10*ROW('Water Data'!G101)))</f>
        <v/>
      </c>
      <c r="CD107" s="300" t="str">
        <f ca="true">+IF(OFFSET('Water Data'!$G$29,0,10*ROW('Water Data'!G101))="","",OFFSET('Water Data'!$G$29,0,10*ROW('Water Data'!G101)))</f>
        <v/>
      </c>
      <c r="CE107" s="300" t="str">
        <f ca="true">+IF(OFFSET('Water Data'!$H$27,0,10*ROW('Water Data'!H101))="","",OFFSET('Water Data'!$H$27,0,10*ROW('Water Data'!H101)))</f>
        <v/>
      </c>
      <c r="CF107" s="300" t="str">
        <f ca="true">+IF(OFFSET('Water Data'!$H$28,0,10*ROW('Water Data'!H101))="","",OFFSET('Water Data'!$H$28,0,10*ROW('Water Data'!H101)))</f>
        <v/>
      </c>
      <c r="CG107" s="300" t="str">
        <f ca="true">+IF(OFFSET('Water Data'!$H$29,0,10*ROW('Water Data'!H101))="","",OFFSET('Water Data'!$H$29,0,10*ROW('Water Data'!H101)))</f>
        <v/>
      </c>
      <c r="CH107" s="300" t="str">
        <f ca="true">+IF(OFFSET('Water Data'!$I$27,0,10*ROW('Water Data'!I101))="","",OFFSET('Water Data'!$I$27,0,10*ROW('Water Data'!I101)))</f>
        <v/>
      </c>
      <c r="CI107" s="300" t="str">
        <f ca="true">+IF(OFFSET('Water Data'!$I$28,0,10*ROW('Water Data'!I101))="","",OFFSET('Water Data'!$I$28,0,10*ROW('Water Data'!I101)))</f>
        <v/>
      </c>
      <c r="CJ107" s="300" t="str">
        <f ca="true">+IF(OFFSET('Water Data'!$I$29,0,10*ROW('Water Data'!I101))="","",OFFSET('Water Data'!$I$29,0,10*ROW('Water Data'!I101)))</f>
        <v/>
      </c>
      <c r="CK107" s="300" t="str">
        <f ca="true">+IF(OFFSET('Sanitation Data'!$D$28,0,10*ROW('Sanitation Data'!D101))="","",OFFSET('Sanitation Data'!$D$28,0,10*ROW('Sanitation Data'!D101)))</f>
        <v/>
      </c>
      <c r="CL107" s="300" t="str">
        <f ca="true">+IF(OFFSET('Sanitation Data'!$D$29,0,10*ROW('Sanitation Data'!D101))="","",OFFSET('Sanitation Data'!$D$29,0,10*ROW('Sanitation Data'!D101)))</f>
        <v/>
      </c>
      <c r="CM107" s="300" t="str">
        <f ca="true">+IF(OFFSET('Sanitation Data'!$D$30,0,10*ROW('Sanitation Data'!D101))="","",OFFSET('Sanitation Data'!$D$30,0,10*ROW('Sanitation Data'!D101)))</f>
        <v/>
      </c>
      <c r="CN107" s="300" t="str">
        <f ca="true">+IF(OFFSET('Sanitation Data'!$D$31,0,10*ROW('Sanitation Data'!D101))="","",OFFSET('Sanitation Data'!$D$31,0,10*ROW('Sanitation Data'!D101)))</f>
        <v/>
      </c>
      <c r="CO107" s="300" t="str">
        <f ca="true">+IF(OFFSET('Sanitation Data'!$D$32,0,10*ROW('Sanitation Data'!D101))="","",OFFSET('Sanitation Data'!$D$32,0,10*ROW('Sanitation Data'!D101)))</f>
        <v/>
      </c>
      <c r="CP107" s="300" t="str">
        <f ca="true">+IF(OFFSET('Sanitation Data'!$E$28,0,10*ROW('Sanitation Data'!E101))="","",OFFSET('Sanitation Data'!$E$28,0,10*ROW('Sanitation Data'!E101)))</f>
        <v/>
      </c>
      <c r="CQ107" s="300" t="str">
        <f ca="true">+IF(OFFSET('Sanitation Data'!$E$29,0,10*ROW('Sanitation Data'!E101))="","",OFFSET('Sanitation Data'!$E$29,0,10*ROW('Sanitation Data'!E101)))</f>
        <v/>
      </c>
      <c r="CR107" s="300" t="str">
        <f ca="true">+IF(OFFSET('Sanitation Data'!$E$30,0,10*ROW('Sanitation Data'!E101))="","",OFFSET('Sanitation Data'!$E$30,0,10*ROW('Sanitation Data'!E101)))</f>
        <v/>
      </c>
      <c r="CS107" s="300" t="str">
        <f ca="true">+IF(OFFSET('Sanitation Data'!$E$31,0,10*ROW('Sanitation Data'!E101))="","",OFFSET('Sanitation Data'!$E$31,0,10*ROW('Sanitation Data'!E101)))</f>
        <v/>
      </c>
      <c r="CT107" s="300" t="str">
        <f ca="true">+IF(OFFSET('Sanitation Data'!$E$32,0,10*ROW('Sanitation Data'!E101))="","",OFFSET('Sanitation Data'!$E$32,0,10*ROW('Sanitation Data'!E101)))</f>
        <v/>
      </c>
      <c r="CU107" s="300" t="str">
        <f ca="true">+IF(OFFSET('Sanitation Data'!$F$28,0,10*ROW('Sanitation Data'!F101))="","",OFFSET('Sanitation Data'!$F$28,0,10*ROW('Sanitation Data'!F101)))</f>
        <v/>
      </c>
      <c r="CV107" s="300" t="str">
        <f ca="true">+IF(OFFSET('Sanitation Data'!$F$29,0,10*ROW('Sanitation Data'!F101))="","",OFFSET('Sanitation Data'!$F$29,0,10*ROW('Sanitation Data'!F101)))</f>
        <v/>
      </c>
      <c r="CW107" s="300" t="str">
        <f ca="true">+IF(OFFSET('Sanitation Data'!$F$30,0,10*ROW('Sanitation Data'!F101))="","",OFFSET('Sanitation Data'!$F$30,0,10*ROW('Sanitation Data'!F101)))</f>
        <v/>
      </c>
      <c r="CX107" s="300" t="str">
        <f ca="true">+IF(OFFSET('Sanitation Data'!$F$31,0,10*ROW('Sanitation Data'!F101))="","",OFFSET('Sanitation Data'!$F$31,0,10*ROW('Sanitation Data'!F101)))</f>
        <v/>
      </c>
      <c r="CY107" s="300" t="str">
        <f ca="true">+IF(OFFSET('Sanitation Data'!$F$32,0,10*ROW('Sanitation Data'!F101))="","",OFFSET('Sanitation Data'!$F$32,0,10*ROW('Sanitation Data'!F101)))</f>
        <v/>
      </c>
      <c r="CZ107" s="300" t="str">
        <f ca="true">+IF(OFFSET('Sanitation Data'!$G$28,0,10*ROW('Sanitation Data'!G101))="","",OFFSET('Sanitation Data'!$G$28,0,10*ROW('Sanitation Data'!G101)))</f>
        <v/>
      </c>
      <c r="DA107" s="300" t="str">
        <f ca="true">+IF(OFFSET('Sanitation Data'!$G$29,0,10*ROW('Sanitation Data'!G101))="","",OFFSET('Sanitation Data'!$G$29,0,10*ROW('Sanitation Data'!G101)))</f>
        <v/>
      </c>
      <c r="DB107" s="300" t="str">
        <f ca="true">+IF(OFFSET('Sanitation Data'!$G$30,0,10*ROW('Sanitation Data'!G101))="","",OFFSET('Sanitation Data'!$G$30,0,10*ROW('Sanitation Data'!G101)))</f>
        <v/>
      </c>
      <c r="DC107" s="300" t="str">
        <f ca="true">+IF(OFFSET('Sanitation Data'!$G$31,0,10*ROW('Sanitation Data'!G101))="","",OFFSET('Sanitation Data'!$G$31,0,10*ROW('Sanitation Data'!G101)))</f>
        <v/>
      </c>
      <c r="DD107" s="300" t="str">
        <f ca="true">+IF(OFFSET('Sanitation Data'!$G$32,0,10*ROW('Sanitation Data'!G101))="","",OFFSET('Sanitation Data'!$G$32,0,10*ROW('Sanitation Data'!G101)))</f>
        <v/>
      </c>
      <c r="DE107" s="300" t="str">
        <f ca="true">+IF(OFFSET('Sanitation Data'!$H$28,0,10*ROW('Sanitation Data'!H101))="","",OFFSET('Sanitation Data'!$H$28,0,10*ROW('Sanitation Data'!H101)))</f>
        <v/>
      </c>
      <c r="DF107" s="300" t="str">
        <f ca="true">+IF(OFFSET('Sanitation Data'!$H$29,0,10*ROW('Sanitation Data'!H101))="","",OFFSET('Sanitation Data'!$H$29,0,10*ROW('Sanitation Data'!H101)))</f>
        <v/>
      </c>
      <c r="DG107" s="300" t="str">
        <f ca="true">+IF(OFFSET('Sanitation Data'!$H$30,0,10*ROW('Sanitation Data'!H101))="","",OFFSET('Sanitation Data'!$H$30,0,10*ROW('Sanitation Data'!H101)))</f>
        <v/>
      </c>
      <c r="DH107" s="300" t="str">
        <f ca="true">+IF(OFFSET('Sanitation Data'!$H$31,0,10*ROW('Sanitation Data'!H101))="","",OFFSET('Sanitation Data'!$H$31,0,10*ROW('Sanitation Data'!H101)))</f>
        <v/>
      </c>
      <c r="DI107" s="300" t="str">
        <f ca="true">+IF(OFFSET('Sanitation Data'!$H$32,0,10*ROW('Sanitation Data'!H101))="","",OFFSET('Sanitation Data'!$H$32,0,10*ROW('Sanitation Data'!H101)))</f>
        <v/>
      </c>
      <c r="DJ107" s="300" t="str">
        <f ca="true">+IF(OFFSET('Sanitation Data'!$I$28,0,10*ROW('Sanitation Data'!I101))="","",OFFSET('Sanitation Data'!$I$28,0,10*ROW('Sanitation Data'!I101)))</f>
        <v/>
      </c>
      <c r="DK107" s="300" t="str">
        <f ca="true">+IF(OFFSET('Sanitation Data'!$I$29,0,10*ROW('Sanitation Data'!I101))="","",OFFSET('Sanitation Data'!$I$29,0,10*ROW('Sanitation Data'!I101)))</f>
        <v/>
      </c>
      <c r="DL107" s="300" t="str">
        <f ca="true">+IF(OFFSET('Sanitation Data'!$I$30,0,10*ROW('Sanitation Data'!I101))="","",OFFSET('Sanitation Data'!$I$30,0,10*ROW('Sanitation Data'!I101)))</f>
        <v/>
      </c>
      <c r="DM107" s="300" t="str">
        <f ca="true">+IF(OFFSET('Sanitation Data'!$I$31,0,10*ROW('Sanitation Data'!I101))="","",OFFSET('Sanitation Data'!$I$31,0,10*ROW('Sanitation Data'!I101)))</f>
        <v/>
      </c>
      <c r="DN107" s="300" t="str">
        <f ca="true">+IF(OFFSET('Sanitation Data'!$I$32,0,10*ROW('Sanitation Data'!I101))="","",OFFSET('Sanitation Data'!$I$32,0,10*ROW('Sanitation Data'!I101)))</f>
        <v/>
      </c>
      <c r="DO107" s="300" t="str">
        <f ca="true">+IF(OFFSET('Hygiene Data'!$D$11,0,10*ROW('Hygiene Data'!D101))="","",OFFSET('Hygiene Data'!$D$11,0,10*ROW('Hygiene Data'!D101)))</f>
        <v/>
      </c>
      <c r="DP107" s="300" t="str">
        <f ca="true">+IF(OFFSET('Hygiene Data'!$D$12,0,10*ROW('Hygiene Data'!D101))="","",OFFSET('Hygiene Data'!$D$12,0,10*ROW('Hygiene Data'!D101)))</f>
        <v/>
      </c>
      <c r="DQ107" s="300" t="str">
        <f ca="true">+IF(OFFSET('Hygiene Data'!$D$13,0,10*ROW('Hygiene Data'!D101))="","",OFFSET('Hygiene Data'!$D$13,0,10*ROW('Hygiene Data'!D101)))</f>
        <v/>
      </c>
      <c r="DR107" s="300" t="str">
        <f ca="true">+IF(OFFSET('Hygiene Data'!$E$11,0,10*ROW('Hygiene Data'!E101))="","",OFFSET('Hygiene Data'!$E$11,0,10*ROW('Hygiene Data'!E101)))</f>
        <v/>
      </c>
      <c r="DS107" s="300" t="str">
        <f ca="true">+IF(OFFSET('Hygiene Data'!$E$12,0,10*ROW('Hygiene Data'!E101))="","",OFFSET('Hygiene Data'!$E$12,0,10*ROW('Hygiene Data'!E101)))</f>
        <v/>
      </c>
      <c r="DT107" s="300" t="str">
        <f ca="true">+IF(OFFSET('Hygiene Data'!$E$13,0,10*ROW('Hygiene Data'!E101))="","",OFFSET('Hygiene Data'!$E$13,0,10*ROW('Hygiene Data'!E101)))</f>
        <v/>
      </c>
      <c r="DU107" s="300" t="str">
        <f ca="true">+IF(OFFSET('Hygiene Data'!$F$11,0,10*ROW('Hygiene Data'!F101))="","",OFFSET('Hygiene Data'!$F$11,0,10*ROW('Hygiene Data'!F101)))</f>
        <v/>
      </c>
      <c r="DV107" s="300" t="str">
        <f ca="true">+IF(OFFSET('Hygiene Data'!$F$12,0,10*ROW('Hygiene Data'!F101))="","",OFFSET('Hygiene Data'!$F$12,0,10*ROW('Hygiene Data'!F101)))</f>
        <v/>
      </c>
      <c r="DW107" s="300" t="str">
        <f ca="true">+IF(OFFSET('Hygiene Data'!$F$13,0,10*ROW('Hygiene Data'!F101))="","",OFFSET('Hygiene Data'!$F$13,0,10*ROW('Hygiene Data'!F101)))</f>
        <v/>
      </c>
      <c r="DX107" s="300" t="str">
        <f ca="true">+IF(OFFSET('Hygiene Data'!$G$11,0,10*ROW('Hygiene Data'!G101))="","",OFFSET('Hygiene Data'!$G$11,0,10*ROW('Hygiene Data'!G101)))</f>
        <v/>
      </c>
      <c r="DY107" s="300" t="str">
        <f ca="true">+IF(OFFSET('Hygiene Data'!$G$12,0,10*ROW('Hygiene Data'!G101))="","",OFFSET('Hygiene Data'!$G$12,0,10*ROW('Hygiene Data'!G101)))</f>
        <v/>
      </c>
      <c r="DZ107" s="300" t="str">
        <f ca="true">+IF(OFFSET('Hygiene Data'!$G$13,0,10*ROW('Hygiene Data'!G101))="","",OFFSET('Hygiene Data'!$G$13,0,10*ROW('Hygiene Data'!G101)))</f>
        <v/>
      </c>
      <c r="EA107" s="300" t="str">
        <f ca="true">+IF(OFFSET('Hygiene Data'!$H$11,0,10*ROW('Hygiene Data'!H101))="","",OFFSET('Hygiene Data'!$H$11,0,10*ROW('Hygiene Data'!H101)))</f>
        <v/>
      </c>
      <c r="EB107" s="300" t="str">
        <f ca="true">+IF(OFFSET('Hygiene Data'!$H$12,0,10*ROW('Hygiene Data'!H101))="","",OFFSET('Hygiene Data'!$H$12,0,10*ROW('Hygiene Data'!H101)))</f>
        <v/>
      </c>
      <c r="EC107" s="300" t="str">
        <f ca="true">+IF(OFFSET('Hygiene Data'!$H$13,0,10*ROW('Hygiene Data'!H101))="","",OFFSET('Hygiene Data'!$H$13,0,10*ROW('Hygiene Data'!H101)))</f>
        <v/>
      </c>
      <c r="ED107" s="300" t="str">
        <f ca="true">+IF(OFFSET('Hygiene Data'!$I$11,0,10*ROW('Hygiene Data'!I101))="","",OFFSET('Hygiene Data'!$I$11,0,10*ROW('Hygiene Data'!I101)))</f>
        <v/>
      </c>
      <c r="EE107" s="300" t="str">
        <f ca="true">+IF(OFFSET('Hygiene Data'!$I$12,0,10*ROW('Hygiene Data'!I101))="","",OFFSET('Hygiene Data'!$I$12,0,10*ROW('Hygiene Data'!I101)))</f>
        <v/>
      </c>
      <c r="EF107" s="30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7"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0"/>
      <c r="BS108" s="300" t="str">
        <f ca="true">+IF(OFFSET('Water Data'!$D$27,0,10*ROW('Water Data'!D102))="","",OFFSET('Water Data'!$D$27,0,10*ROW('Water Data'!D102)))</f>
        <v/>
      </c>
      <c r="BT108" s="300" t="str">
        <f ca="true">+IF(OFFSET('Water Data'!$D$28,0,10*ROW('Water Data'!D102))="","",OFFSET('Water Data'!$D$28,0,10*ROW('Water Data'!D102)))</f>
        <v/>
      </c>
      <c r="BU108" s="300" t="str">
        <f ca="true">+IF(OFFSET('Water Data'!$D$29,0,10*ROW('Water Data'!D102))="","",OFFSET('Water Data'!$D$29,0,10*ROW('Water Data'!D102)))</f>
        <v/>
      </c>
      <c r="BV108" s="300" t="str">
        <f ca="true">+IF(OFFSET('Water Data'!$E$27,0,10*ROW('Water Data'!E102))="","",OFFSET('Water Data'!$E$27,0,10*ROW('Water Data'!E102)))</f>
        <v/>
      </c>
      <c r="BW108" s="300" t="str">
        <f ca="true">+IF(OFFSET('Water Data'!$E$28,0,10*ROW('Water Data'!E102))="","",OFFSET('Water Data'!$E$28,0,10*ROW('Water Data'!E102)))</f>
        <v/>
      </c>
      <c r="BX108" s="300" t="str">
        <f ca="true">+IF(OFFSET('Water Data'!$E$29,0,10*ROW('Water Data'!E102))="","",OFFSET('Water Data'!$E$29,0,10*ROW('Water Data'!E102)))</f>
        <v/>
      </c>
      <c r="BY108" s="300" t="str">
        <f ca="true">+IF(OFFSET('Water Data'!$F$27,0,10*ROW('Water Data'!F102))="","",OFFSET('Water Data'!$F$27,0,10*ROW('Water Data'!F102)))</f>
        <v/>
      </c>
      <c r="BZ108" s="300" t="str">
        <f ca="true">+IF(OFFSET('Water Data'!$F$28,0,10*ROW('Water Data'!F102))="","",OFFSET('Water Data'!$F$28,0,10*ROW('Water Data'!F102)))</f>
        <v/>
      </c>
      <c r="CA108" s="300" t="str">
        <f ca="true">+IF(OFFSET('Water Data'!$F$29,0,10*ROW('Water Data'!F102))="","",OFFSET('Water Data'!$F$29,0,10*ROW('Water Data'!F102)))</f>
        <v/>
      </c>
      <c r="CB108" s="300" t="str">
        <f ca="true">+IF(OFFSET('Water Data'!$G$27,0,10*ROW('Water Data'!G102))="","",OFFSET('Water Data'!$G$27,0,10*ROW('Water Data'!G102)))</f>
        <v/>
      </c>
      <c r="CC108" s="300" t="str">
        <f ca="true">+IF(OFFSET('Water Data'!$G$28,0,10*ROW('Water Data'!G102))="","",OFFSET('Water Data'!$G$28,0,10*ROW('Water Data'!G102)))</f>
        <v/>
      </c>
      <c r="CD108" s="300" t="str">
        <f ca="true">+IF(OFFSET('Water Data'!$G$29,0,10*ROW('Water Data'!G102))="","",OFFSET('Water Data'!$G$29,0,10*ROW('Water Data'!G102)))</f>
        <v/>
      </c>
      <c r="CE108" s="300" t="str">
        <f ca="true">+IF(OFFSET('Water Data'!$H$27,0,10*ROW('Water Data'!H102))="","",OFFSET('Water Data'!$H$27,0,10*ROW('Water Data'!H102)))</f>
        <v/>
      </c>
      <c r="CF108" s="300" t="str">
        <f ca="true">+IF(OFFSET('Water Data'!$H$28,0,10*ROW('Water Data'!H102))="","",OFFSET('Water Data'!$H$28,0,10*ROW('Water Data'!H102)))</f>
        <v/>
      </c>
      <c r="CG108" s="300" t="str">
        <f ca="true">+IF(OFFSET('Water Data'!$H$29,0,10*ROW('Water Data'!H102))="","",OFFSET('Water Data'!$H$29,0,10*ROW('Water Data'!H102)))</f>
        <v/>
      </c>
      <c r="CH108" s="300" t="str">
        <f ca="true">+IF(OFFSET('Water Data'!$I$27,0,10*ROW('Water Data'!I102))="","",OFFSET('Water Data'!$I$27,0,10*ROW('Water Data'!I102)))</f>
        <v/>
      </c>
      <c r="CI108" s="300" t="str">
        <f ca="true">+IF(OFFSET('Water Data'!$I$28,0,10*ROW('Water Data'!I102))="","",OFFSET('Water Data'!$I$28,0,10*ROW('Water Data'!I102)))</f>
        <v/>
      </c>
      <c r="CJ108" s="300" t="str">
        <f ca="true">+IF(OFFSET('Water Data'!$I$29,0,10*ROW('Water Data'!I102))="","",OFFSET('Water Data'!$I$29,0,10*ROW('Water Data'!I102)))</f>
        <v/>
      </c>
      <c r="CK108" s="300" t="str">
        <f ca="true">+IF(OFFSET('Sanitation Data'!$D$28,0,10*ROW('Sanitation Data'!D102))="","",OFFSET('Sanitation Data'!$D$28,0,10*ROW('Sanitation Data'!D102)))</f>
        <v/>
      </c>
      <c r="CL108" s="300" t="str">
        <f ca="true">+IF(OFFSET('Sanitation Data'!$D$29,0,10*ROW('Sanitation Data'!D102))="","",OFFSET('Sanitation Data'!$D$29,0,10*ROW('Sanitation Data'!D102)))</f>
        <v/>
      </c>
      <c r="CM108" s="300" t="str">
        <f ca="true">+IF(OFFSET('Sanitation Data'!$D$30,0,10*ROW('Sanitation Data'!D102))="","",OFFSET('Sanitation Data'!$D$30,0,10*ROW('Sanitation Data'!D102)))</f>
        <v/>
      </c>
      <c r="CN108" s="300" t="str">
        <f ca="true">+IF(OFFSET('Sanitation Data'!$D$31,0,10*ROW('Sanitation Data'!D102))="","",OFFSET('Sanitation Data'!$D$31,0,10*ROW('Sanitation Data'!D102)))</f>
        <v/>
      </c>
      <c r="CO108" s="300" t="str">
        <f ca="true">+IF(OFFSET('Sanitation Data'!$D$32,0,10*ROW('Sanitation Data'!D102))="","",OFFSET('Sanitation Data'!$D$32,0,10*ROW('Sanitation Data'!D102)))</f>
        <v/>
      </c>
      <c r="CP108" s="300" t="str">
        <f ca="true">+IF(OFFSET('Sanitation Data'!$E$28,0,10*ROW('Sanitation Data'!E102))="","",OFFSET('Sanitation Data'!$E$28,0,10*ROW('Sanitation Data'!E102)))</f>
        <v/>
      </c>
      <c r="CQ108" s="300" t="str">
        <f ca="true">+IF(OFFSET('Sanitation Data'!$E$29,0,10*ROW('Sanitation Data'!E102))="","",OFFSET('Sanitation Data'!$E$29,0,10*ROW('Sanitation Data'!E102)))</f>
        <v/>
      </c>
      <c r="CR108" s="300" t="str">
        <f ca="true">+IF(OFFSET('Sanitation Data'!$E$30,0,10*ROW('Sanitation Data'!E102))="","",OFFSET('Sanitation Data'!$E$30,0,10*ROW('Sanitation Data'!E102)))</f>
        <v/>
      </c>
      <c r="CS108" s="300" t="str">
        <f ca="true">+IF(OFFSET('Sanitation Data'!$E$31,0,10*ROW('Sanitation Data'!E102))="","",OFFSET('Sanitation Data'!$E$31,0,10*ROW('Sanitation Data'!E102)))</f>
        <v/>
      </c>
      <c r="CT108" s="300" t="str">
        <f ca="true">+IF(OFFSET('Sanitation Data'!$E$32,0,10*ROW('Sanitation Data'!E102))="","",OFFSET('Sanitation Data'!$E$32,0,10*ROW('Sanitation Data'!E102)))</f>
        <v/>
      </c>
      <c r="CU108" s="300" t="str">
        <f ca="true">+IF(OFFSET('Sanitation Data'!$F$28,0,10*ROW('Sanitation Data'!F102))="","",OFFSET('Sanitation Data'!$F$28,0,10*ROW('Sanitation Data'!F102)))</f>
        <v/>
      </c>
      <c r="CV108" s="300" t="str">
        <f ca="true">+IF(OFFSET('Sanitation Data'!$F$29,0,10*ROW('Sanitation Data'!F102))="","",OFFSET('Sanitation Data'!$F$29,0,10*ROW('Sanitation Data'!F102)))</f>
        <v/>
      </c>
      <c r="CW108" s="300" t="str">
        <f ca="true">+IF(OFFSET('Sanitation Data'!$F$30,0,10*ROW('Sanitation Data'!F102))="","",OFFSET('Sanitation Data'!$F$30,0,10*ROW('Sanitation Data'!F102)))</f>
        <v/>
      </c>
      <c r="CX108" s="300" t="str">
        <f ca="true">+IF(OFFSET('Sanitation Data'!$F$31,0,10*ROW('Sanitation Data'!F102))="","",OFFSET('Sanitation Data'!$F$31,0,10*ROW('Sanitation Data'!F102)))</f>
        <v/>
      </c>
      <c r="CY108" s="300" t="str">
        <f ca="true">+IF(OFFSET('Sanitation Data'!$F$32,0,10*ROW('Sanitation Data'!F102))="","",OFFSET('Sanitation Data'!$F$32,0,10*ROW('Sanitation Data'!F102)))</f>
        <v/>
      </c>
      <c r="CZ108" s="300" t="str">
        <f ca="true">+IF(OFFSET('Sanitation Data'!$G$28,0,10*ROW('Sanitation Data'!G102))="","",OFFSET('Sanitation Data'!$G$28,0,10*ROW('Sanitation Data'!G102)))</f>
        <v/>
      </c>
      <c r="DA108" s="300" t="str">
        <f ca="true">+IF(OFFSET('Sanitation Data'!$G$29,0,10*ROW('Sanitation Data'!G102))="","",OFFSET('Sanitation Data'!$G$29,0,10*ROW('Sanitation Data'!G102)))</f>
        <v/>
      </c>
      <c r="DB108" s="300" t="str">
        <f ca="true">+IF(OFFSET('Sanitation Data'!$G$30,0,10*ROW('Sanitation Data'!G102))="","",OFFSET('Sanitation Data'!$G$30,0,10*ROW('Sanitation Data'!G102)))</f>
        <v/>
      </c>
      <c r="DC108" s="300" t="str">
        <f ca="true">+IF(OFFSET('Sanitation Data'!$G$31,0,10*ROW('Sanitation Data'!G102))="","",OFFSET('Sanitation Data'!$G$31,0,10*ROW('Sanitation Data'!G102)))</f>
        <v/>
      </c>
      <c r="DD108" s="300" t="str">
        <f ca="true">+IF(OFFSET('Sanitation Data'!$G$32,0,10*ROW('Sanitation Data'!G102))="","",OFFSET('Sanitation Data'!$G$32,0,10*ROW('Sanitation Data'!G102)))</f>
        <v/>
      </c>
      <c r="DE108" s="300" t="str">
        <f ca="true">+IF(OFFSET('Sanitation Data'!$H$28,0,10*ROW('Sanitation Data'!H102))="","",OFFSET('Sanitation Data'!$H$28,0,10*ROW('Sanitation Data'!H102)))</f>
        <v/>
      </c>
      <c r="DF108" s="300" t="str">
        <f ca="true">+IF(OFFSET('Sanitation Data'!$H$29,0,10*ROW('Sanitation Data'!H102))="","",OFFSET('Sanitation Data'!$H$29,0,10*ROW('Sanitation Data'!H102)))</f>
        <v/>
      </c>
      <c r="DG108" s="300" t="str">
        <f ca="true">+IF(OFFSET('Sanitation Data'!$H$30,0,10*ROW('Sanitation Data'!H102))="","",OFFSET('Sanitation Data'!$H$30,0,10*ROW('Sanitation Data'!H102)))</f>
        <v/>
      </c>
      <c r="DH108" s="300" t="str">
        <f ca="true">+IF(OFFSET('Sanitation Data'!$H$31,0,10*ROW('Sanitation Data'!H102))="","",OFFSET('Sanitation Data'!$H$31,0,10*ROW('Sanitation Data'!H102)))</f>
        <v/>
      </c>
      <c r="DI108" s="300" t="str">
        <f ca="true">+IF(OFFSET('Sanitation Data'!$H$32,0,10*ROW('Sanitation Data'!H102))="","",OFFSET('Sanitation Data'!$H$32,0,10*ROW('Sanitation Data'!H102)))</f>
        <v/>
      </c>
      <c r="DJ108" s="300" t="str">
        <f ca="true">+IF(OFFSET('Sanitation Data'!$I$28,0,10*ROW('Sanitation Data'!I102))="","",OFFSET('Sanitation Data'!$I$28,0,10*ROW('Sanitation Data'!I102)))</f>
        <v/>
      </c>
      <c r="DK108" s="300" t="str">
        <f ca="true">+IF(OFFSET('Sanitation Data'!$I$29,0,10*ROW('Sanitation Data'!I102))="","",OFFSET('Sanitation Data'!$I$29,0,10*ROW('Sanitation Data'!I102)))</f>
        <v/>
      </c>
      <c r="DL108" s="300" t="str">
        <f ca="true">+IF(OFFSET('Sanitation Data'!$I$30,0,10*ROW('Sanitation Data'!I102))="","",OFFSET('Sanitation Data'!$I$30,0,10*ROW('Sanitation Data'!I102)))</f>
        <v/>
      </c>
      <c r="DM108" s="300" t="str">
        <f ca="true">+IF(OFFSET('Sanitation Data'!$I$31,0,10*ROW('Sanitation Data'!I102))="","",OFFSET('Sanitation Data'!$I$31,0,10*ROW('Sanitation Data'!I102)))</f>
        <v/>
      </c>
      <c r="DN108" s="300" t="str">
        <f ca="true">+IF(OFFSET('Sanitation Data'!$I$32,0,10*ROW('Sanitation Data'!I102))="","",OFFSET('Sanitation Data'!$I$32,0,10*ROW('Sanitation Data'!I102)))</f>
        <v/>
      </c>
      <c r="DO108" s="300" t="str">
        <f ca="true">+IF(OFFSET('Hygiene Data'!$D$11,0,10*ROW('Hygiene Data'!D102))="","",OFFSET('Hygiene Data'!$D$11,0,10*ROW('Hygiene Data'!D102)))</f>
        <v/>
      </c>
      <c r="DP108" s="300" t="str">
        <f ca="true">+IF(OFFSET('Hygiene Data'!$D$12,0,10*ROW('Hygiene Data'!D102))="","",OFFSET('Hygiene Data'!$D$12,0,10*ROW('Hygiene Data'!D102)))</f>
        <v/>
      </c>
      <c r="DQ108" s="300" t="str">
        <f ca="true">+IF(OFFSET('Hygiene Data'!$D$13,0,10*ROW('Hygiene Data'!D102))="","",OFFSET('Hygiene Data'!$D$13,0,10*ROW('Hygiene Data'!D102)))</f>
        <v/>
      </c>
      <c r="DR108" s="300" t="str">
        <f ca="true">+IF(OFFSET('Hygiene Data'!$E$11,0,10*ROW('Hygiene Data'!E102))="","",OFFSET('Hygiene Data'!$E$11,0,10*ROW('Hygiene Data'!E102)))</f>
        <v/>
      </c>
      <c r="DS108" s="300" t="str">
        <f ca="true">+IF(OFFSET('Hygiene Data'!$E$12,0,10*ROW('Hygiene Data'!E102))="","",OFFSET('Hygiene Data'!$E$12,0,10*ROW('Hygiene Data'!E102)))</f>
        <v/>
      </c>
      <c r="DT108" s="300" t="str">
        <f ca="true">+IF(OFFSET('Hygiene Data'!$E$13,0,10*ROW('Hygiene Data'!E102))="","",OFFSET('Hygiene Data'!$E$13,0,10*ROW('Hygiene Data'!E102)))</f>
        <v/>
      </c>
      <c r="DU108" s="300" t="str">
        <f ca="true">+IF(OFFSET('Hygiene Data'!$F$11,0,10*ROW('Hygiene Data'!F102))="","",OFFSET('Hygiene Data'!$F$11,0,10*ROW('Hygiene Data'!F102)))</f>
        <v/>
      </c>
      <c r="DV108" s="300" t="str">
        <f ca="true">+IF(OFFSET('Hygiene Data'!$F$12,0,10*ROW('Hygiene Data'!F102))="","",OFFSET('Hygiene Data'!$F$12,0,10*ROW('Hygiene Data'!F102)))</f>
        <v/>
      </c>
      <c r="DW108" s="300" t="str">
        <f ca="true">+IF(OFFSET('Hygiene Data'!$F$13,0,10*ROW('Hygiene Data'!F102))="","",OFFSET('Hygiene Data'!$F$13,0,10*ROW('Hygiene Data'!F102)))</f>
        <v/>
      </c>
      <c r="DX108" s="300" t="str">
        <f ca="true">+IF(OFFSET('Hygiene Data'!$G$11,0,10*ROW('Hygiene Data'!G102))="","",OFFSET('Hygiene Data'!$G$11,0,10*ROW('Hygiene Data'!G102)))</f>
        <v/>
      </c>
      <c r="DY108" s="300" t="str">
        <f ca="true">+IF(OFFSET('Hygiene Data'!$G$12,0,10*ROW('Hygiene Data'!G102))="","",OFFSET('Hygiene Data'!$G$12,0,10*ROW('Hygiene Data'!G102)))</f>
        <v/>
      </c>
      <c r="DZ108" s="300" t="str">
        <f ca="true">+IF(OFFSET('Hygiene Data'!$G$13,0,10*ROW('Hygiene Data'!G102))="","",OFFSET('Hygiene Data'!$G$13,0,10*ROW('Hygiene Data'!G102)))</f>
        <v/>
      </c>
      <c r="EA108" s="300" t="str">
        <f ca="true">+IF(OFFSET('Hygiene Data'!$H$11,0,10*ROW('Hygiene Data'!H102))="","",OFFSET('Hygiene Data'!$H$11,0,10*ROW('Hygiene Data'!H102)))</f>
        <v/>
      </c>
      <c r="EB108" s="300" t="str">
        <f ca="true">+IF(OFFSET('Hygiene Data'!$H$12,0,10*ROW('Hygiene Data'!H102))="","",OFFSET('Hygiene Data'!$H$12,0,10*ROW('Hygiene Data'!H102)))</f>
        <v/>
      </c>
      <c r="EC108" s="300" t="str">
        <f ca="true">+IF(OFFSET('Hygiene Data'!$H$13,0,10*ROW('Hygiene Data'!H102))="","",OFFSET('Hygiene Data'!$H$13,0,10*ROW('Hygiene Data'!H102)))</f>
        <v/>
      </c>
      <c r="ED108" s="300" t="str">
        <f ca="true">+IF(OFFSET('Hygiene Data'!$I$11,0,10*ROW('Hygiene Data'!I102))="","",OFFSET('Hygiene Data'!$I$11,0,10*ROW('Hygiene Data'!I102)))</f>
        <v/>
      </c>
      <c r="EE108" s="300" t="str">
        <f ca="true">+IF(OFFSET('Hygiene Data'!$I$12,0,10*ROW('Hygiene Data'!I102))="","",OFFSET('Hygiene Data'!$I$12,0,10*ROW('Hygiene Data'!I102)))</f>
        <v/>
      </c>
      <c r="EF108" s="30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7"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0"/>
      <c r="BS109" s="300" t="str">
        <f ca="true">+IF(OFFSET('Water Data'!$D$27,0,10*ROW('Water Data'!D103))="","",OFFSET('Water Data'!$D$27,0,10*ROW('Water Data'!D103)))</f>
        <v/>
      </c>
      <c r="BT109" s="300" t="str">
        <f ca="true">+IF(OFFSET('Water Data'!$D$28,0,10*ROW('Water Data'!D103))="","",OFFSET('Water Data'!$D$28,0,10*ROW('Water Data'!D103)))</f>
        <v/>
      </c>
      <c r="BU109" s="300" t="str">
        <f ca="true">+IF(OFFSET('Water Data'!$D$29,0,10*ROW('Water Data'!D103))="","",OFFSET('Water Data'!$D$29,0,10*ROW('Water Data'!D103)))</f>
        <v/>
      </c>
      <c r="BV109" s="300" t="str">
        <f ca="true">+IF(OFFSET('Water Data'!$E$27,0,10*ROW('Water Data'!E103))="","",OFFSET('Water Data'!$E$27,0,10*ROW('Water Data'!E103)))</f>
        <v/>
      </c>
      <c r="BW109" s="300" t="str">
        <f ca="true">+IF(OFFSET('Water Data'!$E$28,0,10*ROW('Water Data'!E103))="","",OFFSET('Water Data'!$E$28,0,10*ROW('Water Data'!E103)))</f>
        <v/>
      </c>
      <c r="BX109" s="300" t="str">
        <f ca="true">+IF(OFFSET('Water Data'!$E$29,0,10*ROW('Water Data'!E103))="","",OFFSET('Water Data'!$E$29,0,10*ROW('Water Data'!E103)))</f>
        <v/>
      </c>
      <c r="BY109" s="300" t="str">
        <f ca="true">+IF(OFFSET('Water Data'!$F$27,0,10*ROW('Water Data'!F103))="","",OFFSET('Water Data'!$F$27,0,10*ROW('Water Data'!F103)))</f>
        <v/>
      </c>
      <c r="BZ109" s="300" t="str">
        <f ca="true">+IF(OFFSET('Water Data'!$F$28,0,10*ROW('Water Data'!F103))="","",OFFSET('Water Data'!$F$28,0,10*ROW('Water Data'!F103)))</f>
        <v/>
      </c>
      <c r="CA109" s="300" t="str">
        <f ca="true">+IF(OFFSET('Water Data'!$F$29,0,10*ROW('Water Data'!F103))="","",OFFSET('Water Data'!$F$29,0,10*ROW('Water Data'!F103)))</f>
        <v/>
      </c>
      <c r="CB109" s="300" t="str">
        <f ca="true">+IF(OFFSET('Water Data'!$G$27,0,10*ROW('Water Data'!G103))="","",OFFSET('Water Data'!$G$27,0,10*ROW('Water Data'!G103)))</f>
        <v/>
      </c>
      <c r="CC109" s="300" t="str">
        <f ca="true">+IF(OFFSET('Water Data'!$G$28,0,10*ROW('Water Data'!G103))="","",OFFSET('Water Data'!$G$28,0,10*ROW('Water Data'!G103)))</f>
        <v/>
      </c>
      <c r="CD109" s="300" t="str">
        <f ca="true">+IF(OFFSET('Water Data'!$G$29,0,10*ROW('Water Data'!G103))="","",OFFSET('Water Data'!$G$29,0,10*ROW('Water Data'!G103)))</f>
        <v/>
      </c>
      <c r="CE109" s="300" t="str">
        <f ca="true">+IF(OFFSET('Water Data'!$H$27,0,10*ROW('Water Data'!H103))="","",OFFSET('Water Data'!$H$27,0,10*ROW('Water Data'!H103)))</f>
        <v/>
      </c>
      <c r="CF109" s="300" t="str">
        <f ca="true">+IF(OFFSET('Water Data'!$H$28,0,10*ROW('Water Data'!H103))="","",OFFSET('Water Data'!$H$28,0,10*ROW('Water Data'!H103)))</f>
        <v/>
      </c>
      <c r="CG109" s="300" t="str">
        <f ca="true">+IF(OFFSET('Water Data'!$H$29,0,10*ROW('Water Data'!H103))="","",OFFSET('Water Data'!$H$29,0,10*ROW('Water Data'!H103)))</f>
        <v/>
      </c>
      <c r="CH109" s="300" t="str">
        <f ca="true">+IF(OFFSET('Water Data'!$I$27,0,10*ROW('Water Data'!I103))="","",OFFSET('Water Data'!$I$27,0,10*ROW('Water Data'!I103)))</f>
        <v/>
      </c>
      <c r="CI109" s="300" t="str">
        <f ca="true">+IF(OFFSET('Water Data'!$I$28,0,10*ROW('Water Data'!I103))="","",OFFSET('Water Data'!$I$28,0,10*ROW('Water Data'!I103)))</f>
        <v/>
      </c>
      <c r="CJ109" s="300" t="str">
        <f ca="true">+IF(OFFSET('Water Data'!$I$29,0,10*ROW('Water Data'!I103))="","",OFFSET('Water Data'!$I$29,0,10*ROW('Water Data'!I103)))</f>
        <v/>
      </c>
      <c r="CK109" s="300" t="str">
        <f ca="true">+IF(OFFSET('Sanitation Data'!$D$28,0,10*ROW('Sanitation Data'!D103))="","",OFFSET('Sanitation Data'!$D$28,0,10*ROW('Sanitation Data'!D103)))</f>
        <v/>
      </c>
      <c r="CL109" s="300" t="str">
        <f ca="true">+IF(OFFSET('Sanitation Data'!$D$29,0,10*ROW('Sanitation Data'!D103))="","",OFFSET('Sanitation Data'!$D$29,0,10*ROW('Sanitation Data'!D103)))</f>
        <v/>
      </c>
      <c r="CM109" s="300" t="str">
        <f ca="true">+IF(OFFSET('Sanitation Data'!$D$30,0,10*ROW('Sanitation Data'!D103))="","",OFFSET('Sanitation Data'!$D$30,0,10*ROW('Sanitation Data'!D103)))</f>
        <v/>
      </c>
      <c r="CN109" s="300" t="str">
        <f ca="true">+IF(OFFSET('Sanitation Data'!$D$31,0,10*ROW('Sanitation Data'!D103))="","",OFFSET('Sanitation Data'!$D$31,0,10*ROW('Sanitation Data'!D103)))</f>
        <v/>
      </c>
      <c r="CO109" s="300" t="str">
        <f ca="true">+IF(OFFSET('Sanitation Data'!$D$32,0,10*ROW('Sanitation Data'!D103))="","",OFFSET('Sanitation Data'!$D$32,0,10*ROW('Sanitation Data'!D103)))</f>
        <v/>
      </c>
      <c r="CP109" s="300" t="str">
        <f ca="true">+IF(OFFSET('Sanitation Data'!$E$28,0,10*ROW('Sanitation Data'!E103))="","",OFFSET('Sanitation Data'!$E$28,0,10*ROW('Sanitation Data'!E103)))</f>
        <v/>
      </c>
      <c r="CQ109" s="300" t="str">
        <f ca="true">+IF(OFFSET('Sanitation Data'!$E$29,0,10*ROW('Sanitation Data'!E103))="","",OFFSET('Sanitation Data'!$E$29,0,10*ROW('Sanitation Data'!E103)))</f>
        <v/>
      </c>
      <c r="CR109" s="300" t="str">
        <f ca="true">+IF(OFFSET('Sanitation Data'!$E$30,0,10*ROW('Sanitation Data'!E103))="","",OFFSET('Sanitation Data'!$E$30,0,10*ROW('Sanitation Data'!E103)))</f>
        <v/>
      </c>
      <c r="CS109" s="300" t="str">
        <f ca="true">+IF(OFFSET('Sanitation Data'!$E$31,0,10*ROW('Sanitation Data'!E103))="","",OFFSET('Sanitation Data'!$E$31,0,10*ROW('Sanitation Data'!E103)))</f>
        <v/>
      </c>
      <c r="CT109" s="300" t="str">
        <f ca="true">+IF(OFFSET('Sanitation Data'!$E$32,0,10*ROW('Sanitation Data'!E103))="","",OFFSET('Sanitation Data'!$E$32,0,10*ROW('Sanitation Data'!E103)))</f>
        <v/>
      </c>
      <c r="CU109" s="300" t="str">
        <f ca="true">+IF(OFFSET('Sanitation Data'!$F$28,0,10*ROW('Sanitation Data'!F103))="","",OFFSET('Sanitation Data'!$F$28,0,10*ROW('Sanitation Data'!F103)))</f>
        <v/>
      </c>
      <c r="CV109" s="300" t="str">
        <f ca="true">+IF(OFFSET('Sanitation Data'!$F$29,0,10*ROW('Sanitation Data'!F103))="","",OFFSET('Sanitation Data'!$F$29,0,10*ROW('Sanitation Data'!F103)))</f>
        <v/>
      </c>
      <c r="CW109" s="300" t="str">
        <f ca="true">+IF(OFFSET('Sanitation Data'!$F$30,0,10*ROW('Sanitation Data'!F103))="","",OFFSET('Sanitation Data'!$F$30,0,10*ROW('Sanitation Data'!F103)))</f>
        <v/>
      </c>
      <c r="CX109" s="300" t="str">
        <f ca="true">+IF(OFFSET('Sanitation Data'!$F$31,0,10*ROW('Sanitation Data'!F103))="","",OFFSET('Sanitation Data'!$F$31,0,10*ROW('Sanitation Data'!F103)))</f>
        <v/>
      </c>
      <c r="CY109" s="300" t="str">
        <f ca="true">+IF(OFFSET('Sanitation Data'!$F$32,0,10*ROW('Sanitation Data'!F103))="","",OFFSET('Sanitation Data'!$F$32,0,10*ROW('Sanitation Data'!F103)))</f>
        <v/>
      </c>
      <c r="CZ109" s="300" t="str">
        <f ca="true">+IF(OFFSET('Sanitation Data'!$G$28,0,10*ROW('Sanitation Data'!G103))="","",OFFSET('Sanitation Data'!$G$28,0,10*ROW('Sanitation Data'!G103)))</f>
        <v/>
      </c>
      <c r="DA109" s="300" t="str">
        <f ca="true">+IF(OFFSET('Sanitation Data'!$G$29,0,10*ROW('Sanitation Data'!G103))="","",OFFSET('Sanitation Data'!$G$29,0,10*ROW('Sanitation Data'!G103)))</f>
        <v/>
      </c>
      <c r="DB109" s="300" t="str">
        <f ca="true">+IF(OFFSET('Sanitation Data'!$G$30,0,10*ROW('Sanitation Data'!G103))="","",OFFSET('Sanitation Data'!$G$30,0,10*ROW('Sanitation Data'!G103)))</f>
        <v/>
      </c>
      <c r="DC109" s="300" t="str">
        <f ca="true">+IF(OFFSET('Sanitation Data'!$G$31,0,10*ROW('Sanitation Data'!G103))="","",OFFSET('Sanitation Data'!$G$31,0,10*ROW('Sanitation Data'!G103)))</f>
        <v/>
      </c>
      <c r="DD109" s="300" t="str">
        <f ca="true">+IF(OFFSET('Sanitation Data'!$G$32,0,10*ROW('Sanitation Data'!G103))="","",OFFSET('Sanitation Data'!$G$32,0,10*ROW('Sanitation Data'!G103)))</f>
        <v/>
      </c>
      <c r="DE109" s="300" t="str">
        <f ca="true">+IF(OFFSET('Sanitation Data'!$H$28,0,10*ROW('Sanitation Data'!H103))="","",OFFSET('Sanitation Data'!$H$28,0,10*ROW('Sanitation Data'!H103)))</f>
        <v/>
      </c>
      <c r="DF109" s="300" t="str">
        <f ca="true">+IF(OFFSET('Sanitation Data'!$H$29,0,10*ROW('Sanitation Data'!H103))="","",OFFSET('Sanitation Data'!$H$29,0,10*ROW('Sanitation Data'!H103)))</f>
        <v/>
      </c>
      <c r="DG109" s="300" t="str">
        <f ca="true">+IF(OFFSET('Sanitation Data'!$H$30,0,10*ROW('Sanitation Data'!H103))="","",OFFSET('Sanitation Data'!$H$30,0,10*ROW('Sanitation Data'!H103)))</f>
        <v/>
      </c>
      <c r="DH109" s="300" t="str">
        <f ca="true">+IF(OFFSET('Sanitation Data'!$H$31,0,10*ROW('Sanitation Data'!H103))="","",OFFSET('Sanitation Data'!$H$31,0,10*ROW('Sanitation Data'!H103)))</f>
        <v/>
      </c>
      <c r="DI109" s="300" t="str">
        <f ca="true">+IF(OFFSET('Sanitation Data'!$H$32,0,10*ROW('Sanitation Data'!H103))="","",OFFSET('Sanitation Data'!$H$32,0,10*ROW('Sanitation Data'!H103)))</f>
        <v/>
      </c>
      <c r="DJ109" s="300" t="str">
        <f ca="true">+IF(OFFSET('Sanitation Data'!$I$28,0,10*ROW('Sanitation Data'!I103))="","",OFFSET('Sanitation Data'!$I$28,0,10*ROW('Sanitation Data'!I103)))</f>
        <v/>
      </c>
      <c r="DK109" s="300" t="str">
        <f ca="true">+IF(OFFSET('Sanitation Data'!$I$29,0,10*ROW('Sanitation Data'!I103))="","",OFFSET('Sanitation Data'!$I$29,0,10*ROW('Sanitation Data'!I103)))</f>
        <v/>
      </c>
      <c r="DL109" s="300" t="str">
        <f ca="true">+IF(OFFSET('Sanitation Data'!$I$30,0,10*ROW('Sanitation Data'!I103))="","",OFFSET('Sanitation Data'!$I$30,0,10*ROW('Sanitation Data'!I103)))</f>
        <v/>
      </c>
      <c r="DM109" s="300" t="str">
        <f ca="true">+IF(OFFSET('Sanitation Data'!$I$31,0,10*ROW('Sanitation Data'!I103))="","",OFFSET('Sanitation Data'!$I$31,0,10*ROW('Sanitation Data'!I103)))</f>
        <v/>
      </c>
      <c r="DN109" s="300" t="str">
        <f ca="true">+IF(OFFSET('Sanitation Data'!$I$32,0,10*ROW('Sanitation Data'!I103))="","",OFFSET('Sanitation Data'!$I$32,0,10*ROW('Sanitation Data'!I103)))</f>
        <v/>
      </c>
      <c r="DO109" s="300" t="str">
        <f ca="true">+IF(OFFSET('Hygiene Data'!$D$11,0,10*ROW('Hygiene Data'!D103))="","",OFFSET('Hygiene Data'!$D$11,0,10*ROW('Hygiene Data'!D103)))</f>
        <v/>
      </c>
      <c r="DP109" s="300" t="str">
        <f ca="true">+IF(OFFSET('Hygiene Data'!$D$12,0,10*ROW('Hygiene Data'!D103))="","",OFFSET('Hygiene Data'!$D$12,0,10*ROW('Hygiene Data'!D103)))</f>
        <v/>
      </c>
      <c r="DQ109" s="300" t="str">
        <f ca="true">+IF(OFFSET('Hygiene Data'!$D$13,0,10*ROW('Hygiene Data'!D103))="","",OFFSET('Hygiene Data'!$D$13,0,10*ROW('Hygiene Data'!D103)))</f>
        <v/>
      </c>
      <c r="DR109" s="300" t="str">
        <f ca="true">+IF(OFFSET('Hygiene Data'!$E$11,0,10*ROW('Hygiene Data'!E103))="","",OFFSET('Hygiene Data'!$E$11,0,10*ROW('Hygiene Data'!E103)))</f>
        <v/>
      </c>
      <c r="DS109" s="300" t="str">
        <f ca="true">+IF(OFFSET('Hygiene Data'!$E$12,0,10*ROW('Hygiene Data'!E103))="","",OFFSET('Hygiene Data'!$E$12,0,10*ROW('Hygiene Data'!E103)))</f>
        <v/>
      </c>
      <c r="DT109" s="300" t="str">
        <f ca="true">+IF(OFFSET('Hygiene Data'!$E$13,0,10*ROW('Hygiene Data'!E103))="","",OFFSET('Hygiene Data'!$E$13,0,10*ROW('Hygiene Data'!E103)))</f>
        <v/>
      </c>
      <c r="DU109" s="300" t="str">
        <f ca="true">+IF(OFFSET('Hygiene Data'!$F$11,0,10*ROW('Hygiene Data'!F103))="","",OFFSET('Hygiene Data'!$F$11,0,10*ROW('Hygiene Data'!F103)))</f>
        <v/>
      </c>
      <c r="DV109" s="300" t="str">
        <f ca="true">+IF(OFFSET('Hygiene Data'!$F$12,0,10*ROW('Hygiene Data'!F103))="","",OFFSET('Hygiene Data'!$F$12,0,10*ROW('Hygiene Data'!F103)))</f>
        <v/>
      </c>
      <c r="DW109" s="300" t="str">
        <f ca="true">+IF(OFFSET('Hygiene Data'!$F$13,0,10*ROW('Hygiene Data'!F103))="","",OFFSET('Hygiene Data'!$F$13,0,10*ROW('Hygiene Data'!F103)))</f>
        <v/>
      </c>
      <c r="DX109" s="300" t="str">
        <f ca="true">+IF(OFFSET('Hygiene Data'!$G$11,0,10*ROW('Hygiene Data'!G103))="","",OFFSET('Hygiene Data'!$G$11,0,10*ROW('Hygiene Data'!G103)))</f>
        <v/>
      </c>
      <c r="DY109" s="300" t="str">
        <f ca="true">+IF(OFFSET('Hygiene Data'!$G$12,0,10*ROW('Hygiene Data'!G103))="","",OFFSET('Hygiene Data'!$G$12,0,10*ROW('Hygiene Data'!G103)))</f>
        <v/>
      </c>
      <c r="DZ109" s="300" t="str">
        <f ca="true">+IF(OFFSET('Hygiene Data'!$G$13,0,10*ROW('Hygiene Data'!G103))="","",OFFSET('Hygiene Data'!$G$13,0,10*ROW('Hygiene Data'!G103)))</f>
        <v/>
      </c>
      <c r="EA109" s="300" t="str">
        <f ca="true">+IF(OFFSET('Hygiene Data'!$H$11,0,10*ROW('Hygiene Data'!H103))="","",OFFSET('Hygiene Data'!$H$11,0,10*ROW('Hygiene Data'!H103)))</f>
        <v/>
      </c>
      <c r="EB109" s="300" t="str">
        <f ca="true">+IF(OFFSET('Hygiene Data'!$H$12,0,10*ROW('Hygiene Data'!H103))="","",OFFSET('Hygiene Data'!$H$12,0,10*ROW('Hygiene Data'!H103)))</f>
        <v/>
      </c>
      <c r="EC109" s="300" t="str">
        <f ca="true">+IF(OFFSET('Hygiene Data'!$H$13,0,10*ROW('Hygiene Data'!H103))="","",OFFSET('Hygiene Data'!$H$13,0,10*ROW('Hygiene Data'!H103)))</f>
        <v/>
      </c>
      <c r="ED109" s="300" t="str">
        <f ca="true">+IF(OFFSET('Hygiene Data'!$I$11,0,10*ROW('Hygiene Data'!I103))="","",OFFSET('Hygiene Data'!$I$11,0,10*ROW('Hygiene Data'!I103)))</f>
        <v/>
      </c>
      <c r="EE109" s="300" t="str">
        <f ca="true">+IF(OFFSET('Hygiene Data'!$I$12,0,10*ROW('Hygiene Data'!I103))="","",OFFSET('Hygiene Data'!$I$12,0,10*ROW('Hygiene Data'!I103)))</f>
        <v/>
      </c>
      <c r="EF109" s="30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7"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0"/>
      <c r="BS110" s="300" t="str">
        <f ca="true">+IF(OFFSET('Water Data'!$D$27,0,10*ROW('Water Data'!D104))="","",OFFSET('Water Data'!$D$27,0,10*ROW('Water Data'!D104)))</f>
        <v/>
      </c>
      <c r="BT110" s="300" t="str">
        <f ca="true">+IF(OFFSET('Water Data'!$D$28,0,10*ROW('Water Data'!D104))="","",OFFSET('Water Data'!$D$28,0,10*ROW('Water Data'!D104)))</f>
        <v/>
      </c>
      <c r="BU110" s="300" t="str">
        <f ca="true">+IF(OFFSET('Water Data'!$D$29,0,10*ROW('Water Data'!D104))="","",OFFSET('Water Data'!$D$29,0,10*ROW('Water Data'!D104)))</f>
        <v/>
      </c>
      <c r="BV110" s="300" t="str">
        <f ca="true">+IF(OFFSET('Water Data'!$E$27,0,10*ROW('Water Data'!E104))="","",OFFSET('Water Data'!$E$27,0,10*ROW('Water Data'!E104)))</f>
        <v/>
      </c>
      <c r="BW110" s="300" t="str">
        <f ca="true">+IF(OFFSET('Water Data'!$E$28,0,10*ROW('Water Data'!E104))="","",OFFSET('Water Data'!$E$28,0,10*ROW('Water Data'!E104)))</f>
        <v/>
      </c>
      <c r="BX110" s="300" t="str">
        <f ca="true">+IF(OFFSET('Water Data'!$E$29,0,10*ROW('Water Data'!E104))="","",OFFSET('Water Data'!$E$29,0,10*ROW('Water Data'!E104)))</f>
        <v/>
      </c>
      <c r="BY110" s="300" t="str">
        <f ca="true">+IF(OFFSET('Water Data'!$F$27,0,10*ROW('Water Data'!F104))="","",OFFSET('Water Data'!$F$27,0,10*ROW('Water Data'!F104)))</f>
        <v/>
      </c>
      <c r="BZ110" s="300" t="str">
        <f ca="true">+IF(OFFSET('Water Data'!$F$28,0,10*ROW('Water Data'!F104))="","",OFFSET('Water Data'!$F$28,0,10*ROW('Water Data'!F104)))</f>
        <v/>
      </c>
      <c r="CA110" s="300" t="str">
        <f ca="true">+IF(OFFSET('Water Data'!$F$29,0,10*ROW('Water Data'!F104))="","",OFFSET('Water Data'!$F$29,0,10*ROW('Water Data'!F104)))</f>
        <v/>
      </c>
      <c r="CB110" s="300" t="str">
        <f ca="true">+IF(OFFSET('Water Data'!$G$27,0,10*ROW('Water Data'!G104))="","",OFFSET('Water Data'!$G$27,0,10*ROW('Water Data'!G104)))</f>
        <v/>
      </c>
      <c r="CC110" s="300" t="str">
        <f ca="true">+IF(OFFSET('Water Data'!$G$28,0,10*ROW('Water Data'!G104))="","",OFFSET('Water Data'!$G$28,0,10*ROW('Water Data'!G104)))</f>
        <v/>
      </c>
      <c r="CD110" s="300" t="str">
        <f ca="true">+IF(OFFSET('Water Data'!$G$29,0,10*ROW('Water Data'!G104))="","",OFFSET('Water Data'!$G$29,0,10*ROW('Water Data'!G104)))</f>
        <v/>
      </c>
      <c r="CE110" s="300" t="str">
        <f ca="true">+IF(OFFSET('Water Data'!$H$27,0,10*ROW('Water Data'!H104))="","",OFFSET('Water Data'!$H$27,0,10*ROW('Water Data'!H104)))</f>
        <v/>
      </c>
      <c r="CF110" s="300" t="str">
        <f ca="true">+IF(OFFSET('Water Data'!$H$28,0,10*ROW('Water Data'!H104))="","",OFFSET('Water Data'!$H$28,0,10*ROW('Water Data'!H104)))</f>
        <v/>
      </c>
      <c r="CG110" s="300" t="str">
        <f ca="true">+IF(OFFSET('Water Data'!$H$29,0,10*ROW('Water Data'!H104))="","",OFFSET('Water Data'!$H$29,0,10*ROW('Water Data'!H104)))</f>
        <v/>
      </c>
      <c r="CH110" s="300" t="str">
        <f ca="true">+IF(OFFSET('Water Data'!$I$27,0,10*ROW('Water Data'!I104))="","",OFFSET('Water Data'!$I$27,0,10*ROW('Water Data'!I104)))</f>
        <v/>
      </c>
      <c r="CI110" s="300" t="str">
        <f ca="true">+IF(OFFSET('Water Data'!$I$28,0,10*ROW('Water Data'!I104))="","",OFFSET('Water Data'!$I$28,0,10*ROW('Water Data'!I104)))</f>
        <v/>
      </c>
      <c r="CJ110" s="300" t="str">
        <f ca="true">+IF(OFFSET('Water Data'!$I$29,0,10*ROW('Water Data'!I104))="","",OFFSET('Water Data'!$I$29,0,10*ROW('Water Data'!I104)))</f>
        <v/>
      </c>
      <c r="CK110" s="300" t="str">
        <f ca="true">+IF(OFFSET('Sanitation Data'!$D$28,0,10*ROW('Sanitation Data'!D104))="","",OFFSET('Sanitation Data'!$D$28,0,10*ROW('Sanitation Data'!D104)))</f>
        <v/>
      </c>
      <c r="CL110" s="300" t="str">
        <f ca="true">+IF(OFFSET('Sanitation Data'!$D$29,0,10*ROW('Sanitation Data'!D104))="","",OFFSET('Sanitation Data'!$D$29,0,10*ROW('Sanitation Data'!D104)))</f>
        <v/>
      </c>
      <c r="CM110" s="300" t="str">
        <f ca="true">+IF(OFFSET('Sanitation Data'!$D$30,0,10*ROW('Sanitation Data'!D104))="","",OFFSET('Sanitation Data'!$D$30,0,10*ROW('Sanitation Data'!D104)))</f>
        <v/>
      </c>
      <c r="CN110" s="300" t="str">
        <f ca="true">+IF(OFFSET('Sanitation Data'!$D$31,0,10*ROW('Sanitation Data'!D104))="","",OFFSET('Sanitation Data'!$D$31,0,10*ROW('Sanitation Data'!D104)))</f>
        <v/>
      </c>
      <c r="CO110" s="300" t="str">
        <f ca="true">+IF(OFFSET('Sanitation Data'!$D$32,0,10*ROW('Sanitation Data'!D104))="","",OFFSET('Sanitation Data'!$D$32,0,10*ROW('Sanitation Data'!D104)))</f>
        <v/>
      </c>
      <c r="CP110" s="300" t="str">
        <f ca="true">+IF(OFFSET('Sanitation Data'!$E$28,0,10*ROW('Sanitation Data'!E104))="","",OFFSET('Sanitation Data'!$E$28,0,10*ROW('Sanitation Data'!E104)))</f>
        <v/>
      </c>
      <c r="CQ110" s="300" t="str">
        <f ca="true">+IF(OFFSET('Sanitation Data'!$E$29,0,10*ROW('Sanitation Data'!E104))="","",OFFSET('Sanitation Data'!$E$29,0,10*ROW('Sanitation Data'!E104)))</f>
        <v/>
      </c>
      <c r="CR110" s="300" t="str">
        <f ca="true">+IF(OFFSET('Sanitation Data'!$E$30,0,10*ROW('Sanitation Data'!E104))="","",OFFSET('Sanitation Data'!$E$30,0,10*ROW('Sanitation Data'!E104)))</f>
        <v/>
      </c>
      <c r="CS110" s="300" t="str">
        <f ca="true">+IF(OFFSET('Sanitation Data'!$E$31,0,10*ROW('Sanitation Data'!E104))="","",OFFSET('Sanitation Data'!$E$31,0,10*ROW('Sanitation Data'!E104)))</f>
        <v/>
      </c>
      <c r="CT110" s="300" t="str">
        <f ca="true">+IF(OFFSET('Sanitation Data'!$E$32,0,10*ROW('Sanitation Data'!E104))="","",OFFSET('Sanitation Data'!$E$32,0,10*ROW('Sanitation Data'!E104)))</f>
        <v/>
      </c>
      <c r="CU110" s="300" t="str">
        <f ca="true">+IF(OFFSET('Sanitation Data'!$F$28,0,10*ROW('Sanitation Data'!F104))="","",OFFSET('Sanitation Data'!$F$28,0,10*ROW('Sanitation Data'!F104)))</f>
        <v/>
      </c>
      <c r="CV110" s="300" t="str">
        <f ca="true">+IF(OFFSET('Sanitation Data'!$F$29,0,10*ROW('Sanitation Data'!F104))="","",OFFSET('Sanitation Data'!$F$29,0,10*ROW('Sanitation Data'!F104)))</f>
        <v/>
      </c>
      <c r="CW110" s="300" t="str">
        <f ca="true">+IF(OFFSET('Sanitation Data'!$F$30,0,10*ROW('Sanitation Data'!F104))="","",OFFSET('Sanitation Data'!$F$30,0,10*ROW('Sanitation Data'!F104)))</f>
        <v/>
      </c>
      <c r="CX110" s="300" t="str">
        <f ca="true">+IF(OFFSET('Sanitation Data'!$F$31,0,10*ROW('Sanitation Data'!F104))="","",OFFSET('Sanitation Data'!$F$31,0,10*ROW('Sanitation Data'!F104)))</f>
        <v/>
      </c>
      <c r="CY110" s="300" t="str">
        <f ca="true">+IF(OFFSET('Sanitation Data'!$F$32,0,10*ROW('Sanitation Data'!F104))="","",OFFSET('Sanitation Data'!$F$32,0,10*ROW('Sanitation Data'!F104)))</f>
        <v/>
      </c>
      <c r="CZ110" s="300" t="str">
        <f ca="true">+IF(OFFSET('Sanitation Data'!$G$28,0,10*ROW('Sanitation Data'!G104))="","",OFFSET('Sanitation Data'!$G$28,0,10*ROW('Sanitation Data'!G104)))</f>
        <v/>
      </c>
      <c r="DA110" s="300" t="str">
        <f ca="true">+IF(OFFSET('Sanitation Data'!$G$29,0,10*ROW('Sanitation Data'!G104))="","",OFFSET('Sanitation Data'!$G$29,0,10*ROW('Sanitation Data'!G104)))</f>
        <v/>
      </c>
      <c r="DB110" s="300" t="str">
        <f ca="true">+IF(OFFSET('Sanitation Data'!$G$30,0,10*ROW('Sanitation Data'!G104))="","",OFFSET('Sanitation Data'!$G$30,0,10*ROW('Sanitation Data'!G104)))</f>
        <v/>
      </c>
      <c r="DC110" s="300" t="str">
        <f ca="true">+IF(OFFSET('Sanitation Data'!$G$31,0,10*ROW('Sanitation Data'!G104))="","",OFFSET('Sanitation Data'!$G$31,0,10*ROW('Sanitation Data'!G104)))</f>
        <v/>
      </c>
      <c r="DD110" s="300" t="str">
        <f ca="true">+IF(OFFSET('Sanitation Data'!$G$32,0,10*ROW('Sanitation Data'!G104))="","",OFFSET('Sanitation Data'!$G$32,0,10*ROW('Sanitation Data'!G104)))</f>
        <v/>
      </c>
      <c r="DE110" s="300" t="str">
        <f ca="true">+IF(OFFSET('Sanitation Data'!$H$28,0,10*ROW('Sanitation Data'!H104))="","",OFFSET('Sanitation Data'!$H$28,0,10*ROW('Sanitation Data'!H104)))</f>
        <v/>
      </c>
      <c r="DF110" s="300" t="str">
        <f ca="true">+IF(OFFSET('Sanitation Data'!$H$29,0,10*ROW('Sanitation Data'!H104))="","",OFFSET('Sanitation Data'!$H$29,0,10*ROW('Sanitation Data'!H104)))</f>
        <v/>
      </c>
      <c r="DG110" s="300" t="str">
        <f ca="true">+IF(OFFSET('Sanitation Data'!$H$30,0,10*ROW('Sanitation Data'!H104))="","",OFFSET('Sanitation Data'!$H$30,0,10*ROW('Sanitation Data'!H104)))</f>
        <v/>
      </c>
      <c r="DH110" s="300" t="str">
        <f ca="true">+IF(OFFSET('Sanitation Data'!$H$31,0,10*ROW('Sanitation Data'!H104))="","",OFFSET('Sanitation Data'!$H$31,0,10*ROW('Sanitation Data'!H104)))</f>
        <v/>
      </c>
      <c r="DI110" s="300" t="str">
        <f ca="true">+IF(OFFSET('Sanitation Data'!$H$32,0,10*ROW('Sanitation Data'!H104))="","",OFFSET('Sanitation Data'!$H$32,0,10*ROW('Sanitation Data'!H104)))</f>
        <v/>
      </c>
      <c r="DJ110" s="300" t="str">
        <f ca="true">+IF(OFFSET('Sanitation Data'!$I$28,0,10*ROW('Sanitation Data'!I104))="","",OFFSET('Sanitation Data'!$I$28,0,10*ROW('Sanitation Data'!I104)))</f>
        <v/>
      </c>
      <c r="DK110" s="300" t="str">
        <f ca="true">+IF(OFFSET('Sanitation Data'!$I$29,0,10*ROW('Sanitation Data'!I104))="","",OFFSET('Sanitation Data'!$I$29,0,10*ROW('Sanitation Data'!I104)))</f>
        <v/>
      </c>
      <c r="DL110" s="300" t="str">
        <f ca="true">+IF(OFFSET('Sanitation Data'!$I$30,0,10*ROW('Sanitation Data'!I104))="","",OFFSET('Sanitation Data'!$I$30,0,10*ROW('Sanitation Data'!I104)))</f>
        <v/>
      </c>
      <c r="DM110" s="300" t="str">
        <f ca="true">+IF(OFFSET('Sanitation Data'!$I$31,0,10*ROW('Sanitation Data'!I104))="","",OFFSET('Sanitation Data'!$I$31,0,10*ROW('Sanitation Data'!I104)))</f>
        <v/>
      </c>
      <c r="DN110" s="300" t="str">
        <f ca="true">+IF(OFFSET('Sanitation Data'!$I$32,0,10*ROW('Sanitation Data'!I104))="","",OFFSET('Sanitation Data'!$I$32,0,10*ROW('Sanitation Data'!I104)))</f>
        <v/>
      </c>
      <c r="DO110" s="300" t="str">
        <f ca="true">+IF(OFFSET('Hygiene Data'!$D$11,0,10*ROW('Hygiene Data'!D104))="","",OFFSET('Hygiene Data'!$D$11,0,10*ROW('Hygiene Data'!D104)))</f>
        <v/>
      </c>
      <c r="DP110" s="300" t="str">
        <f ca="true">+IF(OFFSET('Hygiene Data'!$D$12,0,10*ROW('Hygiene Data'!D104))="","",OFFSET('Hygiene Data'!$D$12,0,10*ROW('Hygiene Data'!D104)))</f>
        <v/>
      </c>
      <c r="DQ110" s="300" t="str">
        <f ca="true">+IF(OFFSET('Hygiene Data'!$D$13,0,10*ROW('Hygiene Data'!D104))="","",OFFSET('Hygiene Data'!$D$13,0,10*ROW('Hygiene Data'!D104)))</f>
        <v/>
      </c>
      <c r="DR110" s="300" t="str">
        <f ca="true">+IF(OFFSET('Hygiene Data'!$E$11,0,10*ROW('Hygiene Data'!E104))="","",OFFSET('Hygiene Data'!$E$11,0,10*ROW('Hygiene Data'!E104)))</f>
        <v/>
      </c>
      <c r="DS110" s="300" t="str">
        <f ca="true">+IF(OFFSET('Hygiene Data'!$E$12,0,10*ROW('Hygiene Data'!E104))="","",OFFSET('Hygiene Data'!$E$12,0,10*ROW('Hygiene Data'!E104)))</f>
        <v/>
      </c>
      <c r="DT110" s="300" t="str">
        <f ca="true">+IF(OFFSET('Hygiene Data'!$E$13,0,10*ROW('Hygiene Data'!E104))="","",OFFSET('Hygiene Data'!$E$13,0,10*ROW('Hygiene Data'!E104)))</f>
        <v/>
      </c>
      <c r="DU110" s="300" t="str">
        <f ca="true">+IF(OFFSET('Hygiene Data'!$F$11,0,10*ROW('Hygiene Data'!F104))="","",OFFSET('Hygiene Data'!$F$11,0,10*ROW('Hygiene Data'!F104)))</f>
        <v/>
      </c>
      <c r="DV110" s="300" t="str">
        <f ca="true">+IF(OFFSET('Hygiene Data'!$F$12,0,10*ROW('Hygiene Data'!F104))="","",OFFSET('Hygiene Data'!$F$12,0,10*ROW('Hygiene Data'!F104)))</f>
        <v/>
      </c>
      <c r="DW110" s="300" t="str">
        <f ca="true">+IF(OFFSET('Hygiene Data'!$F$13,0,10*ROW('Hygiene Data'!F104))="","",OFFSET('Hygiene Data'!$F$13,0,10*ROW('Hygiene Data'!F104)))</f>
        <v/>
      </c>
      <c r="DX110" s="300" t="str">
        <f ca="true">+IF(OFFSET('Hygiene Data'!$G$11,0,10*ROW('Hygiene Data'!G104))="","",OFFSET('Hygiene Data'!$G$11,0,10*ROW('Hygiene Data'!G104)))</f>
        <v/>
      </c>
      <c r="DY110" s="300" t="str">
        <f ca="true">+IF(OFFSET('Hygiene Data'!$G$12,0,10*ROW('Hygiene Data'!G104))="","",OFFSET('Hygiene Data'!$G$12,0,10*ROW('Hygiene Data'!G104)))</f>
        <v/>
      </c>
      <c r="DZ110" s="300" t="str">
        <f ca="true">+IF(OFFSET('Hygiene Data'!$G$13,0,10*ROW('Hygiene Data'!G104))="","",OFFSET('Hygiene Data'!$G$13,0,10*ROW('Hygiene Data'!G104)))</f>
        <v/>
      </c>
      <c r="EA110" s="300" t="str">
        <f ca="true">+IF(OFFSET('Hygiene Data'!$H$11,0,10*ROW('Hygiene Data'!H104))="","",OFFSET('Hygiene Data'!$H$11,0,10*ROW('Hygiene Data'!H104)))</f>
        <v/>
      </c>
      <c r="EB110" s="300" t="str">
        <f ca="true">+IF(OFFSET('Hygiene Data'!$H$12,0,10*ROW('Hygiene Data'!H104))="","",OFFSET('Hygiene Data'!$H$12,0,10*ROW('Hygiene Data'!H104)))</f>
        <v/>
      </c>
      <c r="EC110" s="300" t="str">
        <f ca="true">+IF(OFFSET('Hygiene Data'!$H$13,0,10*ROW('Hygiene Data'!H104))="","",OFFSET('Hygiene Data'!$H$13,0,10*ROW('Hygiene Data'!H104)))</f>
        <v/>
      </c>
      <c r="ED110" s="300" t="str">
        <f ca="true">+IF(OFFSET('Hygiene Data'!$I$11,0,10*ROW('Hygiene Data'!I104))="","",OFFSET('Hygiene Data'!$I$11,0,10*ROW('Hygiene Data'!I104)))</f>
        <v/>
      </c>
      <c r="EE110" s="300" t="str">
        <f ca="true">+IF(OFFSET('Hygiene Data'!$I$12,0,10*ROW('Hygiene Data'!I104))="","",OFFSET('Hygiene Data'!$I$12,0,10*ROW('Hygiene Data'!I104)))</f>
        <v/>
      </c>
      <c r="EF110" s="30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7"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0"/>
      <c r="BS111" s="300" t="str">
        <f ca="true">+IF(OFFSET('Water Data'!$D$27,0,10*ROW('Water Data'!D105))="","",OFFSET('Water Data'!$D$27,0,10*ROW('Water Data'!D105)))</f>
        <v/>
      </c>
      <c r="BT111" s="300" t="str">
        <f ca="true">+IF(OFFSET('Water Data'!$D$28,0,10*ROW('Water Data'!D105))="","",OFFSET('Water Data'!$D$28,0,10*ROW('Water Data'!D105)))</f>
        <v/>
      </c>
      <c r="BU111" s="300" t="str">
        <f ca="true">+IF(OFFSET('Water Data'!$D$29,0,10*ROW('Water Data'!D105))="","",OFFSET('Water Data'!$D$29,0,10*ROW('Water Data'!D105)))</f>
        <v/>
      </c>
      <c r="BV111" s="300" t="str">
        <f ca="true">+IF(OFFSET('Water Data'!$E$27,0,10*ROW('Water Data'!E105))="","",OFFSET('Water Data'!$E$27,0,10*ROW('Water Data'!E105)))</f>
        <v/>
      </c>
      <c r="BW111" s="300" t="str">
        <f ca="true">+IF(OFFSET('Water Data'!$E$28,0,10*ROW('Water Data'!E105))="","",OFFSET('Water Data'!$E$28,0,10*ROW('Water Data'!E105)))</f>
        <v/>
      </c>
      <c r="BX111" s="300" t="str">
        <f ca="true">+IF(OFFSET('Water Data'!$E$29,0,10*ROW('Water Data'!E105))="","",OFFSET('Water Data'!$E$29,0,10*ROW('Water Data'!E105)))</f>
        <v/>
      </c>
      <c r="BY111" s="300" t="str">
        <f ca="true">+IF(OFFSET('Water Data'!$F$27,0,10*ROW('Water Data'!F105))="","",OFFSET('Water Data'!$F$27,0,10*ROW('Water Data'!F105)))</f>
        <v/>
      </c>
      <c r="BZ111" s="300" t="str">
        <f ca="true">+IF(OFFSET('Water Data'!$F$28,0,10*ROW('Water Data'!F105))="","",OFFSET('Water Data'!$F$28,0,10*ROW('Water Data'!F105)))</f>
        <v/>
      </c>
      <c r="CA111" s="300" t="str">
        <f ca="true">+IF(OFFSET('Water Data'!$F$29,0,10*ROW('Water Data'!F105))="","",OFFSET('Water Data'!$F$29,0,10*ROW('Water Data'!F105)))</f>
        <v/>
      </c>
      <c r="CB111" s="300" t="str">
        <f ca="true">+IF(OFFSET('Water Data'!$G$27,0,10*ROW('Water Data'!G105))="","",OFFSET('Water Data'!$G$27,0,10*ROW('Water Data'!G105)))</f>
        <v/>
      </c>
      <c r="CC111" s="300" t="str">
        <f ca="true">+IF(OFFSET('Water Data'!$G$28,0,10*ROW('Water Data'!G105))="","",OFFSET('Water Data'!$G$28,0,10*ROW('Water Data'!G105)))</f>
        <v/>
      </c>
      <c r="CD111" s="300" t="str">
        <f ca="true">+IF(OFFSET('Water Data'!$G$29,0,10*ROW('Water Data'!G105))="","",OFFSET('Water Data'!$G$29,0,10*ROW('Water Data'!G105)))</f>
        <v/>
      </c>
      <c r="CE111" s="300" t="str">
        <f ca="true">+IF(OFFSET('Water Data'!$H$27,0,10*ROW('Water Data'!H105))="","",OFFSET('Water Data'!$H$27,0,10*ROW('Water Data'!H105)))</f>
        <v/>
      </c>
      <c r="CF111" s="300" t="str">
        <f ca="true">+IF(OFFSET('Water Data'!$H$28,0,10*ROW('Water Data'!H105))="","",OFFSET('Water Data'!$H$28,0,10*ROW('Water Data'!H105)))</f>
        <v/>
      </c>
      <c r="CG111" s="300" t="str">
        <f ca="true">+IF(OFFSET('Water Data'!$H$29,0,10*ROW('Water Data'!H105))="","",OFFSET('Water Data'!$H$29,0,10*ROW('Water Data'!H105)))</f>
        <v/>
      </c>
      <c r="CH111" s="300" t="str">
        <f ca="true">+IF(OFFSET('Water Data'!$I$27,0,10*ROW('Water Data'!I105))="","",OFFSET('Water Data'!$I$27,0,10*ROW('Water Data'!I105)))</f>
        <v/>
      </c>
      <c r="CI111" s="300" t="str">
        <f ca="true">+IF(OFFSET('Water Data'!$I$28,0,10*ROW('Water Data'!I105))="","",OFFSET('Water Data'!$I$28,0,10*ROW('Water Data'!I105)))</f>
        <v/>
      </c>
      <c r="CJ111" s="300" t="str">
        <f ca="true">+IF(OFFSET('Water Data'!$I$29,0,10*ROW('Water Data'!I105))="","",OFFSET('Water Data'!$I$29,0,10*ROW('Water Data'!I105)))</f>
        <v/>
      </c>
      <c r="CK111" s="300" t="str">
        <f ca="true">+IF(OFFSET('Sanitation Data'!$D$28,0,10*ROW('Sanitation Data'!D105))="","",OFFSET('Sanitation Data'!$D$28,0,10*ROW('Sanitation Data'!D105)))</f>
        <v/>
      </c>
      <c r="CL111" s="300" t="str">
        <f ca="true">+IF(OFFSET('Sanitation Data'!$D$29,0,10*ROW('Sanitation Data'!D105))="","",OFFSET('Sanitation Data'!$D$29,0,10*ROW('Sanitation Data'!D105)))</f>
        <v/>
      </c>
      <c r="CM111" s="300" t="str">
        <f ca="true">+IF(OFFSET('Sanitation Data'!$D$30,0,10*ROW('Sanitation Data'!D105))="","",OFFSET('Sanitation Data'!$D$30,0,10*ROW('Sanitation Data'!D105)))</f>
        <v/>
      </c>
      <c r="CN111" s="300" t="str">
        <f ca="true">+IF(OFFSET('Sanitation Data'!$D$31,0,10*ROW('Sanitation Data'!D105))="","",OFFSET('Sanitation Data'!$D$31,0,10*ROW('Sanitation Data'!D105)))</f>
        <v/>
      </c>
      <c r="CO111" s="300" t="str">
        <f ca="true">+IF(OFFSET('Sanitation Data'!$D$32,0,10*ROW('Sanitation Data'!D105))="","",OFFSET('Sanitation Data'!$D$32,0,10*ROW('Sanitation Data'!D105)))</f>
        <v/>
      </c>
      <c r="CP111" s="300" t="str">
        <f ca="true">+IF(OFFSET('Sanitation Data'!$E$28,0,10*ROW('Sanitation Data'!E105))="","",OFFSET('Sanitation Data'!$E$28,0,10*ROW('Sanitation Data'!E105)))</f>
        <v/>
      </c>
      <c r="CQ111" s="300" t="str">
        <f ca="true">+IF(OFFSET('Sanitation Data'!$E$29,0,10*ROW('Sanitation Data'!E105))="","",OFFSET('Sanitation Data'!$E$29,0,10*ROW('Sanitation Data'!E105)))</f>
        <v/>
      </c>
      <c r="CR111" s="300" t="str">
        <f ca="true">+IF(OFFSET('Sanitation Data'!$E$30,0,10*ROW('Sanitation Data'!E105))="","",OFFSET('Sanitation Data'!$E$30,0,10*ROW('Sanitation Data'!E105)))</f>
        <v/>
      </c>
      <c r="CS111" s="300" t="str">
        <f ca="true">+IF(OFFSET('Sanitation Data'!$E$31,0,10*ROW('Sanitation Data'!E105))="","",OFFSET('Sanitation Data'!$E$31,0,10*ROW('Sanitation Data'!E105)))</f>
        <v/>
      </c>
      <c r="CT111" s="300" t="str">
        <f ca="true">+IF(OFFSET('Sanitation Data'!$E$32,0,10*ROW('Sanitation Data'!E105))="","",OFFSET('Sanitation Data'!$E$32,0,10*ROW('Sanitation Data'!E105)))</f>
        <v/>
      </c>
      <c r="CU111" s="300" t="str">
        <f ca="true">+IF(OFFSET('Sanitation Data'!$F$28,0,10*ROW('Sanitation Data'!F105))="","",OFFSET('Sanitation Data'!$F$28,0,10*ROW('Sanitation Data'!F105)))</f>
        <v/>
      </c>
      <c r="CV111" s="300" t="str">
        <f ca="true">+IF(OFFSET('Sanitation Data'!$F$29,0,10*ROW('Sanitation Data'!F105))="","",OFFSET('Sanitation Data'!$F$29,0,10*ROW('Sanitation Data'!F105)))</f>
        <v/>
      </c>
      <c r="CW111" s="300" t="str">
        <f ca="true">+IF(OFFSET('Sanitation Data'!$F$30,0,10*ROW('Sanitation Data'!F105))="","",OFFSET('Sanitation Data'!$F$30,0,10*ROW('Sanitation Data'!F105)))</f>
        <v/>
      </c>
      <c r="CX111" s="300" t="str">
        <f ca="true">+IF(OFFSET('Sanitation Data'!$F$31,0,10*ROW('Sanitation Data'!F105))="","",OFFSET('Sanitation Data'!$F$31,0,10*ROW('Sanitation Data'!F105)))</f>
        <v/>
      </c>
      <c r="CY111" s="300" t="str">
        <f ca="true">+IF(OFFSET('Sanitation Data'!$F$32,0,10*ROW('Sanitation Data'!F105))="","",OFFSET('Sanitation Data'!$F$32,0,10*ROW('Sanitation Data'!F105)))</f>
        <v/>
      </c>
      <c r="CZ111" s="300" t="str">
        <f ca="true">+IF(OFFSET('Sanitation Data'!$G$28,0,10*ROW('Sanitation Data'!G105))="","",OFFSET('Sanitation Data'!$G$28,0,10*ROW('Sanitation Data'!G105)))</f>
        <v/>
      </c>
      <c r="DA111" s="300" t="str">
        <f ca="true">+IF(OFFSET('Sanitation Data'!$G$29,0,10*ROW('Sanitation Data'!G105))="","",OFFSET('Sanitation Data'!$G$29,0,10*ROW('Sanitation Data'!G105)))</f>
        <v/>
      </c>
      <c r="DB111" s="300" t="str">
        <f ca="true">+IF(OFFSET('Sanitation Data'!$G$30,0,10*ROW('Sanitation Data'!G105))="","",OFFSET('Sanitation Data'!$G$30,0,10*ROW('Sanitation Data'!G105)))</f>
        <v/>
      </c>
      <c r="DC111" s="300" t="str">
        <f ca="true">+IF(OFFSET('Sanitation Data'!$G$31,0,10*ROW('Sanitation Data'!G105))="","",OFFSET('Sanitation Data'!$G$31,0,10*ROW('Sanitation Data'!G105)))</f>
        <v/>
      </c>
      <c r="DD111" s="300" t="str">
        <f ca="true">+IF(OFFSET('Sanitation Data'!$G$32,0,10*ROW('Sanitation Data'!G105))="","",OFFSET('Sanitation Data'!$G$32,0,10*ROW('Sanitation Data'!G105)))</f>
        <v/>
      </c>
      <c r="DE111" s="300" t="str">
        <f ca="true">+IF(OFFSET('Sanitation Data'!$H$28,0,10*ROW('Sanitation Data'!H105))="","",OFFSET('Sanitation Data'!$H$28,0,10*ROW('Sanitation Data'!H105)))</f>
        <v/>
      </c>
      <c r="DF111" s="300" t="str">
        <f ca="true">+IF(OFFSET('Sanitation Data'!$H$29,0,10*ROW('Sanitation Data'!H105))="","",OFFSET('Sanitation Data'!$H$29,0,10*ROW('Sanitation Data'!H105)))</f>
        <v/>
      </c>
      <c r="DG111" s="300" t="str">
        <f ca="true">+IF(OFFSET('Sanitation Data'!$H$30,0,10*ROW('Sanitation Data'!H105))="","",OFFSET('Sanitation Data'!$H$30,0,10*ROW('Sanitation Data'!H105)))</f>
        <v/>
      </c>
      <c r="DH111" s="300" t="str">
        <f ca="true">+IF(OFFSET('Sanitation Data'!$H$31,0,10*ROW('Sanitation Data'!H105))="","",OFFSET('Sanitation Data'!$H$31,0,10*ROW('Sanitation Data'!H105)))</f>
        <v/>
      </c>
      <c r="DI111" s="300" t="str">
        <f ca="true">+IF(OFFSET('Sanitation Data'!$H$32,0,10*ROW('Sanitation Data'!H105))="","",OFFSET('Sanitation Data'!$H$32,0,10*ROW('Sanitation Data'!H105)))</f>
        <v/>
      </c>
      <c r="DJ111" s="300" t="str">
        <f ca="true">+IF(OFFSET('Sanitation Data'!$I$28,0,10*ROW('Sanitation Data'!I105))="","",OFFSET('Sanitation Data'!$I$28,0,10*ROW('Sanitation Data'!I105)))</f>
        <v/>
      </c>
      <c r="DK111" s="300" t="str">
        <f ca="true">+IF(OFFSET('Sanitation Data'!$I$29,0,10*ROW('Sanitation Data'!I105))="","",OFFSET('Sanitation Data'!$I$29,0,10*ROW('Sanitation Data'!I105)))</f>
        <v/>
      </c>
      <c r="DL111" s="300" t="str">
        <f ca="true">+IF(OFFSET('Sanitation Data'!$I$30,0,10*ROW('Sanitation Data'!I105))="","",OFFSET('Sanitation Data'!$I$30,0,10*ROW('Sanitation Data'!I105)))</f>
        <v/>
      </c>
      <c r="DM111" s="300" t="str">
        <f ca="true">+IF(OFFSET('Sanitation Data'!$I$31,0,10*ROW('Sanitation Data'!I105))="","",OFFSET('Sanitation Data'!$I$31,0,10*ROW('Sanitation Data'!I105)))</f>
        <v/>
      </c>
      <c r="DN111" s="300" t="str">
        <f ca="true">+IF(OFFSET('Sanitation Data'!$I$32,0,10*ROW('Sanitation Data'!I105))="","",OFFSET('Sanitation Data'!$I$32,0,10*ROW('Sanitation Data'!I105)))</f>
        <v/>
      </c>
      <c r="DO111" s="300" t="str">
        <f ca="true">+IF(OFFSET('Hygiene Data'!$D$11,0,10*ROW('Hygiene Data'!D105))="","",OFFSET('Hygiene Data'!$D$11,0,10*ROW('Hygiene Data'!D105)))</f>
        <v/>
      </c>
      <c r="DP111" s="300" t="str">
        <f ca="true">+IF(OFFSET('Hygiene Data'!$D$12,0,10*ROW('Hygiene Data'!D105))="","",OFFSET('Hygiene Data'!$D$12,0,10*ROW('Hygiene Data'!D105)))</f>
        <v/>
      </c>
      <c r="DQ111" s="300" t="str">
        <f ca="true">+IF(OFFSET('Hygiene Data'!$D$13,0,10*ROW('Hygiene Data'!D105))="","",OFFSET('Hygiene Data'!$D$13,0,10*ROW('Hygiene Data'!D105)))</f>
        <v/>
      </c>
      <c r="DR111" s="300" t="str">
        <f ca="true">+IF(OFFSET('Hygiene Data'!$E$11,0,10*ROW('Hygiene Data'!E105))="","",OFFSET('Hygiene Data'!$E$11,0,10*ROW('Hygiene Data'!E105)))</f>
        <v/>
      </c>
      <c r="DS111" s="300" t="str">
        <f ca="true">+IF(OFFSET('Hygiene Data'!$E$12,0,10*ROW('Hygiene Data'!E105))="","",OFFSET('Hygiene Data'!$E$12,0,10*ROW('Hygiene Data'!E105)))</f>
        <v/>
      </c>
      <c r="DT111" s="300" t="str">
        <f ca="true">+IF(OFFSET('Hygiene Data'!$E$13,0,10*ROW('Hygiene Data'!E105))="","",OFFSET('Hygiene Data'!$E$13,0,10*ROW('Hygiene Data'!E105)))</f>
        <v/>
      </c>
      <c r="DU111" s="300" t="str">
        <f ca="true">+IF(OFFSET('Hygiene Data'!$F$11,0,10*ROW('Hygiene Data'!F105))="","",OFFSET('Hygiene Data'!$F$11,0,10*ROW('Hygiene Data'!F105)))</f>
        <v/>
      </c>
      <c r="DV111" s="300" t="str">
        <f ca="true">+IF(OFFSET('Hygiene Data'!$F$12,0,10*ROW('Hygiene Data'!F105))="","",OFFSET('Hygiene Data'!$F$12,0,10*ROW('Hygiene Data'!F105)))</f>
        <v/>
      </c>
      <c r="DW111" s="300" t="str">
        <f ca="true">+IF(OFFSET('Hygiene Data'!$F$13,0,10*ROW('Hygiene Data'!F105))="","",OFFSET('Hygiene Data'!$F$13,0,10*ROW('Hygiene Data'!F105)))</f>
        <v/>
      </c>
      <c r="DX111" s="300" t="str">
        <f ca="true">+IF(OFFSET('Hygiene Data'!$G$11,0,10*ROW('Hygiene Data'!G105))="","",OFFSET('Hygiene Data'!$G$11,0,10*ROW('Hygiene Data'!G105)))</f>
        <v/>
      </c>
      <c r="DY111" s="300" t="str">
        <f ca="true">+IF(OFFSET('Hygiene Data'!$G$12,0,10*ROW('Hygiene Data'!G105))="","",OFFSET('Hygiene Data'!$G$12,0,10*ROW('Hygiene Data'!G105)))</f>
        <v/>
      </c>
      <c r="DZ111" s="300" t="str">
        <f ca="true">+IF(OFFSET('Hygiene Data'!$G$13,0,10*ROW('Hygiene Data'!G105))="","",OFFSET('Hygiene Data'!$G$13,0,10*ROW('Hygiene Data'!G105)))</f>
        <v/>
      </c>
      <c r="EA111" s="300" t="str">
        <f ca="true">+IF(OFFSET('Hygiene Data'!$H$11,0,10*ROW('Hygiene Data'!H105))="","",OFFSET('Hygiene Data'!$H$11,0,10*ROW('Hygiene Data'!H105)))</f>
        <v/>
      </c>
      <c r="EB111" s="300" t="str">
        <f ca="true">+IF(OFFSET('Hygiene Data'!$H$12,0,10*ROW('Hygiene Data'!H105))="","",OFFSET('Hygiene Data'!$H$12,0,10*ROW('Hygiene Data'!H105)))</f>
        <v/>
      </c>
      <c r="EC111" s="300" t="str">
        <f ca="true">+IF(OFFSET('Hygiene Data'!$H$13,0,10*ROW('Hygiene Data'!H105))="","",OFFSET('Hygiene Data'!$H$13,0,10*ROW('Hygiene Data'!H105)))</f>
        <v/>
      </c>
      <c r="ED111" s="300" t="str">
        <f ca="true">+IF(OFFSET('Hygiene Data'!$I$11,0,10*ROW('Hygiene Data'!I105))="","",OFFSET('Hygiene Data'!$I$11,0,10*ROW('Hygiene Data'!I105)))</f>
        <v/>
      </c>
      <c r="EE111" s="300" t="str">
        <f ca="true">+IF(OFFSET('Hygiene Data'!$I$12,0,10*ROW('Hygiene Data'!I105))="","",OFFSET('Hygiene Data'!$I$12,0,10*ROW('Hygiene Data'!I105)))</f>
        <v/>
      </c>
      <c r="EF111" s="30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7"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0"/>
      <c r="BS112" s="300" t="str">
        <f ca="true">+IF(OFFSET('Water Data'!$D$27,0,10*ROW('Water Data'!D106))="","",OFFSET('Water Data'!$D$27,0,10*ROW('Water Data'!D106)))</f>
        <v/>
      </c>
      <c r="BT112" s="300" t="str">
        <f ca="true">+IF(OFFSET('Water Data'!$D$28,0,10*ROW('Water Data'!D106))="","",OFFSET('Water Data'!$D$28,0,10*ROW('Water Data'!D106)))</f>
        <v/>
      </c>
      <c r="BU112" s="300" t="str">
        <f ca="true">+IF(OFFSET('Water Data'!$D$29,0,10*ROW('Water Data'!D106))="","",OFFSET('Water Data'!$D$29,0,10*ROW('Water Data'!D106)))</f>
        <v/>
      </c>
      <c r="BV112" s="300" t="str">
        <f ca="true">+IF(OFFSET('Water Data'!$E$27,0,10*ROW('Water Data'!E106))="","",OFFSET('Water Data'!$E$27,0,10*ROW('Water Data'!E106)))</f>
        <v/>
      </c>
      <c r="BW112" s="300" t="str">
        <f ca="true">+IF(OFFSET('Water Data'!$E$28,0,10*ROW('Water Data'!E106))="","",OFFSET('Water Data'!$E$28,0,10*ROW('Water Data'!E106)))</f>
        <v/>
      </c>
      <c r="BX112" s="300" t="str">
        <f ca="true">+IF(OFFSET('Water Data'!$E$29,0,10*ROW('Water Data'!E106))="","",OFFSET('Water Data'!$E$29,0,10*ROW('Water Data'!E106)))</f>
        <v/>
      </c>
      <c r="BY112" s="300" t="str">
        <f ca="true">+IF(OFFSET('Water Data'!$F$27,0,10*ROW('Water Data'!F106))="","",OFFSET('Water Data'!$F$27,0,10*ROW('Water Data'!F106)))</f>
        <v/>
      </c>
      <c r="BZ112" s="300" t="str">
        <f ca="true">+IF(OFFSET('Water Data'!$F$28,0,10*ROW('Water Data'!F106))="","",OFFSET('Water Data'!$F$28,0,10*ROW('Water Data'!F106)))</f>
        <v/>
      </c>
      <c r="CA112" s="300" t="str">
        <f ca="true">+IF(OFFSET('Water Data'!$F$29,0,10*ROW('Water Data'!F106))="","",OFFSET('Water Data'!$F$29,0,10*ROW('Water Data'!F106)))</f>
        <v/>
      </c>
      <c r="CB112" s="300" t="str">
        <f ca="true">+IF(OFFSET('Water Data'!$G$27,0,10*ROW('Water Data'!G106))="","",OFFSET('Water Data'!$G$27,0,10*ROW('Water Data'!G106)))</f>
        <v/>
      </c>
      <c r="CC112" s="300" t="str">
        <f ca="true">+IF(OFFSET('Water Data'!$G$28,0,10*ROW('Water Data'!G106))="","",OFFSET('Water Data'!$G$28,0,10*ROW('Water Data'!G106)))</f>
        <v/>
      </c>
      <c r="CD112" s="300" t="str">
        <f ca="true">+IF(OFFSET('Water Data'!$G$29,0,10*ROW('Water Data'!G106))="","",OFFSET('Water Data'!$G$29,0,10*ROW('Water Data'!G106)))</f>
        <v/>
      </c>
      <c r="CE112" s="300" t="str">
        <f ca="true">+IF(OFFSET('Water Data'!$H$27,0,10*ROW('Water Data'!H106))="","",OFFSET('Water Data'!$H$27,0,10*ROW('Water Data'!H106)))</f>
        <v/>
      </c>
      <c r="CF112" s="300" t="str">
        <f ca="true">+IF(OFFSET('Water Data'!$H$28,0,10*ROW('Water Data'!H106))="","",OFFSET('Water Data'!$H$28,0,10*ROW('Water Data'!H106)))</f>
        <v/>
      </c>
      <c r="CG112" s="300" t="str">
        <f ca="true">+IF(OFFSET('Water Data'!$H$29,0,10*ROW('Water Data'!H106))="","",OFFSET('Water Data'!$H$29,0,10*ROW('Water Data'!H106)))</f>
        <v/>
      </c>
      <c r="CH112" s="300" t="str">
        <f ca="true">+IF(OFFSET('Water Data'!$I$27,0,10*ROW('Water Data'!I106))="","",OFFSET('Water Data'!$I$27,0,10*ROW('Water Data'!I106)))</f>
        <v/>
      </c>
      <c r="CI112" s="300" t="str">
        <f ca="true">+IF(OFFSET('Water Data'!$I$28,0,10*ROW('Water Data'!I106))="","",OFFSET('Water Data'!$I$28,0,10*ROW('Water Data'!I106)))</f>
        <v/>
      </c>
      <c r="CJ112" s="300" t="str">
        <f ca="true">+IF(OFFSET('Water Data'!$I$29,0,10*ROW('Water Data'!I106))="","",OFFSET('Water Data'!$I$29,0,10*ROW('Water Data'!I106)))</f>
        <v/>
      </c>
      <c r="CK112" s="300" t="str">
        <f ca="true">+IF(OFFSET('Sanitation Data'!$D$28,0,10*ROW('Sanitation Data'!D106))="","",OFFSET('Sanitation Data'!$D$28,0,10*ROW('Sanitation Data'!D106)))</f>
        <v/>
      </c>
      <c r="CL112" s="300" t="str">
        <f ca="true">+IF(OFFSET('Sanitation Data'!$D$29,0,10*ROW('Sanitation Data'!D106))="","",OFFSET('Sanitation Data'!$D$29,0,10*ROW('Sanitation Data'!D106)))</f>
        <v/>
      </c>
      <c r="CM112" s="300" t="str">
        <f ca="true">+IF(OFFSET('Sanitation Data'!$D$30,0,10*ROW('Sanitation Data'!D106))="","",OFFSET('Sanitation Data'!$D$30,0,10*ROW('Sanitation Data'!D106)))</f>
        <v/>
      </c>
      <c r="CN112" s="300" t="str">
        <f ca="true">+IF(OFFSET('Sanitation Data'!$D$31,0,10*ROW('Sanitation Data'!D106))="","",OFFSET('Sanitation Data'!$D$31,0,10*ROW('Sanitation Data'!D106)))</f>
        <v/>
      </c>
      <c r="CO112" s="300" t="str">
        <f ca="true">+IF(OFFSET('Sanitation Data'!$D$32,0,10*ROW('Sanitation Data'!D106))="","",OFFSET('Sanitation Data'!$D$32,0,10*ROW('Sanitation Data'!D106)))</f>
        <v/>
      </c>
      <c r="CP112" s="300" t="str">
        <f ca="true">+IF(OFFSET('Sanitation Data'!$E$28,0,10*ROW('Sanitation Data'!E106))="","",OFFSET('Sanitation Data'!$E$28,0,10*ROW('Sanitation Data'!E106)))</f>
        <v/>
      </c>
      <c r="CQ112" s="300" t="str">
        <f ca="true">+IF(OFFSET('Sanitation Data'!$E$29,0,10*ROW('Sanitation Data'!E106))="","",OFFSET('Sanitation Data'!$E$29,0,10*ROW('Sanitation Data'!E106)))</f>
        <v/>
      </c>
      <c r="CR112" s="300" t="str">
        <f ca="true">+IF(OFFSET('Sanitation Data'!$E$30,0,10*ROW('Sanitation Data'!E106))="","",OFFSET('Sanitation Data'!$E$30,0,10*ROW('Sanitation Data'!E106)))</f>
        <v/>
      </c>
      <c r="CS112" s="300" t="str">
        <f ca="true">+IF(OFFSET('Sanitation Data'!$E$31,0,10*ROW('Sanitation Data'!E106))="","",OFFSET('Sanitation Data'!$E$31,0,10*ROW('Sanitation Data'!E106)))</f>
        <v/>
      </c>
      <c r="CT112" s="300" t="str">
        <f ca="true">+IF(OFFSET('Sanitation Data'!$E$32,0,10*ROW('Sanitation Data'!E106))="","",OFFSET('Sanitation Data'!$E$32,0,10*ROW('Sanitation Data'!E106)))</f>
        <v/>
      </c>
      <c r="CU112" s="300" t="str">
        <f ca="true">+IF(OFFSET('Sanitation Data'!$F$28,0,10*ROW('Sanitation Data'!F106))="","",OFFSET('Sanitation Data'!$F$28,0,10*ROW('Sanitation Data'!F106)))</f>
        <v/>
      </c>
      <c r="CV112" s="300" t="str">
        <f ca="true">+IF(OFFSET('Sanitation Data'!$F$29,0,10*ROW('Sanitation Data'!F106))="","",OFFSET('Sanitation Data'!$F$29,0,10*ROW('Sanitation Data'!F106)))</f>
        <v/>
      </c>
      <c r="CW112" s="300" t="str">
        <f ca="true">+IF(OFFSET('Sanitation Data'!$F$30,0,10*ROW('Sanitation Data'!F106))="","",OFFSET('Sanitation Data'!$F$30,0,10*ROW('Sanitation Data'!F106)))</f>
        <v/>
      </c>
      <c r="CX112" s="300" t="str">
        <f ca="true">+IF(OFFSET('Sanitation Data'!$F$31,0,10*ROW('Sanitation Data'!F106))="","",OFFSET('Sanitation Data'!$F$31,0,10*ROW('Sanitation Data'!F106)))</f>
        <v/>
      </c>
      <c r="CY112" s="300" t="str">
        <f ca="true">+IF(OFFSET('Sanitation Data'!$F$32,0,10*ROW('Sanitation Data'!F106))="","",OFFSET('Sanitation Data'!$F$32,0,10*ROW('Sanitation Data'!F106)))</f>
        <v/>
      </c>
      <c r="CZ112" s="300" t="str">
        <f ca="true">+IF(OFFSET('Sanitation Data'!$G$28,0,10*ROW('Sanitation Data'!G106))="","",OFFSET('Sanitation Data'!$G$28,0,10*ROW('Sanitation Data'!G106)))</f>
        <v/>
      </c>
      <c r="DA112" s="300" t="str">
        <f ca="true">+IF(OFFSET('Sanitation Data'!$G$29,0,10*ROW('Sanitation Data'!G106))="","",OFFSET('Sanitation Data'!$G$29,0,10*ROW('Sanitation Data'!G106)))</f>
        <v/>
      </c>
      <c r="DB112" s="300" t="str">
        <f ca="true">+IF(OFFSET('Sanitation Data'!$G$30,0,10*ROW('Sanitation Data'!G106))="","",OFFSET('Sanitation Data'!$G$30,0,10*ROW('Sanitation Data'!G106)))</f>
        <v/>
      </c>
      <c r="DC112" s="300" t="str">
        <f ca="true">+IF(OFFSET('Sanitation Data'!$G$31,0,10*ROW('Sanitation Data'!G106))="","",OFFSET('Sanitation Data'!$G$31,0,10*ROW('Sanitation Data'!G106)))</f>
        <v/>
      </c>
      <c r="DD112" s="300" t="str">
        <f ca="true">+IF(OFFSET('Sanitation Data'!$G$32,0,10*ROW('Sanitation Data'!G106))="","",OFFSET('Sanitation Data'!$G$32,0,10*ROW('Sanitation Data'!G106)))</f>
        <v/>
      </c>
      <c r="DE112" s="300" t="str">
        <f ca="true">+IF(OFFSET('Sanitation Data'!$H$28,0,10*ROW('Sanitation Data'!H106))="","",OFFSET('Sanitation Data'!$H$28,0,10*ROW('Sanitation Data'!H106)))</f>
        <v/>
      </c>
      <c r="DF112" s="300" t="str">
        <f ca="true">+IF(OFFSET('Sanitation Data'!$H$29,0,10*ROW('Sanitation Data'!H106))="","",OFFSET('Sanitation Data'!$H$29,0,10*ROW('Sanitation Data'!H106)))</f>
        <v/>
      </c>
      <c r="DG112" s="300" t="str">
        <f ca="true">+IF(OFFSET('Sanitation Data'!$H$30,0,10*ROW('Sanitation Data'!H106))="","",OFFSET('Sanitation Data'!$H$30,0,10*ROW('Sanitation Data'!H106)))</f>
        <v/>
      </c>
      <c r="DH112" s="300" t="str">
        <f ca="true">+IF(OFFSET('Sanitation Data'!$H$31,0,10*ROW('Sanitation Data'!H106))="","",OFFSET('Sanitation Data'!$H$31,0,10*ROW('Sanitation Data'!H106)))</f>
        <v/>
      </c>
      <c r="DI112" s="300" t="str">
        <f ca="true">+IF(OFFSET('Sanitation Data'!$H$32,0,10*ROW('Sanitation Data'!H106))="","",OFFSET('Sanitation Data'!$H$32,0,10*ROW('Sanitation Data'!H106)))</f>
        <v/>
      </c>
      <c r="DJ112" s="300" t="str">
        <f ca="true">+IF(OFFSET('Sanitation Data'!$I$28,0,10*ROW('Sanitation Data'!I106))="","",OFFSET('Sanitation Data'!$I$28,0,10*ROW('Sanitation Data'!I106)))</f>
        <v/>
      </c>
      <c r="DK112" s="300" t="str">
        <f ca="true">+IF(OFFSET('Sanitation Data'!$I$29,0,10*ROW('Sanitation Data'!I106))="","",OFFSET('Sanitation Data'!$I$29,0,10*ROW('Sanitation Data'!I106)))</f>
        <v/>
      </c>
      <c r="DL112" s="300" t="str">
        <f ca="true">+IF(OFFSET('Sanitation Data'!$I$30,0,10*ROW('Sanitation Data'!I106))="","",OFFSET('Sanitation Data'!$I$30,0,10*ROW('Sanitation Data'!I106)))</f>
        <v/>
      </c>
      <c r="DM112" s="300" t="str">
        <f ca="true">+IF(OFFSET('Sanitation Data'!$I$31,0,10*ROW('Sanitation Data'!I106))="","",OFFSET('Sanitation Data'!$I$31,0,10*ROW('Sanitation Data'!I106)))</f>
        <v/>
      </c>
      <c r="DN112" s="300" t="str">
        <f ca="true">+IF(OFFSET('Sanitation Data'!$I$32,0,10*ROW('Sanitation Data'!I106))="","",OFFSET('Sanitation Data'!$I$32,0,10*ROW('Sanitation Data'!I106)))</f>
        <v/>
      </c>
      <c r="DO112" s="300" t="str">
        <f ca="true">+IF(OFFSET('Hygiene Data'!$D$11,0,10*ROW('Hygiene Data'!D106))="","",OFFSET('Hygiene Data'!$D$11,0,10*ROW('Hygiene Data'!D106)))</f>
        <v/>
      </c>
      <c r="DP112" s="300" t="str">
        <f ca="true">+IF(OFFSET('Hygiene Data'!$D$12,0,10*ROW('Hygiene Data'!D106))="","",OFFSET('Hygiene Data'!$D$12,0,10*ROW('Hygiene Data'!D106)))</f>
        <v/>
      </c>
      <c r="DQ112" s="300" t="str">
        <f ca="true">+IF(OFFSET('Hygiene Data'!$D$13,0,10*ROW('Hygiene Data'!D106))="","",OFFSET('Hygiene Data'!$D$13,0,10*ROW('Hygiene Data'!D106)))</f>
        <v/>
      </c>
      <c r="DR112" s="300" t="str">
        <f ca="true">+IF(OFFSET('Hygiene Data'!$E$11,0,10*ROW('Hygiene Data'!E106))="","",OFFSET('Hygiene Data'!$E$11,0,10*ROW('Hygiene Data'!E106)))</f>
        <v/>
      </c>
      <c r="DS112" s="300" t="str">
        <f ca="true">+IF(OFFSET('Hygiene Data'!$E$12,0,10*ROW('Hygiene Data'!E106))="","",OFFSET('Hygiene Data'!$E$12,0,10*ROW('Hygiene Data'!E106)))</f>
        <v/>
      </c>
      <c r="DT112" s="300" t="str">
        <f ca="true">+IF(OFFSET('Hygiene Data'!$E$13,0,10*ROW('Hygiene Data'!E106))="","",OFFSET('Hygiene Data'!$E$13,0,10*ROW('Hygiene Data'!E106)))</f>
        <v/>
      </c>
      <c r="DU112" s="300" t="str">
        <f ca="true">+IF(OFFSET('Hygiene Data'!$F$11,0,10*ROW('Hygiene Data'!F106))="","",OFFSET('Hygiene Data'!$F$11,0,10*ROW('Hygiene Data'!F106)))</f>
        <v/>
      </c>
      <c r="DV112" s="300" t="str">
        <f ca="true">+IF(OFFSET('Hygiene Data'!$F$12,0,10*ROW('Hygiene Data'!F106))="","",OFFSET('Hygiene Data'!$F$12,0,10*ROW('Hygiene Data'!F106)))</f>
        <v/>
      </c>
      <c r="DW112" s="300" t="str">
        <f ca="true">+IF(OFFSET('Hygiene Data'!$F$13,0,10*ROW('Hygiene Data'!F106))="","",OFFSET('Hygiene Data'!$F$13,0,10*ROW('Hygiene Data'!F106)))</f>
        <v/>
      </c>
      <c r="DX112" s="300" t="str">
        <f ca="true">+IF(OFFSET('Hygiene Data'!$G$11,0,10*ROW('Hygiene Data'!G106))="","",OFFSET('Hygiene Data'!$G$11,0,10*ROW('Hygiene Data'!G106)))</f>
        <v/>
      </c>
      <c r="DY112" s="300" t="str">
        <f ca="true">+IF(OFFSET('Hygiene Data'!$G$12,0,10*ROW('Hygiene Data'!G106))="","",OFFSET('Hygiene Data'!$G$12,0,10*ROW('Hygiene Data'!G106)))</f>
        <v/>
      </c>
      <c r="DZ112" s="300" t="str">
        <f ca="true">+IF(OFFSET('Hygiene Data'!$G$13,0,10*ROW('Hygiene Data'!G106))="","",OFFSET('Hygiene Data'!$G$13,0,10*ROW('Hygiene Data'!G106)))</f>
        <v/>
      </c>
      <c r="EA112" s="300" t="str">
        <f ca="true">+IF(OFFSET('Hygiene Data'!$H$11,0,10*ROW('Hygiene Data'!H106))="","",OFFSET('Hygiene Data'!$H$11,0,10*ROW('Hygiene Data'!H106)))</f>
        <v/>
      </c>
      <c r="EB112" s="300" t="str">
        <f ca="true">+IF(OFFSET('Hygiene Data'!$H$12,0,10*ROW('Hygiene Data'!H106))="","",OFFSET('Hygiene Data'!$H$12,0,10*ROW('Hygiene Data'!H106)))</f>
        <v/>
      </c>
      <c r="EC112" s="300" t="str">
        <f ca="true">+IF(OFFSET('Hygiene Data'!$H$13,0,10*ROW('Hygiene Data'!H106))="","",OFFSET('Hygiene Data'!$H$13,0,10*ROW('Hygiene Data'!H106)))</f>
        <v/>
      </c>
      <c r="ED112" s="300" t="str">
        <f ca="true">+IF(OFFSET('Hygiene Data'!$I$11,0,10*ROW('Hygiene Data'!I106))="","",OFFSET('Hygiene Data'!$I$11,0,10*ROW('Hygiene Data'!I106)))</f>
        <v/>
      </c>
      <c r="EE112" s="300" t="str">
        <f ca="true">+IF(OFFSET('Hygiene Data'!$I$12,0,10*ROW('Hygiene Data'!I106))="","",OFFSET('Hygiene Data'!$I$12,0,10*ROW('Hygiene Data'!I106)))</f>
        <v/>
      </c>
      <c r="EF112" s="30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7"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0"/>
      <c r="BS113" s="300" t="str">
        <f ca="true">+IF(OFFSET('Water Data'!$D$27,0,10*ROW('Water Data'!D107))="","",OFFSET('Water Data'!$D$27,0,10*ROW('Water Data'!D107)))</f>
        <v/>
      </c>
      <c r="BT113" s="300" t="str">
        <f ca="true">+IF(OFFSET('Water Data'!$D$28,0,10*ROW('Water Data'!D107))="","",OFFSET('Water Data'!$D$28,0,10*ROW('Water Data'!D107)))</f>
        <v/>
      </c>
      <c r="BU113" s="300" t="str">
        <f ca="true">+IF(OFFSET('Water Data'!$D$29,0,10*ROW('Water Data'!D107))="","",OFFSET('Water Data'!$D$29,0,10*ROW('Water Data'!D107)))</f>
        <v/>
      </c>
      <c r="BV113" s="300" t="str">
        <f ca="true">+IF(OFFSET('Water Data'!$E$27,0,10*ROW('Water Data'!E107))="","",OFFSET('Water Data'!$E$27,0,10*ROW('Water Data'!E107)))</f>
        <v/>
      </c>
      <c r="BW113" s="300" t="str">
        <f ca="true">+IF(OFFSET('Water Data'!$E$28,0,10*ROW('Water Data'!E107))="","",OFFSET('Water Data'!$E$28,0,10*ROW('Water Data'!E107)))</f>
        <v/>
      </c>
      <c r="BX113" s="300" t="str">
        <f ca="true">+IF(OFFSET('Water Data'!$E$29,0,10*ROW('Water Data'!E107))="","",OFFSET('Water Data'!$E$29,0,10*ROW('Water Data'!E107)))</f>
        <v/>
      </c>
      <c r="BY113" s="300" t="str">
        <f ca="true">+IF(OFFSET('Water Data'!$F$27,0,10*ROW('Water Data'!F107))="","",OFFSET('Water Data'!$F$27,0,10*ROW('Water Data'!F107)))</f>
        <v/>
      </c>
      <c r="BZ113" s="300" t="str">
        <f ca="true">+IF(OFFSET('Water Data'!$F$28,0,10*ROW('Water Data'!F107))="","",OFFSET('Water Data'!$F$28,0,10*ROW('Water Data'!F107)))</f>
        <v/>
      </c>
      <c r="CA113" s="300" t="str">
        <f ca="true">+IF(OFFSET('Water Data'!$F$29,0,10*ROW('Water Data'!F107))="","",OFFSET('Water Data'!$F$29,0,10*ROW('Water Data'!F107)))</f>
        <v/>
      </c>
      <c r="CB113" s="300" t="str">
        <f ca="true">+IF(OFFSET('Water Data'!$G$27,0,10*ROW('Water Data'!G107))="","",OFFSET('Water Data'!$G$27,0,10*ROW('Water Data'!G107)))</f>
        <v/>
      </c>
      <c r="CC113" s="300" t="str">
        <f ca="true">+IF(OFFSET('Water Data'!$G$28,0,10*ROW('Water Data'!G107))="","",OFFSET('Water Data'!$G$28,0,10*ROW('Water Data'!G107)))</f>
        <v/>
      </c>
      <c r="CD113" s="300" t="str">
        <f ca="true">+IF(OFFSET('Water Data'!$G$29,0,10*ROW('Water Data'!G107))="","",OFFSET('Water Data'!$G$29,0,10*ROW('Water Data'!G107)))</f>
        <v/>
      </c>
      <c r="CE113" s="300" t="str">
        <f ca="true">+IF(OFFSET('Water Data'!$H$27,0,10*ROW('Water Data'!H107))="","",OFFSET('Water Data'!$H$27,0,10*ROW('Water Data'!H107)))</f>
        <v/>
      </c>
      <c r="CF113" s="300" t="str">
        <f ca="true">+IF(OFFSET('Water Data'!$H$28,0,10*ROW('Water Data'!H107))="","",OFFSET('Water Data'!$H$28,0,10*ROW('Water Data'!H107)))</f>
        <v/>
      </c>
      <c r="CG113" s="300" t="str">
        <f ca="true">+IF(OFFSET('Water Data'!$H$29,0,10*ROW('Water Data'!H107))="","",OFFSET('Water Data'!$H$29,0,10*ROW('Water Data'!H107)))</f>
        <v/>
      </c>
      <c r="CH113" s="300" t="str">
        <f ca="true">+IF(OFFSET('Water Data'!$I$27,0,10*ROW('Water Data'!I107))="","",OFFSET('Water Data'!$I$27,0,10*ROW('Water Data'!I107)))</f>
        <v/>
      </c>
      <c r="CI113" s="300" t="str">
        <f ca="true">+IF(OFFSET('Water Data'!$I$28,0,10*ROW('Water Data'!I107))="","",OFFSET('Water Data'!$I$28,0,10*ROW('Water Data'!I107)))</f>
        <v/>
      </c>
      <c r="CJ113" s="300" t="str">
        <f ca="true">+IF(OFFSET('Water Data'!$I$29,0,10*ROW('Water Data'!I107))="","",OFFSET('Water Data'!$I$29,0,10*ROW('Water Data'!I107)))</f>
        <v/>
      </c>
      <c r="CK113" s="300" t="str">
        <f ca="true">+IF(OFFSET('Sanitation Data'!$D$28,0,10*ROW('Sanitation Data'!D107))="","",OFFSET('Sanitation Data'!$D$28,0,10*ROW('Sanitation Data'!D107)))</f>
        <v/>
      </c>
      <c r="CL113" s="300" t="str">
        <f ca="true">+IF(OFFSET('Sanitation Data'!$D$29,0,10*ROW('Sanitation Data'!D107))="","",OFFSET('Sanitation Data'!$D$29,0,10*ROW('Sanitation Data'!D107)))</f>
        <v/>
      </c>
      <c r="CM113" s="300" t="str">
        <f ca="true">+IF(OFFSET('Sanitation Data'!$D$30,0,10*ROW('Sanitation Data'!D107))="","",OFFSET('Sanitation Data'!$D$30,0,10*ROW('Sanitation Data'!D107)))</f>
        <v/>
      </c>
      <c r="CN113" s="300" t="str">
        <f ca="true">+IF(OFFSET('Sanitation Data'!$D$31,0,10*ROW('Sanitation Data'!D107))="","",OFFSET('Sanitation Data'!$D$31,0,10*ROW('Sanitation Data'!D107)))</f>
        <v/>
      </c>
      <c r="CO113" s="300" t="str">
        <f ca="true">+IF(OFFSET('Sanitation Data'!$D$32,0,10*ROW('Sanitation Data'!D107))="","",OFFSET('Sanitation Data'!$D$32,0,10*ROW('Sanitation Data'!D107)))</f>
        <v/>
      </c>
      <c r="CP113" s="300" t="str">
        <f ca="true">+IF(OFFSET('Sanitation Data'!$E$28,0,10*ROW('Sanitation Data'!E107))="","",OFFSET('Sanitation Data'!$E$28,0,10*ROW('Sanitation Data'!E107)))</f>
        <v/>
      </c>
      <c r="CQ113" s="300" t="str">
        <f ca="true">+IF(OFFSET('Sanitation Data'!$E$29,0,10*ROW('Sanitation Data'!E107))="","",OFFSET('Sanitation Data'!$E$29,0,10*ROW('Sanitation Data'!E107)))</f>
        <v/>
      </c>
      <c r="CR113" s="300" t="str">
        <f ca="true">+IF(OFFSET('Sanitation Data'!$E$30,0,10*ROW('Sanitation Data'!E107))="","",OFFSET('Sanitation Data'!$E$30,0,10*ROW('Sanitation Data'!E107)))</f>
        <v/>
      </c>
      <c r="CS113" s="300" t="str">
        <f ca="true">+IF(OFFSET('Sanitation Data'!$E$31,0,10*ROW('Sanitation Data'!E107))="","",OFFSET('Sanitation Data'!$E$31,0,10*ROW('Sanitation Data'!E107)))</f>
        <v/>
      </c>
      <c r="CT113" s="300" t="str">
        <f ca="true">+IF(OFFSET('Sanitation Data'!$E$32,0,10*ROW('Sanitation Data'!E107))="","",OFFSET('Sanitation Data'!$E$32,0,10*ROW('Sanitation Data'!E107)))</f>
        <v/>
      </c>
      <c r="CU113" s="300" t="str">
        <f ca="true">+IF(OFFSET('Sanitation Data'!$F$28,0,10*ROW('Sanitation Data'!F107))="","",OFFSET('Sanitation Data'!$F$28,0,10*ROW('Sanitation Data'!F107)))</f>
        <v/>
      </c>
      <c r="CV113" s="300" t="str">
        <f ca="true">+IF(OFFSET('Sanitation Data'!$F$29,0,10*ROW('Sanitation Data'!F107))="","",OFFSET('Sanitation Data'!$F$29,0,10*ROW('Sanitation Data'!F107)))</f>
        <v/>
      </c>
      <c r="CW113" s="300" t="str">
        <f ca="true">+IF(OFFSET('Sanitation Data'!$F$30,0,10*ROW('Sanitation Data'!F107))="","",OFFSET('Sanitation Data'!$F$30,0,10*ROW('Sanitation Data'!F107)))</f>
        <v/>
      </c>
      <c r="CX113" s="300" t="str">
        <f ca="true">+IF(OFFSET('Sanitation Data'!$F$31,0,10*ROW('Sanitation Data'!F107))="","",OFFSET('Sanitation Data'!$F$31,0,10*ROW('Sanitation Data'!F107)))</f>
        <v/>
      </c>
      <c r="CY113" s="300" t="str">
        <f ca="true">+IF(OFFSET('Sanitation Data'!$F$32,0,10*ROW('Sanitation Data'!F107))="","",OFFSET('Sanitation Data'!$F$32,0,10*ROW('Sanitation Data'!F107)))</f>
        <v/>
      </c>
      <c r="CZ113" s="300" t="str">
        <f ca="true">+IF(OFFSET('Sanitation Data'!$G$28,0,10*ROW('Sanitation Data'!G107))="","",OFFSET('Sanitation Data'!$G$28,0,10*ROW('Sanitation Data'!G107)))</f>
        <v/>
      </c>
      <c r="DA113" s="300" t="str">
        <f ca="true">+IF(OFFSET('Sanitation Data'!$G$29,0,10*ROW('Sanitation Data'!G107))="","",OFFSET('Sanitation Data'!$G$29,0,10*ROW('Sanitation Data'!G107)))</f>
        <v/>
      </c>
      <c r="DB113" s="300" t="str">
        <f ca="true">+IF(OFFSET('Sanitation Data'!$G$30,0,10*ROW('Sanitation Data'!G107))="","",OFFSET('Sanitation Data'!$G$30,0,10*ROW('Sanitation Data'!G107)))</f>
        <v/>
      </c>
      <c r="DC113" s="300" t="str">
        <f ca="true">+IF(OFFSET('Sanitation Data'!$G$31,0,10*ROW('Sanitation Data'!G107))="","",OFFSET('Sanitation Data'!$G$31,0,10*ROW('Sanitation Data'!G107)))</f>
        <v/>
      </c>
      <c r="DD113" s="300" t="str">
        <f ca="true">+IF(OFFSET('Sanitation Data'!$G$32,0,10*ROW('Sanitation Data'!G107))="","",OFFSET('Sanitation Data'!$G$32,0,10*ROW('Sanitation Data'!G107)))</f>
        <v/>
      </c>
      <c r="DE113" s="300" t="str">
        <f ca="true">+IF(OFFSET('Sanitation Data'!$H$28,0,10*ROW('Sanitation Data'!H107))="","",OFFSET('Sanitation Data'!$H$28,0,10*ROW('Sanitation Data'!H107)))</f>
        <v/>
      </c>
      <c r="DF113" s="300" t="str">
        <f ca="true">+IF(OFFSET('Sanitation Data'!$H$29,0,10*ROW('Sanitation Data'!H107))="","",OFFSET('Sanitation Data'!$H$29,0,10*ROW('Sanitation Data'!H107)))</f>
        <v/>
      </c>
      <c r="DG113" s="300" t="str">
        <f ca="true">+IF(OFFSET('Sanitation Data'!$H$30,0,10*ROW('Sanitation Data'!H107))="","",OFFSET('Sanitation Data'!$H$30,0,10*ROW('Sanitation Data'!H107)))</f>
        <v/>
      </c>
      <c r="DH113" s="300" t="str">
        <f ca="true">+IF(OFFSET('Sanitation Data'!$H$31,0,10*ROW('Sanitation Data'!H107))="","",OFFSET('Sanitation Data'!$H$31,0,10*ROW('Sanitation Data'!H107)))</f>
        <v/>
      </c>
      <c r="DI113" s="300" t="str">
        <f ca="true">+IF(OFFSET('Sanitation Data'!$H$32,0,10*ROW('Sanitation Data'!H107))="","",OFFSET('Sanitation Data'!$H$32,0,10*ROW('Sanitation Data'!H107)))</f>
        <v/>
      </c>
      <c r="DJ113" s="300" t="str">
        <f ca="true">+IF(OFFSET('Sanitation Data'!$I$28,0,10*ROW('Sanitation Data'!I107))="","",OFFSET('Sanitation Data'!$I$28,0,10*ROW('Sanitation Data'!I107)))</f>
        <v/>
      </c>
      <c r="DK113" s="300" t="str">
        <f ca="true">+IF(OFFSET('Sanitation Data'!$I$29,0,10*ROW('Sanitation Data'!I107))="","",OFFSET('Sanitation Data'!$I$29,0,10*ROW('Sanitation Data'!I107)))</f>
        <v/>
      </c>
      <c r="DL113" s="300" t="str">
        <f ca="true">+IF(OFFSET('Sanitation Data'!$I$30,0,10*ROW('Sanitation Data'!I107))="","",OFFSET('Sanitation Data'!$I$30,0,10*ROW('Sanitation Data'!I107)))</f>
        <v/>
      </c>
      <c r="DM113" s="300" t="str">
        <f ca="true">+IF(OFFSET('Sanitation Data'!$I$31,0,10*ROW('Sanitation Data'!I107))="","",OFFSET('Sanitation Data'!$I$31,0,10*ROW('Sanitation Data'!I107)))</f>
        <v/>
      </c>
      <c r="DN113" s="300" t="str">
        <f ca="true">+IF(OFFSET('Sanitation Data'!$I$32,0,10*ROW('Sanitation Data'!I107))="","",OFFSET('Sanitation Data'!$I$32,0,10*ROW('Sanitation Data'!I107)))</f>
        <v/>
      </c>
      <c r="DO113" s="300" t="str">
        <f ca="true">+IF(OFFSET('Hygiene Data'!$D$11,0,10*ROW('Hygiene Data'!D107))="","",OFFSET('Hygiene Data'!$D$11,0,10*ROW('Hygiene Data'!D107)))</f>
        <v/>
      </c>
      <c r="DP113" s="300" t="str">
        <f ca="true">+IF(OFFSET('Hygiene Data'!$D$12,0,10*ROW('Hygiene Data'!D107))="","",OFFSET('Hygiene Data'!$D$12,0,10*ROW('Hygiene Data'!D107)))</f>
        <v/>
      </c>
      <c r="DQ113" s="300" t="str">
        <f ca="true">+IF(OFFSET('Hygiene Data'!$D$13,0,10*ROW('Hygiene Data'!D107))="","",OFFSET('Hygiene Data'!$D$13,0,10*ROW('Hygiene Data'!D107)))</f>
        <v/>
      </c>
      <c r="DR113" s="300" t="str">
        <f ca="true">+IF(OFFSET('Hygiene Data'!$E$11,0,10*ROW('Hygiene Data'!E107))="","",OFFSET('Hygiene Data'!$E$11,0,10*ROW('Hygiene Data'!E107)))</f>
        <v/>
      </c>
      <c r="DS113" s="300" t="str">
        <f ca="true">+IF(OFFSET('Hygiene Data'!$E$12,0,10*ROW('Hygiene Data'!E107))="","",OFFSET('Hygiene Data'!$E$12,0,10*ROW('Hygiene Data'!E107)))</f>
        <v/>
      </c>
      <c r="DT113" s="300" t="str">
        <f ca="true">+IF(OFFSET('Hygiene Data'!$E$13,0,10*ROW('Hygiene Data'!E107))="","",OFFSET('Hygiene Data'!$E$13,0,10*ROW('Hygiene Data'!E107)))</f>
        <v/>
      </c>
      <c r="DU113" s="300" t="str">
        <f ca="true">+IF(OFFSET('Hygiene Data'!$F$11,0,10*ROW('Hygiene Data'!F107))="","",OFFSET('Hygiene Data'!$F$11,0,10*ROW('Hygiene Data'!F107)))</f>
        <v/>
      </c>
      <c r="DV113" s="300" t="str">
        <f ca="true">+IF(OFFSET('Hygiene Data'!$F$12,0,10*ROW('Hygiene Data'!F107))="","",OFFSET('Hygiene Data'!$F$12,0,10*ROW('Hygiene Data'!F107)))</f>
        <v/>
      </c>
      <c r="DW113" s="300" t="str">
        <f ca="true">+IF(OFFSET('Hygiene Data'!$F$13,0,10*ROW('Hygiene Data'!F107))="","",OFFSET('Hygiene Data'!$F$13,0,10*ROW('Hygiene Data'!F107)))</f>
        <v/>
      </c>
      <c r="DX113" s="300" t="str">
        <f ca="true">+IF(OFFSET('Hygiene Data'!$G$11,0,10*ROW('Hygiene Data'!G107))="","",OFFSET('Hygiene Data'!$G$11,0,10*ROW('Hygiene Data'!G107)))</f>
        <v/>
      </c>
      <c r="DY113" s="300" t="str">
        <f ca="true">+IF(OFFSET('Hygiene Data'!$G$12,0,10*ROW('Hygiene Data'!G107))="","",OFFSET('Hygiene Data'!$G$12,0,10*ROW('Hygiene Data'!G107)))</f>
        <v/>
      </c>
      <c r="DZ113" s="300" t="str">
        <f ca="true">+IF(OFFSET('Hygiene Data'!$G$13,0,10*ROW('Hygiene Data'!G107))="","",OFFSET('Hygiene Data'!$G$13,0,10*ROW('Hygiene Data'!G107)))</f>
        <v/>
      </c>
      <c r="EA113" s="300" t="str">
        <f ca="true">+IF(OFFSET('Hygiene Data'!$H$11,0,10*ROW('Hygiene Data'!H107))="","",OFFSET('Hygiene Data'!$H$11,0,10*ROW('Hygiene Data'!H107)))</f>
        <v/>
      </c>
      <c r="EB113" s="300" t="str">
        <f ca="true">+IF(OFFSET('Hygiene Data'!$H$12,0,10*ROW('Hygiene Data'!H107))="","",OFFSET('Hygiene Data'!$H$12,0,10*ROW('Hygiene Data'!H107)))</f>
        <v/>
      </c>
      <c r="EC113" s="300" t="str">
        <f ca="true">+IF(OFFSET('Hygiene Data'!$H$13,0,10*ROW('Hygiene Data'!H107))="","",OFFSET('Hygiene Data'!$H$13,0,10*ROW('Hygiene Data'!H107)))</f>
        <v/>
      </c>
      <c r="ED113" s="300" t="str">
        <f ca="true">+IF(OFFSET('Hygiene Data'!$I$11,0,10*ROW('Hygiene Data'!I107))="","",OFFSET('Hygiene Data'!$I$11,0,10*ROW('Hygiene Data'!I107)))</f>
        <v/>
      </c>
      <c r="EE113" s="300" t="str">
        <f ca="true">+IF(OFFSET('Hygiene Data'!$I$12,0,10*ROW('Hygiene Data'!I107))="","",OFFSET('Hygiene Data'!$I$12,0,10*ROW('Hygiene Data'!I107)))</f>
        <v/>
      </c>
      <c r="EF113" s="30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7"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0"/>
      <c r="BS114" s="300" t="str">
        <f ca="true">+IF(OFFSET('Water Data'!$D$27,0,10*ROW('Water Data'!D108))="","",OFFSET('Water Data'!$D$27,0,10*ROW('Water Data'!D108)))</f>
        <v/>
      </c>
      <c r="BT114" s="300" t="str">
        <f ca="true">+IF(OFFSET('Water Data'!$D$28,0,10*ROW('Water Data'!D108))="","",OFFSET('Water Data'!$D$28,0,10*ROW('Water Data'!D108)))</f>
        <v/>
      </c>
      <c r="BU114" s="300" t="str">
        <f ca="true">+IF(OFFSET('Water Data'!$D$29,0,10*ROW('Water Data'!D108))="","",OFFSET('Water Data'!$D$29,0,10*ROW('Water Data'!D108)))</f>
        <v/>
      </c>
      <c r="BV114" s="300" t="str">
        <f ca="true">+IF(OFFSET('Water Data'!$E$27,0,10*ROW('Water Data'!E108))="","",OFFSET('Water Data'!$E$27,0,10*ROW('Water Data'!E108)))</f>
        <v/>
      </c>
      <c r="BW114" s="300" t="str">
        <f ca="true">+IF(OFFSET('Water Data'!$E$28,0,10*ROW('Water Data'!E108))="","",OFFSET('Water Data'!$E$28,0,10*ROW('Water Data'!E108)))</f>
        <v/>
      </c>
      <c r="BX114" s="300" t="str">
        <f ca="true">+IF(OFFSET('Water Data'!$E$29,0,10*ROW('Water Data'!E108))="","",OFFSET('Water Data'!$E$29,0,10*ROW('Water Data'!E108)))</f>
        <v/>
      </c>
      <c r="BY114" s="300" t="str">
        <f ca="true">+IF(OFFSET('Water Data'!$F$27,0,10*ROW('Water Data'!F108))="","",OFFSET('Water Data'!$F$27,0,10*ROW('Water Data'!F108)))</f>
        <v/>
      </c>
      <c r="BZ114" s="300" t="str">
        <f ca="true">+IF(OFFSET('Water Data'!$F$28,0,10*ROW('Water Data'!F108))="","",OFFSET('Water Data'!$F$28,0,10*ROW('Water Data'!F108)))</f>
        <v/>
      </c>
      <c r="CA114" s="300" t="str">
        <f ca="true">+IF(OFFSET('Water Data'!$F$29,0,10*ROW('Water Data'!F108))="","",OFFSET('Water Data'!$F$29,0,10*ROW('Water Data'!F108)))</f>
        <v/>
      </c>
      <c r="CB114" s="300" t="str">
        <f ca="true">+IF(OFFSET('Water Data'!$G$27,0,10*ROW('Water Data'!G108))="","",OFFSET('Water Data'!$G$27,0,10*ROW('Water Data'!G108)))</f>
        <v/>
      </c>
      <c r="CC114" s="300" t="str">
        <f ca="true">+IF(OFFSET('Water Data'!$G$28,0,10*ROW('Water Data'!G108))="","",OFFSET('Water Data'!$G$28,0,10*ROW('Water Data'!G108)))</f>
        <v/>
      </c>
      <c r="CD114" s="300" t="str">
        <f ca="true">+IF(OFFSET('Water Data'!$G$29,0,10*ROW('Water Data'!G108))="","",OFFSET('Water Data'!$G$29,0,10*ROW('Water Data'!G108)))</f>
        <v/>
      </c>
      <c r="CE114" s="300" t="str">
        <f ca="true">+IF(OFFSET('Water Data'!$H$27,0,10*ROW('Water Data'!H108))="","",OFFSET('Water Data'!$H$27,0,10*ROW('Water Data'!H108)))</f>
        <v/>
      </c>
      <c r="CF114" s="300" t="str">
        <f ca="true">+IF(OFFSET('Water Data'!$H$28,0,10*ROW('Water Data'!H108))="","",OFFSET('Water Data'!$H$28,0,10*ROW('Water Data'!H108)))</f>
        <v/>
      </c>
      <c r="CG114" s="300" t="str">
        <f ca="true">+IF(OFFSET('Water Data'!$H$29,0,10*ROW('Water Data'!H108))="","",OFFSET('Water Data'!$H$29,0,10*ROW('Water Data'!H108)))</f>
        <v/>
      </c>
      <c r="CH114" s="300" t="str">
        <f ca="true">+IF(OFFSET('Water Data'!$I$27,0,10*ROW('Water Data'!I108))="","",OFFSET('Water Data'!$I$27,0,10*ROW('Water Data'!I108)))</f>
        <v/>
      </c>
      <c r="CI114" s="300" t="str">
        <f ca="true">+IF(OFFSET('Water Data'!$I$28,0,10*ROW('Water Data'!I108))="","",OFFSET('Water Data'!$I$28,0,10*ROW('Water Data'!I108)))</f>
        <v/>
      </c>
      <c r="CJ114" s="300" t="str">
        <f ca="true">+IF(OFFSET('Water Data'!$I$29,0,10*ROW('Water Data'!I108))="","",OFFSET('Water Data'!$I$29,0,10*ROW('Water Data'!I108)))</f>
        <v/>
      </c>
      <c r="CK114" s="300" t="str">
        <f ca="true">+IF(OFFSET('Sanitation Data'!$D$28,0,10*ROW('Sanitation Data'!D108))="","",OFFSET('Sanitation Data'!$D$28,0,10*ROW('Sanitation Data'!D108)))</f>
        <v/>
      </c>
      <c r="CL114" s="300" t="str">
        <f ca="true">+IF(OFFSET('Sanitation Data'!$D$29,0,10*ROW('Sanitation Data'!D108))="","",OFFSET('Sanitation Data'!$D$29,0,10*ROW('Sanitation Data'!D108)))</f>
        <v/>
      </c>
      <c r="CM114" s="300" t="str">
        <f ca="true">+IF(OFFSET('Sanitation Data'!$D$30,0,10*ROW('Sanitation Data'!D108))="","",OFFSET('Sanitation Data'!$D$30,0,10*ROW('Sanitation Data'!D108)))</f>
        <v/>
      </c>
      <c r="CN114" s="300" t="str">
        <f ca="true">+IF(OFFSET('Sanitation Data'!$D$31,0,10*ROW('Sanitation Data'!D108))="","",OFFSET('Sanitation Data'!$D$31,0,10*ROW('Sanitation Data'!D108)))</f>
        <v/>
      </c>
      <c r="CO114" s="300" t="str">
        <f ca="true">+IF(OFFSET('Sanitation Data'!$D$32,0,10*ROW('Sanitation Data'!D108))="","",OFFSET('Sanitation Data'!$D$32,0,10*ROW('Sanitation Data'!D108)))</f>
        <v/>
      </c>
      <c r="CP114" s="300" t="str">
        <f ca="true">+IF(OFFSET('Sanitation Data'!$E$28,0,10*ROW('Sanitation Data'!E108))="","",OFFSET('Sanitation Data'!$E$28,0,10*ROW('Sanitation Data'!E108)))</f>
        <v/>
      </c>
      <c r="CQ114" s="300" t="str">
        <f ca="true">+IF(OFFSET('Sanitation Data'!$E$29,0,10*ROW('Sanitation Data'!E108))="","",OFFSET('Sanitation Data'!$E$29,0,10*ROW('Sanitation Data'!E108)))</f>
        <v/>
      </c>
      <c r="CR114" s="300" t="str">
        <f ca="true">+IF(OFFSET('Sanitation Data'!$E$30,0,10*ROW('Sanitation Data'!E108))="","",OFFSET('Sanitation Data'!$E$30,0,10*ROW('Sanitation Data'!E108)))</f>
        <v/>
      </c>
      <c r="CS114" s="300" t="str">
        <f ca="true">+IF(OFFSET('Sanitation Data'!$E$31,0,10*ROW('Sanitation Data'!E108))="","",OFFSET('Sanitation Data'!$E$31,0,10*ROW('Sanitation Data'!E108)))</f>
        <v/>
      </c>
      <c r="CT114" s="300" t="str">
        <f ca="true">+IF(OFFSET('Sanitation Data'!$E$32,0,10*ROW('Sanitation Data'!E108))="","",OFFSET('Sanitation Data'!$E$32,0,10*ROW('Sanitation Data'!E108)))</f>
        <v/>
      </c>
      <c r="CU114" s="300" t="str">
        <f ca="true">+IF(OFFSET('Sanitation Data'!$F$28,0,10*ROW('Sanitation Data'!F108))="","",OFFSET('Sanitation Data'!$F$28,0,10*ROW('Sanitation Data'!F108)))</f>
        <v/>
      </c>
      <c r="CV114" s="300" t="str">
        <f ca="true">+IF(OFFSET('Sanitation Data'!$F$29,0,10*ROW('Sanitation Data'!F108))="","",OFFSET('Sanitation Data'!$F$29,0,10*ROW('Sanitation Data'!F108)))</f>
        <v/>
      </c>
      <c r="CW114" s="300" t="str">
        <f ca="true">+IF(OFFSET('Sanitation Data'!$F$30,0,10*ROW('Sanitation Data'!F108))="","",OFFSET('Sanitation Data'!$F$30,0,10*ROW('Sanitation Data'!F108)))</f>
        <v/>
      </c>
      <c r="CX114" s="300" t="str">
        <f ca="true">+IF(OFFSET('Sanitation Data'!$F$31,0,10*ROW('Sanitation Data'!F108))="","",OFFSET('Sanitation Data'!$F$31,0,10*ROW('Sanitation Data'!F108)))</f>
        <v/>
      </c>
      <c r="CY114" s="300" t="str">
        <f ca="true">+IF(OFFSET('Sanitation Data'!$F$32,0,10*ROW('Sanitation Data'!F108))="","",OFFSET('Sanitation Data'!$F$32,0,10*ROW('Sanitation Data'!F108)))</f>
        <v/>
      </c>
      <c r="CZ114" s="300" t="str">
        <f ca="true">+IF(OFFSET('Sanitation Data'!$G$28,0,10*ROW('Sanitation Data'!G108))="","",OFFSET('Sanitation Data'!$G$28,0,10*ROW('Sanitation Data'!G108)))</f>
        <v/>
      </c>
      <c r="DA114" s="300" t="str">
        <f ca="true">+IF(OFFSET('Sanitation Data'!$G$29,0,10*ROW('Sanitation Data'!G108))="","",OFFSET('Sanitation Data'!$G$29,0,10*ROW('Sanitation Data'!G108)))</f>
        <v/>
      </c>
      <c r="DB114" s="300" t="str">
        <f ca="true">+IF(OFFSET('Sanitation Data'!$G$30,0,10*ROW('Sanitation Data'!G108))="","",OFFSET('Sanitation Data'!$G$30,0,10*ROW('Sanitation Data'!G108)))</f>
        <v/>
      </c>
      <c r="DC114" s="300" t="str">
        <f ca="true">+IF(OFFSET('Sanitation Data'!$G$31,0,10*ROW('Sanitation Data'!G108))="","",OFFSET('Sanitation Data'!$G$31,0,10*ROW('Sanitation Data'!G108)))</f>
        <v/>
      </c>
      <c r="DD114" s="300" t="str">
        <f ca="true">+IF(OFFSET('Sanitation Data'!$G$32,0,10*ROW('Sanitation Data'!G108))="","",OFFSET('Sanitation Data'!$G$32,0,10*ROW('Sanitation Data'!G108)))</f>
        <v/>
      </c>
      <c r="DE114" s="300" t="str">
        <f ca="true">+IF(OFFSET('Sanitation Data'!$H$28,0,10*ROW('Sanitation Data'!H108))="","",OFFSET('Sanitation Data'!$H$28,0,10*ROW('Sanitation Data'!H108)))</f>
        <v/>
      </c>
      <c r="DF114" s="300" t="str">
        <f ca="true">+IF(OFFSET('Sanitation Data'!$H$29,0,10*ROW('Sanitation Data'!H108))="","",OFFSET('Sanitation Data'!$H$29,0,10*ROW('Sanitation Data'!H108)))</f>
        <v/>
      </c>
      <c r="DG114" s="300" t="str">
        <f ca="true">+IF(OFFSET('Sanitation Data'!$H$30,0,10*ROW('Sanitation Data'!H108))="","",OFFSET('Sanitation Data'!$H$30,0,10*ROW('Sanitation Data'!H108)))</f>
        <v/>
      </c>
      <c r="DH114" s="300" t="str">
        <f ca="true">+IF(OFFSET('Sanitation Data'!$H$31,0,10*ROW('Sanitation Data'!H108))="","",OFFSET('Sanitation Data'!$H$31,0,10*ROW('Sanitation Data'!H108)))</f>
        <v/>
      </c>
      <c r="DI114" s="300" t="str">
        <f ca="true">+IF(OFFSET('Sanitation Data'!$H$32,0,10*ROW('Sanitation Data'!H108))="","",OFFSET('Sanitation Data'!$H$32,0,10*ROW('Sanitation Data'!H108)))</f>
        <v/>
      </c>
      <c r="DJ114" s="300" t="str">
        <f ca="true">+IF(OFFSET('Sanitation Data'!$I$28,0,10*ROW('Sanitation Data'!I108))="","",OFFSET('Sanitation Data'!$I$28,0,10*ROW('Sanitation Data'!I108)))</f>
        <v/>
      </c>
      <c r="DK114" s="300" t="str">
        <f ca="true">+IF(OFFSET('Sanitation Data'!$I$29,0,10*ROW('Sanitation Data'!I108))="","",OFFSET('Sanitation Data'!$I$29,0,10*ROW('Sanitation Data'!I108)))</f>
        <v/>
      </c>
      <c r="DL114" s="300" t="str">
        <f ca="true">+IF(OFFSET('Sanitation Data'!$I$30,0,10*ROW('Sanitation Data'!I108))="","",OFFSET('Sanitation Data'!$I$30,0,10*ROW('Sanitation Data'!I108)))</f>
        <v/>
      </c>
      <c r="DM114" s="300" t="str">
        <f ca="true">+IF(OFFSET('Sanitation Data'!$I$31,0,10*ROW('Sanitation Data'!I108))="","",OFFSET('Sanitation Data'!$I$31,0,10*ROW('Sanitation Data'!I108)))</f>
        <v/>
      </c>
      <c r="DN114" s="300" t="str">
        <f ca="true">+IF(OFFSET('Sanitation Data'!$I$32,0,10*ROW('Sanitation Data'!I108))="","",OFFSET('Sanitation Data'!$I$32,0,10*ROW('Sanitation Data'!I108)))</f>
        <v/>
      </c>
      <c r="DO114" s="300" t="str">
        <f ca="true">+IF(OFFSET('Hygiene Data'!$D$11,0,10*ROW('Hygiene Data'!D108))="","",OFFSET('Hygiene Data'!$D$11,0,10*ROW('Hygiene Data'!D108)))</f>
        <v/>
      </c>
      <c r="DP114" s="300" t="str">
        <f ca="true">+IF(OFFSET('Hygiene Data'!$D$12,0,10*ROW('Hygiene Data'!D108))="","",OFFSET('Hygiene Data'!$D$12,0,10*ROW('Hygiene Data'!D108)))</f>
        <v/>
      </c>
      <c r="DQ114" s="300" t="str">
        <f ca="true">+IF(OFFSET('Hygiene Data'!$D$13,0,10*ROW('Hygiene Data'!D108))="","",OFFSET('Hygiene Data'!$D$13,0,10*ROW('Hygiene Data'!D108)))</f>
        <v/>
      </c>
      <c r="DR114" s="300" t="str">
        <f ca="true">+IF(OFFSET('Hygiene Data'!$E$11,0,10*ROW('Hygiene Data'!E108))="","",OFFSET('Hygiene Data'!$E$11,0,10*ROW('Hygiene Data'!E108)))</f>
        <v/>
      </c>
      <c r="DS114" s="300" t="str">
        <f ca="true">+IF(OFFSET('Hygiene Data'!$E$12,0,10*ROW('Hygiene Data'!E108))="","",OFFSET('Hygiene Data'!$E$12,0,10*ROW('Hygiene Data'!E108)))</f>
        <v/>
      </c>
      <c r="DT114" s="300" t="str">
        <f ca="true">+IF(OFFSET('Hygiene Data'!$E$13,0,10*ROW('Hygiene Data'!E108))="","",OFFSET('Hygiene Data'!$E$13,0,10*ROW('Hygiene Data'!E108)))</f>
        <v/>
      </c>
      <c r="DU114" s="300" t="str">
        <f ca="true">+IF(OFFSET('Hygiene Data'!$F$11,0,10*ROW('Hygiene Data'!F108))="","",OFFSET('Hygiene Data'!$F$11,0,10*ROW('Hygiene Data'!F108)))</f>
        <v/>
      </c>
      <c r="DV114" s="300" t="str">
        <f ca="true">+IF(OFFSET('Hygiene Data'!$F$12,0,10*ROW('Hygiene Data'!F108))="","",OFFSET('Hygiene Data'!$F$12,0,10*ROW('Hygiene Data'!F108)))</f>
        <v/>
      </c>
      <c r="DW114" s="300" t="str">
        <f ca="true">+IF(OFFSET('Hygiene Data'!$F$13,0,10*ROW('Hygiene Data'!F108))="","",OFFSET('Hygiene Data'!$F$13,0,10*ROW('Hygiene Data'!F108)))</f>
        <v/>
      </c>
      <c r="DX114" s="300" t="str">
        <f ca="true">+IF(OFFSET('Hygiene Data'!$G$11,0,10*ROW('Hygiene Data'!G108))="","",OFFSET('Hygiene Data'!$G$11,0,10*ROW('Hygiene Data'!G108)))</f>
        <v/>
      </c>
      <c r="DY114" s="300" t="str">
        <f ca="true">+IF(OFFSET('Hygiene Data'!$G$12,0,10*ROW('Hygiene Data'!G108))="","",OFFSET('Hygiene Data'!$G$12,0,10*ROW('Hygiene Data'!G108)))</f>
        <v/>
      </c>
      <c r="DZ114" s="300" t="str">
        <f ca="true">+IF(OFFSET('Hygiene Data'!$G$13,0,10*ROW('Hygiene Data'!G108))="","",OFFSET('Hygiene Data'!$G$13,0,10*ROW('Hygiene Data'!G108)))</f>
        <v/>
      </c>
      <c r="EA114" s="300" t="str">
        <f ca="true">+IF(OFFSET('Hygiene Data'!$H$11,0,10*ROW('Hygiene Data'!H108))="","",OFFSET('Hygiene Data'!$H$11,0,10*ROW('Hygiene Data'!H108)))</f>
        <v/>
      </c>
      <c r="EB114" s="300" t="str">
        <f ca="true">+IF(OFFSET('Hygiene Data'!$H$12,0,10*ROW('Hygiene Data'!H108))="","",OFFSET('Hygiene Data'!$H$12,0,10*ROW('Hygiene Data'!H108)))</f>
        <v/>
      </c>
      <c r="EC114" s="300" t="str">
        <f ca="true">+IF(OFFSET('Hygiene Data'!$H$13,0,10*ROW('Hygiene Data'!H108))="","",OFFSET('Hygiene Data'!$H$13,0,10*ROW('Hygiene Data'!H108)))</f>
        <v/>
      </c>
      <c r="ED114" s="300" t="str">
        <f ca="true">+IF(OFFSET('Hygiene Data'!$I$11,0,10*ROW('Hygiene Data'!I108))="","",OFFSET('Hygiene Data'!$I$11,0,10*ROW('Hygiene Data'!I108)))</f>
        <v/>
      </c>
      <c r="EE114" s="300" t="str">
        <f ca="true">+IF(OFFSET('Hygiene Data'!$I$12,0,10*ROW('Hygiene Data'!I108))="","",OFFSET('Hygiene Data'!$I$12,0,10*ROW('Hygiene Data'!I108)))</f>
        <v/>
      </c>
      <c r="EF114" s="30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7"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0"/>
      <c r="BS115" s="300" t="str">
        <f ca="true">+IF(OFFSET('Water Data'!$D$27,0,10*ROW('Water Data'!D109))="","",OFFSET('Water Data'!$D$27,0,10*ROW('Water Data'!D109)))</f>
        <v/>
      </c>
      <c r="BT115" s="300" t="str">
        <f ca="true">+IF(OFFSET('Water Data'!$D$28,0,10*ROW('Water Data'!D109))="","",OFFSET('Water Data'!$D$28,0,10*ROW('Water Data'!D109)))</f>
        <v/>
      </c>
      <c r="BU115" s="300" t="str">
        <f ca="true">+IF(OFFSET('Water Data'!$D$29,0,10*ROW('Water Data'!D109))="","",OFFSET('Water Data'!$D$29,0,10*ROW('Water Data'!D109)))</f>
        <v/>
      </c>
      <c r="BV115" s="300" t="str">
        <f ca="true">+IF(OFFSET('Water Data'!$E$27,0,10*ROW('Water Data'!E109))="","",OFFSET('Water Data'!$E$27,0,10*ROW('Water Data'!E109)))</f>
        <v/>
      </c>
      <c r="BW115" s="300" t="str">
        <f ca="true">+IF(OFFSET('Water Data'!$E$28,0,10*ROW('Water Data'!E109))="","",OFFSET('Water Data'!$E$28,0,10*ROW('Water Data'!E109)))</f>
        <v/>
      </c>
      <c r="BX115" s="300" t="str">
        <f ca="true">+IF(OFFSET('Water Data'!$E$29,0,10*ROW('Water Data'!E109))="","",OFFSET('Water Data'!$E$29,0,10*ROW('Water Data'!E109)))</f>
        <v/>
      </c>
      <c r="BY115" s="300" t="str">
        <f ca="true">+IF(OFFSET('Water Data'!$F$27,0,10*ROW('Water Data'!F109))="","",OFFSET('Water Data'!$F$27,0,10*ROW('Water Data'!F109)))</f>
        <v/>
      </c>
      <c r="BZ115" s="300" t="str">
        <f ca="true">+IF(OFFSET('Water Data'!$F$28,0,10*ROW('Water Data'!F109))="","",OFFSET('Water Data'!$F$28,0,10*ROW('Water Data'!F109)))</f>
        <v/>
      </c>
      <c r="CA115" s="300" t="str">
        <f ca="true">+IF(OFFSET('Water Data'!$F$29,0,10*ROW('Water Data'!F109))="","",OFFSET('Water Data'!$F$29,0,10*ROW('Water Data'!F109)))</f>
        <v/>
      </c>
      <c r="CB115" s="300" t="str">
        <f ca="true">+IF(OFFSET('Water Data'!$G$27,0,10*ROW('Water Data'!G109))="","",OFFSET('Water Data'!$G$27,0,10*ROW('Water Data'!G109)))</f>
        <v/>
      </c>
      <c r="CC115" s="300" t="str">
        <f ca="true">+IF(OFFSET('Water Data'!$G$28,0,10*ROW('Water Data'!G109))="","",OFFSET('Water Data'!$G$28,0,10*ROW('Water Data'!G109)))</f>
        <v/>
      </c>
      <c r="CD115" s="300" t="str">
        <f ca="true">+IF(OFFSET('Water Data'!$G$29,0,10*ROW('Water Data'!G109))="","",OFFSET('Water Data'!$G$29,0,10*ROW('Water Data'!G109)))</f>
        <v/>
      </c>
      <c r="CE115" s="300" t="str">
        <f ca="true">+IF(OFFSET('Water Data'!$H$27,0,10*ROW('Water Data'!H109))="","",OFFSET('Water Data'!$H$27,0,10*ROW('Water Data'!H109)))</f>
        <v/>
      </c>
      <c r="CF115" s="300" t="str">
        <f ca="true">+IF(OFFSET('Water Data'!$H$28,0,10*ROW('Water Data'!H109))="","",OFFSET('Water Data'!$H$28,0,10*ROW('Water Data'!H109)))</f>
        <v/>
      </c>
      <c r="CG115" s="300" t="str">
        <f ca="true">+IF(OFFSET('Water Data'!$H$29,0,10*ROW('Water Data'!H109))="","",OFFSET('Water Data'!$H$29,0,10*ROW('Water Data'!H109)))</f>
        <v/>
      </c>
      <c r="CH115" s="300" t="str">
        <f ca="true">+IF(OFFSET('Water Data'!$I$27,0,10*ROW('Water Data'!I109))="","",OFFSET('Water Data'!$I$27,0,10*ROW('Water Data'!I109)))</f>
        <v/>
      </c>
      <c r="CI115" s="300" t="str">
        <f ca="true">+IF(OFFSET('Water Data'!$I$28,0,10*ROW('Water Data'!I109))="","",OFFSET('Water Data'!$I$28,0,10*ROW('Water Data'!I109)))</f>
        <v/>
      </c>
      <c r="CJ115" s="300" t="str">
        <f ca="true">+IF(OFFSET('Water Data'!$I$29,0,10*ROW('Water Data'!I109))="","",OFFSET('Water Data'!$I$29,0,10*ROW('Water Data'!I109)))</f>
        <v/>
      </c>
      <c r="CK115" s="300" t="str">
        <f ca="true">+IF(OFFSET('Sanitation Data'!$D$28,0,10*ROW('Sanitation Data'!D109))="","",OFFSET('Sanitation Data'!$D$28,0,10*ROW('Sanitation Data'!D109)))</f>
        <v/>
      </c>
      <c r="CL115" s="300" t="str">
        <f ca="true">+IF(OFFSET('Sanitation Data'!$D$29,0,10*ROW('Sanitation Data'!D109))="","",OFFSET('Sanitation Data'!$D$29,0,10*ROW('Sanitation Data'!D109)))</f>
        <v/>
      </c>
      <c r="CM115" s="300" t="str">
        <f ca="true">+IF(OFFSET('Sanitation Data'!$D$30,0,10*ROW('Sanitation Data'!D109))="","",OFFSET('Sanitation Data'!$D$30,0,10*ROW('Sanitation Data'!D109)))</f>
        <v/>
      </c>
      <c r="CN115" s="300" t="str">
        <f ca="true">+IF(OFFSET('Sanitation Data'!$D$31,0,10*ROW('Sanitation Data'!D109))="","",OFFSET('Sanitation Data'!$D$31,0,10*ROW('Sanitation Data'!D109)))</f>
        <v/>
      </c>
      <c r="CO115" s="300" t="str">
        <f ca="true">+IF(OFFSET('Sanitation Data'!$D$32,0,10*ROW('Sanitation Data'!D109))="","",OFFSET('Sanitation Data'!$D$32,0,10*ROW('Sanitation Data'!D109)))</f>
        <v/>
      </c>
      <c r="CP115" s="300" t="str">
        <f ca="true">+IF(OFFSET('Sanitation Data'!$E$28,0,10*ROW('Sanitation Data'!E109))="","",OFFSET('Sanitation Data'!$E$28,0,10*ROW('Sanitation Data'!E109)))</f>
        <v/>
      </c>
      <c r="CQ115" s="300" t="str">
        <f ca="true">+IF(OFFSET('Sanitation Data'!$E$29,0,10*ROW('Sanitation Data'!E109))="","",OFFSET('Sanitation Data'!$E$29,0,10*ROW('Sanitation Data'!E109)))</f>
        <v/>
      </c>
      <c r="CR115" s="300" t="str">
        <f ca="true">+IF(OFFSET('Sanitation Data'!$E$30,0,10*ROW('Sanitation Data'!E109))="","",OFFSET('Sanitation Data'!$E$30,0,10*ROW('Sanitation Data'!E109)))</f>
        <v/>
      </c>
      <c r="CS115" s="300" t="str">
        <f ca="true">+IF(OFFSET('Sanitation Data'!$E$31,0,10*ROW('Sanitation Data'!E109))="","",OFFSET('Sanitation Data'!$E$31,0,10*ROW('Sanitation Data'!E109)))</f>
        <v/>
      </c>
      <c r="CT115" s="300" t="str">
        <f ca="true">+IF(OFFSET('Sanitation Data'!$E$32,0,10*ROW('Sanitation Data'!E109))="","",OFFSET('Sanitation Data'!$E$32,0,10*ROW('Sanitation Data'!E109)))</f>
        <v/>
      </c>
      <c r="CU115" s="300" t="str">
        <f ca="true">+IF(OFFSET('Sanitation Data'!$F$28,0,10*ROW('Sanitation Data'!F109))="","",OFFSET('Sanitation Data'!$F$28,0,10*ROW('Sanitation Data'!F109)))</f>
        <v/>
      </c>
      <c r="CV115" s="300" t="str">
        <f ca="true">+IF(OFFSET('Sanitation Data'!$F$29,0,10*ROW('Sanitation Data'!F109))="","",OFFSET('Sanitation Data'!$F$29,0,10*ROW('Sanitation Data'!F109)))</f>
        <v/>
      </c>
      <c r="CW115" s="300" t="str">
        <f ca="true">+IF(OFFSET('Sanitation Data'!$F$30,0,10*ROW('Sanitation Data'!F109))="","",OFFSET('Sanitation Data'!$F$30,0,10*ROW('Sanitation Data'!F109)))</f>
        <v/>
      </c>
      <c r="CX115" s="300" t="str">
        <f ca="true">+IF(OFFSET('Sanitation Data'!$F$31,0,10*ROW('Sanitation Data'!F109))="","",OFFSET('Sanitation Data'!$F$31,0,10*ROW('Sanitation Data'!F109)))</f>
        <v/>
      </c>
      <c r="CY115" s="300" t="str">
        <f ca="true">+IF(OFFSET('Sanitation Data'!$F$32,0,10*ROW('Sanitation Data'!F109))="","",OFFSET('Sanitation Data'!$F$32,0,10*ROW('Sanitation Data'!F109)))</f>
        <v/>
      </c>
      <c r="CZ115" s="300" t="str">
        <f ca="true">+IF(OFFSET('Sanitation Data'!$G$28,0,10*ROW('Sanitation Data'!G109))="","",OFFSET('Sanitation Data'!$G$28,0,10*ROW('Sanitation Data'!G109)))</f>
        <v/>
      </c>
      <c r="DA115" s="300" t="str">
        <f ca="true">+IF(OFFSET('Sanitation Data'!$G$29,0,10*ROW('Sanitation Data'!G109))="","",OFFSET('Sanitation Data'!$G$29,0,10*ROW('Sanitation Data'!G109)))</f>
        <v/>
      </c>
      <c r="DB115" s="300" t="str">
        <f ca="true">+IF(OFFSET('Sanitation Data'!$G$30,0,10*ROW('Sanitation Data'!G109))="","",OFFSET('Sanitation Data'!$G$30,0,10*ROW('Sanitation Data'!G109)))</f>
        <v/>
      </c>
      <c r="DC115" s="300" t="str">
        <f ca="true">+IF(OFFSET('Sanitation Data'!$G$31,0,10*ROW('Sanitation Data'!G109))="","",OFFSET('Sanitation Data'!$G$31,0,10*ROW('Sanitation Data'!G109)))</f>
        <v/>
      </c>
      <c r="DD115" s="300" t="str">
        <f ca="true">+IF(OFFSET('Sanitation Data'!$G$32,0,10*ROW('Sanitation Data'!G109))="","",OFFSET('Sanitation Data'!$G$32,0,10*ROW('Sanitation Data'!G109)))</f>
        <v/>
      </c>
      <c r="DE115" s="300" t="str">
        <f ca="true">+IF(OFFSET('Sanitation Data'!$H$28,0,10*ROW('Sanitation Data'!H109))="","",OFFSET('Sanitation Data'!$H$28,0,10*ROW('Sanitation Data'!H109)))</f>
        <v/>
      </c>
      <c r="DF115" s="300" t="str">
        <f ca="true">+IF(OFFSET('Sanitation Data'!$H$29,0,10*ROW('Sanitation Data'!H109))="","",OFFSET('Sanitation Data'!$H$29,0,10*ROW('Sanitation Data'!H109)))</f>
        <v/>
      </c>
      <c r="DG115" s="300" t="str">
        <f ca="true">+IF(OFFSET('Sanitation Data'!$H$30,0,10*ROW('Sanitation Data'!H109))="","",OFFSET('Sanitation Data'!$H$30,0,10*ROW('Sanitation Data'!H109)))</f>
        <v/>
      </c>
      <c r="DH115" s="300" t="str">
        <f ca="true">+IF(OFFSET('Sanitation Data'!$H$31,0,10*ROW('Sanitation Data'!H109))="","",OFFSET('Sanitation Data'!$H$31,0,10*ROW('Sanitation Data'!H109)))</f>
        <v/>
      </c>
      <c r="DI115" s="300" t="str">
        <f ca="true">+IF(OFFSET('Sanitation Data'!$H$32,0,10*ROW('Sanitation Data'!H109))="","",OFFSET('Sanitation Data'!$H$32,0,10*ROW('Sanitation Data'!H109)))</f>
        <v/>
      </c>
      <c r="DJ115" s="300" t="str">
        <f ca="true">+IF(OFFSET('Sanitation Data'!$I$28,0,10*ROW('Sanitation Data'!I109))="","",OFFSET('Sanitation Data'!$I$28,0,10*ROW('Sanitation Data'!I109)))</f>
        <v/>
      </c>
      <c r="DK115" s="300" t="str">
        <f ca="true">+IF(OFFSET('Sanitation Data'!$I$29,0,10*ROW('Sanitation Data'!I109))="","",OFFSET('Sanitation Data'!$I$29,0,10*ROW('Sanitation Data'!I109)))</f>
        <v/>
      </c>
      <c r="DL115" s="300" t="str">
        <f ca="true">+IF(OFFSET('Sanitation Data'!$I$30,0,10*ROW('Sanitation Data'!I109))="","",OFFSET('Sanitation Data'!$I$30,0,10*ROW('Sanitation Data'!I109)))</f>
        <v/>
      </c>
      <c r="DM115" s="300" t="str">
        <f ca="true">+IF(OFFSET('Sanitation Data'!$I$31,0,10*ROW('Sanitation Data'!I109))="","",OFFSET('Sanitation Data'!$I$31,0,10*ROW('Sanitation Data'!I109)))</f>
        <v/>
      </c>
      <c r="DN115" s="300" t="str">
        <f ca="true">+IF(OFFSET('Sanitation Data'!$I$32,0,10*ROW('Sanitation Data'!I109))="","",OFFSET('Sanitation Data'!$I$32,0,10*ROW('Sanitation Data'!I109)))</f>
        <v/>
      </c>
      <c r="DO115" s="300" t="str">
        <f ca="true">+IF(OFFSET('Hygiene Data'!$D$11,0,10*ROW('Hygiene Data'!D109))="","",OFFSET('Hygiene Data'!$D$11,0,10*ROW('Hygiene Data'!D109)))</f>
        <v/>
      </c>
      <c r="DP115" s="300" t="str">
        <f ca="true">+IF(OFFSET('Hygiene Data'!$D$12,0,10*ROW('Hygiene Data'!D109))="","",OFFSET('Hygiene Data'!$D$12,0,10*ROW('Hygiene Data'!D109)))</f>
        <v/>
      </c>
      <c r="DQ115" s="300" t="str">
        <f ca="true">+IF(OFFSET('Hygiene Data'!$D$13,0,10*ROW('Hygiene Data'!D109))="","",OFFSET('Hygiene Data'!$D$13,0,10*ROW('Hygiene Data'!D109)))</f>
        <v/>
      </c>
      <c r="DR115" s="300" t="str">
        <f ca="true">+IF(OFFSET('Hygiene Data'!$E$11,0,10*ROW('Hygiene Data'!E109))="","",OFFSET('Hygiene Data'!$E$11,0,10*ROW('Hygiene Data'!E109)))</f>
        <v/>
      </c>
      <c r="DS115" s="300" t="str">
        <f ca="true">+IF(OFFSET('Hygiene Data'!$E$12,0,10*ROW('Hygiene Data'!E109))="","",OFFSET('Hygiene Data'!$E$12,0,10*ROW('Hygiene Data'!E109)))</f>
        <v/>
      </c>
      <c r="DT115" s="300" t="str">
        <f ca="true">+IF(OFFSET('Hygiene Data'!$E$13,0,10*ROW('Hygiene Data'!E109))="","",OFFSET('Hygiene Data'!$E$13,0,10*ROW('Hygiene Data'!E109)))</f>
        <v/>
      </c>
      <c r="DU115" s="300" t="str">
        <f ca="true">+IF(OFFSET('Hygiene Data'!$F$11,0,10*ROW('Hygiene Data'!F109))="","",OFFSET('Hygiene Data'!$F$11,0,10*ROW('Hygiene Data'!F109)))</f>
        <v/>
      </c>
      <c r="DV115" s="300" t="str">
        <f ca="true">+IF(OFFSET('Hygiene Data'!$F$12,0,10*ROW('Hygiene Data'!F109))="","",OFFSET('Hygiene Data'!$F$12,0,10*ROW('Hygiene Data'!F109)))</f>
        <v/>
      </c>
      <c r="DW115" s="300" t="str">
        <f ca="true">+IF(OFFSET('Hygiene Data'!$F$13,0,10*ROW('Hygiene Data'!F109))="","",OFFSET('Hygiene Data'!$F$13,0,10*ROW('Hygiene Data'!F109)))</f>
        <v/>
      </c>
      <c r="DX115" s="300" t="str">
        <f ca="true">+IF(OFFSET('Hygiene Data'!$G$11,0,10*ROW('Hygiene Data'!G109))="","",OFFSET('Hygiene Data'!$G$11,0,10*ROW('Hygiene Data'!G109)))</f>
        <v/>
      </c>
      <c r="DY115" s="300" t="str">
        <f ca="true">+IF(OFFSET('Hygiene Data'!$G$12,0,10*ROW('Hygiene Data'!G109))="","",OFFSET('Hygiene Data'!$G$12,0,10*ROW('Hygiene Data'!G109)))</f>
        <v/>
      </c>
      <c r="DZ115" s="300" t="str">
        <f ca="true">+IF(OFFSET('Hygiene Data'!$G$13,0,10*ROW('Hygiene Data'!G109))="","",OFFSET('Hygiene Data'!$G$13,0,10*ROW('Hygiene Data'!G109)))</f>
        <v/>
      </c>
      <c r="EA115" s="300" t="str">
        <f ca="true">+IF(OFFSET('Hygiene Data'!$H$11,0,10*ROW('Hygiene Data'!H109))="","",OFFSET('Hygiene Data'!$H$11,0,10*ROW('Hygiene Data'!H109)))</f>
        <v/>
      </c>
      <c r="EB115" s="300" t="str">
        <f ca="true">+IF(OFFSET('Hygiene Data'!$H$12,0,10*ROW('Hygiene Data'!H109))="","",OFFSET('Hygiene Data'!$H$12,0,10*ROW('Hygiene Data'!H109)))</f>
        <v/>
      </c>
      <c r="EC115" s="300" t="str">
        <f ca="true">+IF(OFFSET('Hygiene Data'!$H$13,0,10*ROW('Hygiene Data'!H109))="","",OFFSET('Hygiene Data'!$H$13,0,10*ROW('Hygiene Data'!H109)))</f>
        <v/>
      </c>
      <c r="ED115" s="300" t="str">
        <f ca="true">+IF(OFFSET('Hygiene Data'!$I$11,0,10*ROW('Hygiene Data'!I109))="","",OFFSET('Hygiene Data'!$I$11,0,10*ROW('Hygiene Data'!I109)))</f>
        <v/>
      </c>
      <c r="EE115" s="300" t="str">
        <f ca="true">+IF(OFFSET('Hygiene Data'!$I$12,0,10*ROW('Hygiene Data'!I109))="","",OFFSET('Hygiene Data'!$I$12,0,10*ROW('Hygiene Data'!I109)))</f>
        <v/>
      </c>
      <c r="EF115" s="30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7"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0"/>
      <c r="BS116" s="300" t="str">
        <f ca="true">+IF(OFFSET('Water Data'!$D$27,0,10*ROW('Water Data'!D110))="","",OFFSET('Water Data'!$D$27,0,10*ROW('Water Data'!D110)))</f>
        <v/>
      </c>
      <c r="BT116" s="300" t="str">
        <f ca="true">+IF(OFFSET('Water Data'!$D$28,0,10*ROW('Water Data'!D110))="","",OFFSET('Water Data'!$D$28,0,10*ROW('Water Data'!D110)))</f>
        <v/>
      </c>
      <c r="BU116" s="300" t="str">
        <f ca="true">+IF(OFFSET('Water Data'!$D$29,0,10*ROW('Water Data'!D110))="","",OFFSET('Water Data'!$D$29,0,10*ROW('Water Data'!D110)))</f>
        <v/>
      </c>
      <c r="BV116" s="300" t="str">
        <f ca="true">+IF(OFFSET('Water Data'!$E$27,0,10*ROW('Water Data'!E110))="","",OFFSET('Water Data'!$E$27,0,10*ROW('Water Data'!E110)))</f>
        <v/>
      </c>
      <c r="BW116" s="300" t="str">
        <f ca="true">+IF(OFFSET('Water Data'!$E$28,0,10*ROW('Water Data'!E110))="","",OFFSET('Water Data'!$E$28,0,10*ROW('Water Data'!E110)))</f>
        <v/>
      </c>
      <c r="BX116" s="300" t="str">
        <f ca="true">+IF(OFFSET('Water Data'!$E$29,0,10*ROW('Water Data'!E110))="","",OFFSET('Water Data'!$E$29,0,10*ROW('Water Data'!E110)))</f>
        <v/>
      </c>
      <c r="BY116" s="300" t="str">
        <f ca="true">+IF(OFFSET('Water Data'!$F$27,0,10*ROW('Water Data'!F110))="","",OFFSET('Water Data'!$F$27,0,10*ROW('Water Data'!F110)))</f>
        <v/>
      </c>
      <c r="BZ116" s="300" t="str">
        <f ca="true">+IF(OFFSET('Water Data'!$F$28,0,10*ROW('Water Data'!F110))="","",OFFSET('Water Data'!$F$28,0,10*ROW('Water Data'!F110)))</f>
        <v/>
      </c>
      <c r="CA116" s="300" t="str">
        <f ca="true">+IF(OFFSET('Water Data'!$F$29,0,10*ROW('Water Data'!F110))="","",OFFSET('Water Data'!$F$29,0,10*ROW('Water Data'!F110)))</f>
        <v/>
      </c>
      <c r="CB116" s="300" t="str">
        <f ca="true">+IF(OFFSET('Water Data'!$G$27,0,10*ROW('Water Data'!G110))="","",OFFSET('Water Data'!$G$27,0,10*ROW('Water Data'!G110)))</f>
        <v/>
      </c>
      <c r="CC116" s="300" t="str">
        <f ca="true">+IF(OFFSET('Water Data'!$G$28,0,10*ROW('Water Data'!G110))="","",OFFSET('Water Data'!$G$28,0,10*ROW('Water Data'!G110)))</f>
        <v/>
      </c>
      <c r="CD116" s="300" t="str">
        <f ca="true">+IF(OFFSET('Water Data'!$G$29,0,10*ROW('Water Data'!G110))="","",OFFSET('Water Data'!$G$29,0,10*ROW('Water Data'!G110)))</f>
        <v/>
      </c>
      <c r="CE116" s="300" t="str">
        <f ca="true">+IF(OFFSET('Water Data'!$H$27,0,10*ROW('Water Data'!H110))="","",OFFSET('Water Data'!$H$27,0,10*ROW('Water Data'!H110)))</f>
        <v/>
      </c>
      <c r="CF116" s="300" t="str">
        <f ca="true">+IF(OFFSET('Water Data'!$H$28,0,10*ROW('Water Data'!H110))="","",OFFSET('Water Data'!$H$28,0,10*ROW('Water Data'!H110)))</f>
        <v/>
      </c>
      <c r="CG116" s="300" t="str">
        <f ca="true">+IF(OFFSET('Water Data'!$H$29,0,10*ROW('Water Data'!H110))="","",OFFSET('Water Data'!$H$29,0,10*ROW('Water Data'!H110)))</f>
        <v/>
      </c>
      <c r="CH116" s="300" t="str">
        <f ca="true">+IF(OFFSET('Water Data'!$I$27,0,10*ROW('Water Data'!I110))="","",OFFSET('Water Data'!$I$27,0,10*ROW('Water Data'!I110)))</f>
        <v/>
      </c>
      <c r="CI116" s="300" t="str">
        <f ca="true">+IF(OFFSET('Water Data'!$I$28,0,10*ROW('Water Data'!I110))="","",OFFSET('Water Data'!$I$28,0,10*ROW('Water Data'!I110)))</f>
        <v/>
      </c>
      <c r="CJ116" s="300" t="str">
        <f ca="true">+IF(OFFSET('Water Data'!$I$29,0,10*ROW('Water Data'!I110))="","",OFFSET('Water Data'!$I$29,0,10*ROW('Water Data'!I110)))</f>
        <v/>
      </c>
      <c r="CK116" s="300" t="str">
        <f ca="true">+IF(OFFSET('Sanitation Data'!$D$28,0,10*ROW('Sanitation Data'!D110))="","",OFFSET('Sanitation Data'!$D$28,0,10*ROW('Sanitation Data'!D110)))</f>
        <v/>
      </c>
      <c r="CL116" s="300" t="str">
        <f ca="true">+IF(OFFSET('Sanitation Data'!$D$29,0,10*ROW('Sanitation Data'!D110))="","",OFFSET('Sanitation Data'!$D$29,0,10*ROW('Sanitation Data'!D110)))</f>
        <v/>
      </c>
      <c r="CM116" s="300" t="str">
        <f ca="true">+IF(OFFSET('Sanitation Data'!$D$30,0,10*ROW('Sanitation Data'!D110))="","",OFFSET('Sanitation Data'!$D$30,0,10*ROW('Sanitation Data'!D110)))</f>
        <v/>
      </c>
      <c r="CN116" s="300" t="str">
        <f ca="true">+IF(OFFSET('Sanitation Data'!$D$31,0,10*ROW('Sanitation Data'!D110))="","",OFFSET('Sanitation Data'!$D$31,0,10*ROW('Sanitation Data'!D110)))</f>
        <v/>
      </c>
      <c r="CO116" s="300" t="str">
        <f ca="true">+IF(OFFSET('Sanitation Data'!$D$32,0,10*ROW('Sanitation Data'!D110))="","",OFFSET('Sanitation Data'!$D$32,0,10*ROW('Sanitation Data'!D110)))</f>
        <v/>
      </c>
      <c r="CP116" s="300" t="str">
        <f ca="true">+IF(OFFSET('Sanitation Data'!$E$28,0,10*ROW('Sanitation Data'!E110))="","",OFFSET('Sanitation Data'!$E$28,0,10*ROW('Sanitation Data'!E110)))</f>
        <v/>
      </c>
      <c r="CQ116" s="300" t="str">
        <f ca="true">+IF(OFFSET('Sanitation Data'!$E$29,0,10*ROW('Sanitation Data'!E110))="","",OFFSET('Sanitation Data'!$E$29,0,10*ROW('Sanitation Data'!E110)))</f>
        <v/>
      </c>
      <c r="CR116" s="300" t="str">
        <f ca="true">+IF(OFFSET('Sanitation Data'!$E$30,0,10*ROW('Sanitation Data'!E110))="","",OFFSET('Sanitation Data'!$E$30,0,10*ROW('Sanitation Data'!E110)))</f>
        <v/>
      </c>
      <c r="CS116" s="300" t="str">
        <f ca="true">+IF(OFFSET('Sanitation Data'!$E$31,0,10*ROW('Sanitation Data'!E110))="","",OFFSET('Sanitation Data'!$E$31,0,10*ROW('Sanitation Data'!E110)))</f>
        <v/>
      </c>
      <c r="CT116" s="300" t="str">
        <f ca="true">+IF(OFFSET('Sanitation Data'!$E$32,0,10*ROW('Sanitation Data'!E110))="","",OFFSET('Sanitation Data'!$E$32,0,10*ROW('Sanitation Data'!E110)))</f>
        <v/>
      </c>
      <c r="CU116" s="300" t="str">
        <f ca="true">+IF(OFFSET('Sanitation Data'!$F$28,0,10*ROW('Sanitation Data'!F110))="","",OFFSET('Sanitation Data'!$F$28,0,10*ROW('Sanitation Data'!F110)))</f>
        <v/>
      </c>
      <c r="CV116" s="300" t="str">
        <f ca="true">+IF(OFFSET('Sanitation Data'!$F$29,0,10*ROW('Sanitation Data'!F110))="","",OFFSET('Sanitation Data'!$F$29,0,10*ROW('Sanitation Data'!F110)))</f>
        <v/>
      </c>
      <c r="CW116" s="300" t="str">
        <f ca="true">+IF(OFFSET('Sanitation Data'!$F$30,0,10*ROW('Sanitation Data'!F110))="","",OFFSET('Sanitation Data'!$F$30,0,10*ROW('Sanitation Data'!F110)))</f>
        <v/>
      </c>
      <c r="CX116" s="300" t="str">
        <f ca="true">+IF(OFFSET('Sanitation Data'!$F$31,0,10*ROW('Sanitation Data'!F110))="","",OFFSET('Sanitation Data'!$F$31,0,10*ROW('Sanitation Data'!F110)))</f>
        <v/>
      </c>
      <c r="CY116" s="300" t="str">
        <f ca="true">+IF(OFFSET('Sanitation Data'!$F$32,0,10*ROW('Sanitation Data'!F110))="","",OFFSET('Sanitation Data'!$F$32,0,10*ROW('Sanitation Data'!F110)))</f>
        <v/>
      </c>
      <c r="CZ116" s="300" t="str">
        <f ca="true">+IF(OFFSET('Sanitation Data'!$G$28,0,10*ROW('Sanitation Data'!G110))="","",OFFSET('Sanitation Data'!$G$28,0,10*ROW('Sanitation Data'!G110)))</f>
        <v/>
      </c>
      <c r="DA116" s="300" t="str">
        <f ca="true">+IF(OFFSET('Sanitation Data'!$G$29,0,10*ROW('Sanitation Data'!G110))="","",OFFSET('Sanitation Data'!$G$29,0,10*ROW('Sanitation Data'!G110)))</f>
        <v/>
      </c>
      <c r="DB116" s="300" t="str">
        <f ca="true">+IF(OFFSET('Sanitation Data'!$G$30,0,10*ROW('Sanitation Data'!G110))="","",OFFSET('Sanitation Data'!$G$30,0,10*ROW('Sanitation Data'!G110)))</f>
        <v/>
      </c>
      <c r="DC116" s="300" t="str">
        <f ca="true">+IF(OFFSET('Sanitation Data'!$G$31,0,10*ROW('Sanitation Data'!G110))="","",OFFSET('Sanitation Data'!$G$31,0,10*ROW('Sanitation Data'!G110)))</f>
        <v/>
      </c>
      <c r="DD116" s="300" t="str">
        <f ca="true">+IF(OFFSET('Sanitation Data'!$G$32,0,10*ROW('Sanitation Data'!G110))="","",OFFSET('Sanitation Data'!$G$32,0,10*ROW('Sanitation Data'!G110)))</f>
        <v/>
      </c>
      <c r="DE116" s="300" t="str">
        <f ca="true">+IF(OFFSET('Sanitation Data'!$H$28,0,10*ROW('Sanitation Data'!H110))="","",OFFSET('Sanitation Data'!$H$28,0,10*ROW('Sanitation Data'!H110)))</f>
        <v/>
      </c>
      <c r="DF116" s="300" t="str">
        <f ca="true">+IF(OFFSET('Sanitation Data'!$H$29,0,10*ROW('Sanitation Data'!H110))="","",OFFSET('Sanitation Data'!$H$29,0,10*ROW('Sanitation Data'!H110)))</f>
        <v/>
      </c>
      <c r="DG116" s="300" t="str">
        <f ca="true">+IF(OFFSET('Sanitation Data'!$H$30,0,10*ROW('Sanitation Data'!H110))="","",OFFSET('Sanitation Data'!$H$30,0,10*ROW('Sanitation Data'!H110)))</f>
        <v/>
      </c>
      <c r="DH116" s="300" t="str">
        <f ca="true">+IF(OFFSET('Sanitation Data'!$H$31,0,10*ROW('Sanitation Data'!H110))="","",OFFSET('Sanitation Data'!$H$31,0,10*ROW('Sanitation Data'!H110)))</f>
        <v/>
      </c>
      <c r="DI116" s="300" t="str">
        <f ca="true">+IF(OFFSET('Sanitation Data'!$H$32,0,10*ROW('Sanitation Data'!H110))="","",OFFSET('Sanitation Data'!$H$32,0,10*ROW('Sanitation Data'!H110)))</f>
        <v/>
      </c>
      <c r="DJ116" s="300" t="str">
        <f ca="true">+IF(OFFSET('Sanitation Data'!$I$28,0,10*ROW('Sanitation Data'!I110))="","",OFFSET('Sanitation Data'!$I$28,0,10*ROW('Sanitation Data'!I110)))</f>
        <v/>
      </c>
      <c r="DK116" s="300" t="str">
        <f ca="true">+IF(OFFSET('Sanitation Data'!$I$29,0,10*ROW('Sanitation Data'!I110))="","",OFFSET('Sanitation Data'!$I$29,0,10*ROW('Sanitation Data'!I110)))</f>
        <v/>
      </c>
      <c r="DL116" s="300" t="str">
        <f ca="true">+IF(OFFSET('Sanitation Data'!$I$30,0,10*ROW('Sanitation Data'!I110))="","",OFFSET('Sanitation Data'!$I$30,0,10*ROW('Sanitation Data'!I110)))</f>
        <v/>
      </c>
      <c r="DM116" s="300" t="str">
        <f ca="true">+IF(OFFSET('Sanitation Data'!$I$31,0,10*ROW('Sanitation Data'!I110))="","",OFFSET('Sanitation Data'!$I$31,0,10*ROW('Sanitation Data'!I110)))</f>
        <v/>
      </c>
      <c r="DN116" s="300" t="str">
        <f ca="true">+IF(OFFSET('Sanitation Data'!$I$32,0,10*ROW('Sanitation Data'!I110))="","",OFFSET('Sanitation Data'!$I$32,0,10*ROW('Sanitation Data'!I110)))</f>
        <v/>
      </c>
      <c r="DO116" s="300" t="str">
        <f ca="true">+IF(OFFSET('Hygiene Data'!$D$11,0,10*ROW('Hygiene Data'!D110))="","",OFFSET('Hygiene Data'!$D$11,0,10*ROW('Hygiene Data'!D110)))</f>
        <v/>
      </c>
      <c r="DP116" s="300" t="str">
        <f ca="true">+IF(OFFSET('Hygiene Data'!$D$12,0,10*ROW('Hygiene Data'!D110))="","",OFFSET('Hygiene Data'!$D$12,0,10*ROW('Hygiene Data'!D110)))</f>
        <v/>
      </c>
      <c r="DQ116" s="300" t="str">
        <f ca="true">+IF(OFFSET('Hygiene Data'!$D$13,0,10*ROW('Hygiene Data'!D110))="","",OFFSET('Hygiene Data'!$D$13,0,10*ROW('Hygiene Data'!D110)))</f>
        <v/>
      </c>
      <c r="DR116" s="300" t="str">
        <f ca="true">+IF(OFFSET('Hygiene Data'!$E$11,0,10*ROW('Hygiene Data'!E110))="","",OFFSET('Hygiene Data'!$E$11,0,10*ROW('Hygiene Data'!E110)))</f>
        <v/>
      </c>
      <c r="DS116" s="300" t="str">
        <f ca="true">+IF(OFFSET('Hygiene Data'!$E$12,0,10*ROW('Hygiene Data'!E110))="","",OFFSET('Hygiene Data'!$E$12,0,10*ROW('Hygiene Data'!E110)))</f>
        <v/>
      </c>
      <c r="DT116" s="300" t="str">
        <f ca="true">+IF(OFFSET('Hygiene Data'!$E$13,0,10*ROW('Hygiene Data'!E110))="","",OFFSET('Hygiene Data'!$E$13,0,10*ROW('Hygiene Data'!E110)))</f>
        <v/>
      </c>
      <c r="DU116" s="300" t="str">
        <f ca="true">+IF(OFFSET('Hygiene Data'!$F$11,0,10*ROW('Hygiene Data'!F110))="","",OFFSET('Hygiene Data'!$F$11,0,10*ROW('Hygiene Data'!F110)))</f>
        <v/>
      </c>
      <c r="DV116" s="300" t="str">
        <f ca="true">+IF(OFFSET('Hygiene Data'!$F$12,0,10*ROW('Hygiene Data'!F110))="","",OFFSET('Hygiene Data'!$F$12,0,10*ROW('Hygiene Data'!F110)))</f>
        <v/>
      </c>
      <c r="DW116" s="300" t="str">
        <f ca="true">+IF(OFFSET('Hygiene Data'!$F$13,0,10*ROW('Hygiene Data'!F110))="","",OFFSET('Hygiene Data'!$F$13,0,10*ROW('Hygiene Data'!F110)))</f>
        <v/>
      </c>
      <c r="DX116" s="300" t="str">
        <f ca="true">+IF(OFFSET('Hygiene Data'!$G$11,0,10*ROW('Hygiene Data'!G110))="","",OFFSET('Hygiene Data'!$G$11,0,10*ROW('Hygiene Data'!G110)))</f>
        <v/>
      </c>
      <c r="DY116" s="300" t="str">
        <f ca="true">+IF(OFFSET('Hygiene Data'!$G$12,0,10*ROW('Hygiene Data'!G110))="","",OFFSET('Hygiene Data'!$G$12,0,10*ROW('Hygiene Data'!G110)))</f>
        <v/>
      </c>
      <c r="DZ116" s="300" t="str">
        <f ca="true">+IF(OFFSET('Hygiene Data'!$G$13,0,10*ROW('Hygiene Data'!G110))="","",OFFSET('Hygiene Data'!$G$13,0,10*ROW('Hygiene Data'!G110)))</f>
        <v/>
      </c>
      <c r="EA116" s="300" t="str">
        <f ca="true">+IF(OFFSET('Hygiene Data'!$H$11,0,10*ROW('Hygiene Data'!H110))="","",OFFSET('Hygiene Data'!$H$11,0,10*ROW('Hygiene Data'!H110)))</f>
        <v/>
      </c>
      <c r="EB116" s="300" t="str">
        <f ca="true">+IF(OFFSET('Hygiene Data'!$H$12,0,10*ROW('Hygiene Data'!H110))="","",OFFSET('Hygiene Data'!$H$12,0,10*ROW('Hygiene Data'!H110)))</f>
        <v/>
      </c>
      <c r="EC116" s="300" t="str">
        <f ca="true">+IF(OFFSET('Hygiene Data'!$H$13,0,10*ROW('Hygiene Data'!H110))="","",OFFSET('Hygiene Data'!$H$13,0,10*ROW('Hygiene Data'!H110)))</f>
        <v/>
      </c>
      <c r="ED116" s="300" t="str">
        <f ca="true">+IF(OFFSET('Hygiene Data'!$I$11,0,10*ROW('Hygiene Data'!I110))="","",OFFSET('Hygiene Data'!$I$11,0,10*ROW('Hygiene Data'!I110)))</f>
        <v/>
      </c>
      <c r="EE116" s="300" t="str">
        <f ca="true">+IF(OFFSET('Hygiene Data'!$I$12,0,10*ROW('Hygiene Data'!I110))="","",OFFSET('Hygiene Data'!$I$12,0,10*ROW('Hygiene Data'!I110)))</f>
        <v/>
      </c>
      <c r="EF116" s="30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7"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0"/>
      <c r="BS117" s="300" t="str">
        <f ca="true">+IF(OFFSET('Water Data'!$D$27,0,10*ROW('Water Data'!D111))="","",OFFSET('Water Data'!$D$27,0,10*ROW('Water Data'!D111)))</f>
        <v/>
      </c>
      <c r="BT117" s="300" t="str">
        <f ca="true">+IF(OFFSET('Water Data'!$D$28,0,10*ROW('Water Data'!D111))="","",OFFSET('Water Data'!$D$28,0,10*ROW('Water Data'!D111)))</f>
        <v/>
      </c>
      <c r="BU117" s="300" t="str">
        <f ca="true">+IF(OFFSET('Water Data'!$D$29,0,10*ROW('Water Data'!D111))="","",OFFSET('Water Data'!$D$29,0,10*ROW('Water Data'!D111)))</f>
        <v/>
      </c>
      <c r="BV117" s="300" t="str">
        <f ca="true">+IF(OFFSET('Water Data'!$E$27,0,10*ROW('Water Data'!E111))="","",OFFSET('Water Data'!$E$27,0,10*ROW('Water Data'!E111)))</f>
        <v/>
      </c>
      <c r="BW117" s="300" t="str">
        <f ca="true">+IF(OFFSET('Water Data'!$E$28,0,10*ROW('Water Data'!E111))="","",OFFSET('Water Data'!$E$28,0,10*ROW('Water Data'!E111)))</f>
        <v/>
      </c>
      <c r="BX117" s="300" t="str">
        <f ca="true">+IF(OFFSET('Water Data'!$E$29,0,10*ROW('Water Data'!E111))="","",OFFSET('Water Data'!$E$29,0,10*ROW('Water Data'!E111)))</f>
        <v/>
      </c>
      <c r="BY117" s="300" t="str">
        <f ca="true">+IF(OFFSET('Water Data'!$F$27,0,10*ROW('Water Data'!F111))="","",OFFSET('Water Data'!$F$27,0,10*ROW('Water Data'!F111)))</f>
        <v/>
      </c>
      <c r="BZ117" s="300" t="str">
        <f ca="true">+IF(OFFSET('Water Data'!$F$28,0,10*ROW('Water Data'!F111))="","",OFFSET('Water Data'!$F$28,0,10*ROW('Water Data'!F111)))</f>
        <v/>
      </c>
      <c r="CA117" s="300" t="str">
        <f ca="true">+IF(OFFSET('Water Data'!$F$29,0,10*ROW('Water Data'!F111))="","",OFFSET('Water Data'!$F$29,0,10*ROW('Water Data'!F111)))</f>
        <v/>
      </c>
      <c r="CB117" s="300" t="str">
        <f ca="true">+IF(OFFSET('Water Data'!$G$27,0,10*ROW('Water Data'!G111))="","",OFFSET('Water Data'!$G$27,0,10*ROW('Water Data'!G111)))</f>
        <v/>
      </c>
      <c r="CC117" s="300" t="str">
        <f ca="true">+IF(OFFSET('Water Data'!$G$28,0,10*ROW('Water Data'!G111))="","",OFFSET('Water Data'!$G$28,0,10*ROW('Water Data'!G111)))</f>
        <v/>
      </c>
      <c r="CD117" s="300" t="str">
        <f ca="true">+IF(OFFSET('Water Data'!$G$29,0,10*ROW('Water Data'!G111))="","",OFFSET('Water Data'!$G$29,0,10*ROW('Water Data'!G111)))</f>
        <v/>
      </c>
      <c r="CE117" s="300" t="str">
        <f ca="true">+IF(OFFSET('Water Data'!$H$27,0,10*ROW('Water Data'!H111))="","",OFFSET('Water Data'!$H$27,0,10*ROW('Water Data'!H111)))</f>
        <v/>
      </c>
      <c r="CF117" s="300" t="str">
        <f ca="true">+IF(OFFSET('Water Data'!$H$28,0,10*ROW('Water Data'!H111))="","",OFFSET('Water Data'!$H$28,0,10*ROW('Water Data'!H111)))</f>
        <v/>
      </c>
      <c r="CG117" s="300" t="str">
        <f ca="true">+IF(OFFSET('Water Data'!$H$29,0,10*ROW('Water Data'!H111))="","",OFFSET('Water Data'!$H$29,0,10*ROW('Water Data'!H111)))</f>
        <v/>
      </c>
      <c r="CH117" s="300" t="str">
        <f ca="true">+IF(OFFSET('Water Data'!$I$27,0,10*ROW('Water Data'!I111))="","",OFFSET('Water Data'!$I$27,0,10*ROW('Water Data'!I111)))</f>
        <v/>
      </c>
      <c r="CI117" s="300" t="str">
        <f ca="true">+IF(OFFSET('Water Data'!$I$28,0,10*ROW('Water Data'!I111))="","",OFFSET('Water Data'!$I$28,0,10*ROW('Water Data'!I111)))</f>
        <v/>
      </c>
      <c r="CJ117" s="300" t="str">
        <f ca="true">+IF(OFFSET('Water Data'!$I$29,0,10*ROW('Water Data'!I111))="","",OFFSET('Water Data'!$I$29,0,10*ROW('Water Data'!I111)))</f>
        <v/>
      </c>
      <c r="CK117" s="300" t="str">
        <f ca="true">+IF(OFFSET('Sanitation Data'!$D$28,0,10*ROW('Sanitation Data'!D111))="","",OFFSET('Sanitation Data'!$D$28,0,10*ROW('Sanitation Data'!D111)))</f>
        <v/>
      </c>
      <c r="CL117" s="300" t="str">
        <f ca="true">+IF(OFFSET('Sanitation Data'!$D$29,0,10*ROW('Sanitation Data'!D111))="","",OFFSET('Sanitation Data'!$D$29,0,10*ROW('Sanitation Data'!D111)))</f>
        <v/>
      </c>
      <c r="CM117" s="300" t="str">
        <f ca="true">+IF(OFFSET('Sanitation Data'!$D$30,0,10*ROW('Sanitation Data'!D111))="","",OFFSET('Sanitation Data'!$D$30,0,10*ROW('Sanitation Data'!D111)))</f>
        <v/>
      </c>
      <c r="CN117" s="300" t="str">
        <f ca="true">+IF(OFFSET('Sanitation Data'!$D$31,0,10*ROW('Sanitation Data'!D111))="","",OFFSET('Sanitation Data'!$D$31,0,10*ROW('Sanitation Data'!D111)))</f>
        <v/>
      </c>
      <c r="CO117" s="300" t="str">
        <f ca="true">+IF(OFFSET('Sanitation Data'!$D$32,0,10*ROW('Sanitation Data'!D111))="","",OFFSET('Sanitation Data'!$D$32,0,10*ROW('Sanitation Data'!D111)))</f>
        <v/>
      </c>
      <c r="CP117" s="300" t="str">
        <f ca="true">+IF(OFFSET('Sanitation Data'!$E$28,0,10*ROW('Sanitation Data'!E111))="","",OFFSET('Sanitation Data'!$E$28,0,10*ROW('Sanitation Data'!E111)))</f>
        <v/>
      </c>
      <c r="CQ117" s="300" t="str">
        <f ca="true">+IF(OFFSET('Sanitation Data'!$E$29,0,10*ROW('Sanitation Data'!E111))="","",OFFSET('Sanitation Data'!$E$29,0,10*ROW('Sanitation Data'!E111)))</f>
        <v/>
      </c>
      <c r="CR117" s="300" t="str">
        <f ca="true">+IF(OFFSET('Sanitation Data'!$E$30,0,10*ROW('Sanitation Data'!E111))="","",OFFSET('Sanitation Data'!$E$30,0,10*ROW('Sanitation Data'!E111)))</f>
        <v/>
      </c>
      <c r="CS117" s="300" t="str">
        <f ca="true">+IF(OFFSET('Sanitation Data'!$E$31,0,10*ROW('Sanitation Data'!E111))="","",OFFSET('Sanitation Data'!$E$31,0,10*ROW('Sanitation Data'!E111)))</f>
        <v/>
      </c>
      <c r="CT117" s="300" t="str">
        <f ca="true">+IF(OFFSET('Sanitation Data'!$E$32,0,10*ROW('Sanitation Data'!E111))="","",OFFSET('Sanitation Data'!$E$32,0,10*ROW('Sanitation Data'!E111)))</f>
        <v/>
      </c>
      <c r="CU117" s="300" t="str">
        <f ca="true">+IF(OFFSET('Sanitation Data'!$F$28,0,10*ROW('Sanitation Data'!F111))="","",OFFSET('Sanitation Data'!$F$28,0,10*ROW('Sanitation Data'!F111)))</f>
        <v/>
      </c>
      <c r="CV117" s="300" t="str">
        <f ca="true">+IF(OFFSET('Sanitation Data'!$F$29,0,10*ROW('Sanitation Data'!F111))="","",OFFSET('Sanitation Data'!$F$29,0,10*ROW('Sanitation Data'!F111)))</f>
        <v/>
      </c>
      <c r="CW117" s="300" t="str">
        <f ca="true">+IF(OFFSET('Sanitation Data'!$F$30,0,10*ROW('Sanitation Data'!F111))="","",OFFSET('Sanitation Data'!$F$30,0,10*ROW('Sanitation Data'!F111)))</f>
        <v/>
      </c>
      <c r="CX117" s="300" t="str">
        <f ca="true">+IF(OFFSET('Sanitation Data'!$F$31,0,10*ROW('Sanitation Data'!F111))="","",OFFSET('Sanitation Data'!$F$31,0,10*ROW('Sanitation Data'!F111)))</f>
        <v/>
      </c>
      <c r="CY117" s="300" t="str">
        <f ca="true">+IF(OFFSET('Sanitation Data'!$F$32,0,10*ROW('Sanitation Data'!F111))="","",OFFSET('Sanitation Data'!$F$32,0,10*ROW('Sanitation Data'!F111)))</f>
        <v/>
      </c>
      <c r="CZ117" s="300" t="str">
        <f ca="true">+IF(OFFSET('Sanitation Data'!$G$28,0,10*ROW('Sanitation Data'!G111))="","",OFFSET('Sanitation Data'!$G$28,0,10*ROW('Sanitation Data'!G111)))</f>
        <v/>
      </c>
      <c r="DA117" s="300" t="str">
        <f ca="true">+IF(OFFSET('Sanitation Data'!$G$29,0,10*ROW('Sanitation Data'!G111))="","",OFFSET('Sanitation Data'!$G$29,0,10*ROW('Sanitation Data'!G111)))</f>
        <v/>
      </c>
      <c r="DB117" s="300" t="str">
        <f ca="true">+IF(OFFSET('Sanitation Data'!$G$30,0,10*ROW('Sanitation Data'!G111))="","",OFFSET('Sanitation Data'!$G$30,0,10*ROW('Sanitation Data'!G111)))</f>
        <v/>
      </c>
      <c r="DC117" s="300" t="str">
        <f ca="true">+IF(OFFSET('Sanitation Data'!$G$31,0,10*ROW('Sanitation Data'!G111))="","",OFFSET('Sanitation Data'!$G$31,0,10*ROW('Sanitation Data'!G111)))</f>
        <v/>
      </c>
      <c r="DD117" s="300" t="str">
        <f ca="true">+IF(OFFSET('Sanitation Data'!$G$32,0,10*ROW('Sanitation Data'!G111))="","",OFFSET('Sanitation Data'!$G$32,0,10*ROW('Sanitation Data'!G111)))</f>
        <v/>
      </c>
      <c r="DE117" s="300" t="str">
        <f ca="true">+IF(OFFSET('Sanitation Data'!$H$28,0,10*ROW('Sanitation Data'!H111))="","",OFFSET('Sanitation Data'!$H$28,0,10*ROW('Sanitation Data'!H111)))</f>
        <v/>
      </c>
      <c r="DF117" s="300" t="str">
        <f ca="true">+IF(OFFSET('Sanitation Data'!$H$29,0,10*ROW('Sanitation Data'!H111))="","",OFFSET('Sanitation Data'!$H$29,0,10*ROW('Sanitation Data'!H111)))</f>
        <v/>
      </c>
      <c r="DG117" s="300" t="str">
        <f ca="true">+IF(OFFSET('Sanitation Data'!$H$30,0,10*ROW('Sanitation Data'!H111))="","",OFFSET('Sanitation Data'!$H$30,0,10*ROW('Sanitation Data'!H111)))</f>
        <v/>
      </c>
      <c r="DH117" s="300" t="str">
        <f ca="true">+IF(OFFSET('Sanitation Data'!$H$31,0,10*ROW('Sanitation Data'!H111))="","",OFFSET('Sanitation Data'!$H$31,0,10*ROW('Sanitation Data'!H111)))</f>
        <v/>
      </c>
      <c r="DI117" s="300" t="str">
        <f ca="true">+IF(OFFSET('Sanitation Data'!$H$32,0,10*ROW('Sanitation Data'!H111))="","",OFFSET('Sanitation Data'!$H$32,0,10*ROW('Sanitation Data'!H111)))</f>
        <v/>
      </c>
      <c r="DJ117" s="300" t="str">
        <f ca="true">+IF(OFFSET('Sanitation Data'!$I$28,0,10*ROW('Sanitation Data'!I111))="","",OFFSET('Sanitation Data'!$I$28,0,10*ROW('Sanitation Data'!I111)))</f>
        <v/>
      </c>
      <c r="DK117" s="300" t="str">
        <f ca="true">+IF(OFFSET('Sanitation Data'!$I$29,0,10*ROW('Sanitation Data'!I111))="","",OFFSET('Sanitation Data'!$I$29,0,10*ROW('Sanitation Data'!I111)))</f>
        <v/>
      </c>
      <c r="DL117" s="300" t="str">
        <f ca="true">+IF(OFFSET('Sanitation Data'!$I$30,0,10*ROW('Sanitation Data'!I111))="","",OFFSET('Sanitation Data'!$I$30,0,10*ROW('Sanitation Data'!I111)))</f>
        <v/>
      </c>
      <c r="DM117" s="300" t="str">
        <f ca="true">+IF(OFFSET('Sanitation Data'!$I$31,0,10*ROW('Sanitation Data'!I111))="","",OFFSET('Sanitation Data'!$I$31,0,10*ROW('Sanitation Data'!I111)))</f>
        <v/>
      </c>
      <c r="DN117" s="300" t="str">
        <f ca="true">+IF(OFFSET('Sanitation Data'!$I$32,0,10*ROW('Sanitation Data'!I111))="","",OFFSET('Sanitation Data'!$I$32,0,10*ROW('Sanitation Data'!I111)))</f>
        <v/>
      </c>
      <c r="DO117" s="300" t="str">
        <f ca="true">+IF(OFFSET('Hygiene Data'!$D$11,0,10*ROW('Hygiene Data'!D111))="","",OFFSET('Hygiene Data'!$D$11,0,10*ROW('Hygiene Data'!D111)))</f>
        <v/>
      </c>
      <c r="DP117" s="300" t="str">
        <f ca="true">+IF(OFFSET('Hygiene Data'!$D$12,0,10*ROW('Hygiene Data'!D111))="","",OFFSET('Hygiene Data'!$D$12,0,10*ROW('Hygiene Data'!D111)))</f>
        <v/>
      </c>
      <c r="DQ117" s="300" t="str">
        <f ca="true">+IF(OFFSET('Hygiene Data'!$D$13,0,10*ROW('Hygiene Data'!D111))="","",OFFSET('Hygiene Data'!$D$13,0,10*ROW('Hygiene Data'!D111)))</f>
        <v/>
      </c>
      <c r="DR117" s="300" t="str">
        <f ca="true">+IF(OFFSET('Hygiene Data'!$E$11,0,10*ROW('Hygiene Data'!E111))="","",OFFSET('Hygiene Data'!$E$11,0,10*ROW('Hygiene Data'!E111)))</f>
        <v/>
      </c>
      <c r="DS117" s="300" t="str">
        <f ca="true">+IF(OFFSET('Hygiene Data'!$E$12,0,10*ROW('Hygiene Data'!E111))="","",OFFSET('Hygiene Data'!$E$12,0,10*ROW('Hygiene Data'!E111)))</f>
        <v/>
      </c>
      <c r="DT117" s="300" t="str">
        <f ca="true">+IF(OFFSET('Hygiene Data'!$E$13,0,10*ROW('Hygiene Data'!E111))="","",OFFSET('Hygiene Data'!$E$13,0,10*ROW('Hygiene Data'!E111)))</f>
        <v/>
      </c>
      <c r="DU117" s="300" t="str">
        <f ca="true">+IF(OFFSET('Hygiene Data'!$F$11,0,10*ROW('Hygiene Data'!F111))="","",OFFSET('Hygiene Data'!$F$11,0,10*ROW('Hygiene Data'!F111)))</f>
        <v/>
      </c>
      <c r="DV117" s="300" t="str">
        <f ca="true">+IF(OFFSET('Hygiene Data'!$F$12,0,10*ROW('Hygiene Data'!F111))="","",OFFSET('Hygiene Data'!$F$12,0,10*ROW('Hygiene Data'!F111)))</f>
        <v/>
      </c>
      <c r="DW117" s="300" t="str">
        <f ca="true">+IF(OFFSET('Hygiene Data'!$F$13,0,10*ROW('Hygiene Data'!F111))="","",OFFSET('Hygiene Data'!$F$13,0,10*ROW('Hygiene Data'!F111)))</f>
        <v/>
      </c>
      <c r="DX117" s="300" t="str">
        <f ca="true">+IF(OFFSET('Hygiene Data'!$G$11,0,10*ROW('Hygiene Data'!G111))="","",OFFSET('Hygiene Data'!$G$11,0,10*ROW('Hygiene Data'!G111)))</f>
        <v/>
      </c>
      <c r="DY117" s="300" t="str">
        <f ca="true">+IF(OFFSET('Hygiene Data'!$G$12,0,10*ROW('Hygiene Data'!G111))="","",OFFSET('Hygiene Data'!$G$12,0,10*ROW('Hygiene Data'!G111)))</f>
        <v/>
      </c>
      <c r="DZ117" s="300" t="str">
        <f ca="true">+IF(OFFSET('Hygiene Data'!$G$13,0,10*ROW('Hygiene Data'!G111))="","",OFFSET('Hygiene Data'!$G$13,0,10*ROW('Hygiene Data'!G111)))</f>
        <v/>
      </c>
      <c r="EA117" s="300" t="str">
        <f ca="true">+IF(OFFSET('Hygiene Data'!$H$11,0,10*ROW('Hygiene Data'!H111))="","",OFFSET('Hygiene Data'!$H$11,0,10*ROW('Hygiene Data'!H111)))</f>
        <v/>
      </c>
      <c r="EB117" s="300" t="str">
        <f ca="true">+IF(OFFSET('Hygiene Data'!$H$12,0,10*ROW('Hygiene Data'!H111))="","",OFFSET('Hygiene Data'!$H$12,0,10*ROW('Hygiene Data'!H111)))</f>
        <v/>
      </c>
      <c r="EC117" s="300" t="str">
        <f ca="true">+IF(OFFSET('Hygiene Data'!$H$13,0,10*ROW('Hygiene Data'!H111))="","",OFFSET('Hygiene Data'!$H$13,0,10*ROW('Hygiene Data'!H111)))</f>
        <v/>
      </c>
      <c r="ED117" s="300" t="str">
        <f ca="true">+IF(OFFSET('Hygiene Data'!$I$11,0,10*ROW('Hygiene Data'!I111))="","",OFFSET('Hygiene Data'!$I$11,0,10*ROW('Hygiene Data'!I111)))</f>
        <v/>
      </c>
      <c r="EE117" s="300" t="str">
        <f ca="true">+IF(OFFSET('Hygiene Data'!$I$12,0,10*ROW('Hygiene Data'!I111))="","",OFFSET('Hygiene Data'!$I$12,0,10*ROW('Hygiene Data'!I111)))</f>
        <v/>
      </c>
      <c r="EF117" s="30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7"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0"/>
      <c r="BS118" s="300" t="str">
        <f ca="true">+IF(OFFSET('Water Data'!$D$27,0,10*ROW('Water Data'!D112))="","",OFFSET('Water Data'!$D$27,0,10*ROW('Water Data'!D112)))</f>
        <v/>
      </c>
      <c r="BT118" s="300" t="str">
        <f ca="true">+IF(OFFSET('Water Data'!$D$28,0,10*ROW('Water Data'!D112))="","",OFFSET('Water Data'!$D$28,0,10*ROW('Water Data'!D112)))</f>
        <v/>
      </c>
      <c r="BU118" s="300" t="str">
        <f ca="true">+IF(OFFSET('Water Data'!$D$29,0,10*ROW('Water Data'!D112))="","",OFFSET('Water Data'!$D$29,0,10*ROW('Water Data'!D112)))</f>
        <v/>
      </c>
      <c r="BV118" s="300" t="str">
        <f ca="true">+IF(OFFSET('Water Data'!$E$27,0,10*ROW('Water Data'!E112))="","",OFFSET('Water Data'!$E$27,0,10*ROW('Water Data'!E112)))</f>
        <v/>
      </c>
      <c r="BW118" s="300" t="str">
        <f ca="true">+IF(OFFSET('Water Data'!$E$28,0,10*ROW('Water Data'!E112))="","",OFFSET('Water Data'!$E$28,0,10*ROW('Water Data'!E112)))</f>
        <v/>
      </c>
      <c r="BX118" s="300" t="str">
        <f ca="true">+IF(OFFSET('Water Data'!$E$29,0,10*ROW('Water Data'!E112))="","",OFFSET('Water Data'!$E$29,0,10*ROW('Water Data'!E112)))</f>
        <v/>
      </c>
      <c r="BY118" s="300" t="str">
        <f ca="true">+IF(OFFSET('Water Data'!$F$27,0,10*ROW('Water Data'!F112))="","",OFFSET('Water Data'!$F$27,0,10*ROW('Water Data'!F112)))</f>
        <v/>
      </c>
      <c r="BZ118" s="300" t="str">
        <f ca="true">+IF(OFFSET('Water Data'!$F$28,0,10*ROW('Water Data'!F112))="","",OFFSET('Water Data'!$F$28,0,10*ROW('Water Data'!F112)))</f>
        <v/>
      </c>
      <c r="CA118" s="300" t="str">
        <f ca="true">+IF(OFFSET('Water Data'!$F$29,0,10*ROW('Water Data'!F112))="","",OFFSET('Water Data'!$F$29,0,10*ROW('Water Data'!F112)))</f>
        <v/>
      </c>
      <c r="CB118" s="300" t="str">
        <f ca="true">+IF(OFFSET('Water Data'!$G$27,0,10*ROW('Water Data'!G112))="","",OFFSET('Water Data'!$G$27,0,10*ROW('Water Data'!G112)))</f>
        <v/>
      </c>
      <c r="CC118" s="300" t="str">
        <f ca="true">+IF(OFFSET('Water Data'!$G$28,0,10*ROW('Water Data'!G112))="","",OFFSET('Water Data'!$G$28,0,10*ROW('Water Data'!G112)))</f>
        <v/>
      </c>
      <c r="CD118" s="300" t="str">
        <f ca="true">+IF(OFFSET('Water Data'!$G$29,0,10*ROW('Water Data'!G112))="","",OFFSET('Water Data'!$G$29,0,10*ROW('Water Data'!G112)))</f>
        <v/>
      </c>
      <c r="CE118" s="300" t="str">
        <f ca="true">+IF(OFFSET('Water Data'!$H$27,0,10*ROW('Water Data'!H112))="","",OFFSET('Water Data'!$H$27,0,10*ROW('Water Data'!H112)))</f>
        <v/>
      </c>
      <c r="CF118" s="300" t="str">
        <f ca="true">+IF(OFFSET('Water Data'!$H$28,0,10*ROW('Water Data'!H112))="","",OFFSET('Water Data'!$H$28,0,10*ROW('Water Data'!H112)))</f>
        <v/>
      </c>
      <c r="CG118" s="300" t="str">
        <f ca="true">+IF(OFFSET('Water Data'!$H$29,0,10*ROW('Water Data'!H112))="","",OFFSET('Water Data'!$H$29,0,10*ROW('Water Data'!H112)))</f>
        <v/>
      </c>
      <c r="CH118" s="300" t="str">
        <f ca="true">+IF(OFFSET('Water Data'!$I$27,0,10*ROW('Water Data'!I112))="","",OFFSET('Water Data'!$I$27,0,10*ROW('Water Data'!I112)))</f>
        <v/>
      </c>
      <c r="CI118" s="300" t="str">
        <f ca="true">+IF(OFFSET('Water Data'!$I$28,0,10*ROW('Water Data'!I112))="","",OFFSET('Water Data'!$I$28,0,10*ROW('Water Data'!I112)))</f>
        <v/>
      </c>
      <c r="CJ118" s="300" t="str">
        <f ca="true">+IF(OFFSET('Water Data'!$I$29,0,10*ROW('Water Data'!I112))="","",OFFSET('Water Data'!$I$29,0,10*ROW('Water Data'!I112)))</f>
        <v/>
      </c>
      <c r="CK118" s="300" t="str">
        <f ca="true">+IF(OFFSET('Sanitation Data'!$D$28,0,10*ROW('Sanitation Data'!D112))="","",OFFSET('Sanitation Data'!$D$28,0,10*ROW('Sanitation Data'!D112)))</f>
        <v/>
      </c>
      <c r="CL118" s="300" t="str">
        <f ca="true">+IF(OFFSET('Sanitation Data'!$D$29,0,10*ROW('Sanitation Data'!D112))="","",OFFSET('Sanitation Data'!$D$29,0,10*ROW('Sanitation Data'!D112)))</f>
        <v/>
      </c>
      <c r="CM118" s="300" t="str">
        <f ca="true">+IF(OFFSET('Sanitation Data'!$D$30,0,10*ROW('Sanitation Data'!D112))="","",OFFSET('Sanitation Data'!$D$30,0,10*ROW('Sanitation Data'!D112)))</f>
        <v/>
      </c>
      <c r="CN118" s="300" t="str">
        <f ca="true">+IF(OFFSET('Sanitation Data'!$D$31,0,10*ROW('Sanitation Data'!D112))="","",OFFSET('Sanitation Data'!$D$31,0,10*ROW('Sanitation Data'!D112)))</f>
        <v/>
      </c>
      <c r="CO118" s="300" t="str">
        <f ca="true">+IF(OFFSET('Sanitation Data'!$D$32,0,10*ROW('Sanitation Data'!D112))="","",OFFSET('Sanitation Data'!$D$32,0,10*ROW('Sanitation Data'!D112)))</f>
        <v/>
      </c>
      <c r="CP118" s="300" t="str">
        <f ca="true">+IF(OFFSET('Sanitation Data'!$E$28,0,10*ROW('Sanitation Data'!E112))="","",OFFSET('Sanitation Data'!$E$28,0,10*ROW('Sanitation Data'!E112)))</f>
        <v/>
      </c>
      <c r="CQ118" s="300" t="str">
        <f ca="true">+IF(OFFSET('Sanitation Data'!$E$29,0,10*ROW('Sanitation Data'!E112))="","",OFFSET('Sanitation Data'!$E$29,0,10*ROW('Sanitation Data'!E112)))</f>
        <v/>
      </c>
      <c r="CR118" s="300" t="str">
        <f ca="true">+IF(OFFSET('Sanitation Data'!$E$30,0,10*ROW('Sanitation Data'!E112))="","",OFFSET('Sanitation Data'!$E$30,0,10*ROW('Sanitation Data'!E112)))</f>
        <v/>
      </c>
      <c r="CS118" s="300" t="str">
        <f ca="true">+IF(OFFSET('Sanitation Data'!$E$31,0,10*ROW('Sanitation Data'!E112))="","",OFFSET('Sanitation Data'!$E$31,0,10*ROW('Sanitation Data'!E112)))</f>
        <v/>
      </c>
      <c r="CT118" s="300" t="str">
        <f ca="true">+IF(OFFSET('Sanitation Data'!$E$32,0,10*ROW('Sanitation Data'!E112))="","",OFFSET('Sanitation Data'!$E$32,0,10*ROW('Sanitation Data'!E112)))</f>
        <v/>
      </c>
      <c r="CU118" s="300" t="str">
        <f ca="true">+IF(OFFSET('Sanitation Data'!$F$28,0,10*ROW('Sanitation Data'!F112))="","",OFFSET('Sanitation Data'!$F$28,0,10*ROW('Sanitation Data'!F112)))</f>
        <v/>
      </c>
      <c r="CV118" s="300" t="str">
        <f ca="true">+IF(OFFSET('Sanitation Data'!$F$29,0,10*ROW('Sanitation Data'!F112))="","",OFFSET('Sanitation Data'!$F$29,0,10*ROW('Sanitation Data'!F112)))</f>
        <v/>
      </c>
      <c r="CW118" s="300" t="str">
        <f ca="true">+IF(OFFSET('Sanitation Data'!$F$30,0,10*ROW('Sanitation Data'!F112))="","",OFFSET('Sanitation Data'!$F$30,0,10*ROW('Sanitation Data'!F112)))</f>
        <v/>
      </c>
      <c r="CX118" s="300" t="str">
        <f ca="true">+IF(OFFSET('Sanitation Data'!$F$31,0,10*ROW('Sanitation Data'!F112))="","",OFFSET('Sanitation Data'!$F$31,0,10*ROW('Sanitation Data'!F112)))</f>
        <v/>
      </c>
      <c r="CY118" s="300" t="str">
        <f ca="true">+IF(OFFSET('Sanitation Data'!$F$32,0,10*ROW('Sanitation Data'!F112))="","",OFFSET('Sanitation Data'!$F$32,0,10*ROW('Sanitation Data'!F112)))</f>
        <v/>
      </c>
      <c r="CZ118" s="300" t="str">
        <f ca="true">+IF(OFFSET('Sanitation Data'!$G$28,0,10*ROW('Sanitation Data'!G112))="","",OFFSET('Sanitation Data'!$G$28,0,10*ROW('Sanitation Data'!G112)))</f>
        <v/>
      </c>
      <c r="DA118" s="300" t="str">
        <f ca="true">+IF(OFFSET('Sanitation Data'!$G$29,0,10*ROW('Sanitation Data'!G112))="","",OFFSET('Sanitation Data'!$G$29,0,10*ROW('Sanitation Data'!G112)))</f>
        <v/>
      </c>
      <c r="DB118" s="300" t="str">
        <f ca="true">+IF(OFFSET('Sanitation Data'!$G$30,0,10*ROW('Sanitation Data'!G112))="","",OFFSET('Sanitation Data'!$G$30,0,10*ROW('Sanitation Data'!G112)))</f>
        <v/>
      </c>
      <c r="DC118" s="300" t="str">
        <f ca="true">+IF(OFFSET('Sanitation Data'!$G$31,0,10*ROW('Sanitation Data'!G112))="","",OFFSET('Sanitation Data'!$G$31,0,10*ROW('Sanitation Data'!G112)))</f>
        <v/>
      </c>
      <c r="DD118" s="300" t="str">
        <f ca="true">+IF(OFFSET('Sanitation Data'!$G$32,0,10*ROW('Sanitation Data'!G112))="","",OFFSET('Sanitation Data'!$G$32,0,10*ROW('Sanitation Data'!G112)))</f>
        <v/>
      </c>
      <c r="DE118" s="300" t="str">
        <f ca="true">+IF(OFFSET('Sanitation Data'!$H$28,0,10*ROW('Sanitation Data'!H112))="","",OFFSET('Sanitation Data'!$H$28,0,10*ROW('Sanitation Data'!H112)))</f>
        <v/>
      </c>
      <c r="DF118" s="300" t="str">
        <f ca="true">+IF(OFFSET('Sanitation Data'!$H$29,0,10*ROW('Sanitation Data'!H112))="","",OFFSET('Sanitation Data'!$H$29,0,10*ROW('Sanitation Data'!H112)))</f>
        <v/>
      </c>
      <c r="DG118" s="300" t="str">
        <f ca="true">+IF(OFFSET('Sanitation Data'!$H$30,0,10*ROW('Sanitation Data'!H112))="","",OFFSET('Sanitation Data'!$H$30,0,10*ROW('Sanitation Data'!H112)))</f>
        <v/>
      </c>
      <c r="DH118" s="300" t="str">
        <f ca="true">+IF(OFFSET('Sanitation Data'!$H$31,0,10*ROW('Sanitation Data'!H112))="","",OFFSET('Sanitation Data'!$H$31,0,10*ROW('Sanitation Data'!H112)))</f>
        <v/>
      </c>
      <c r="DI118" s="300" t="str">
        <f ca="true">+IF(OFFSET('Sanitation Data'!$H$32,0,10*ROW('Sanitation Data'!H112))="","",OFFSET('Sanitation Data'!$H$32,0,10*ROW('Sanitation Data'!H112)))</f>
        <v/>
      </c>
      <c r="DJ118" s="300" t="str">
        <f ca="true">+IF(OFFSET('Sanitation Data'!$I$28,0,10*ROW('Sanitation Data'!I112))="","",OFFSET('Sanitation Data'!$I$28,0,10*ROW('Sanitation Data'!I112)))</f>
        <v/>
      </c>
      <c r="DK118" s="300" t="str">
        <f ca="true">+IF(OFFSET('Sanitation Data'!$I$29,0,10*ROW('Sanitation Data'!I112))="","",OFFSET('Sanitation Data'!$I$29,0,10*ROW('Sanitation Data'!I112)))</f>
        <v/>
      </c>
      <c r="DL118" s="300" t="str">
        <f ca="true">+IF(OFFSET('Sanitation Data'!$I$30,0,10*ROW('Sanitation Data'!I112))="","",OFFSET('Sanitation Data'!$I$30,0,10*ROW('Sanitation Data'!I112)))</f>
        <v/>
      </c>
      <c r="DM118" s="300" t="str">
        <f ca="true">+IF(OFFSET('Sanitation Data'!$I$31,0,10*ROW('Sanitation Data'!I112))="","",OFFSET('Sanitation Data'!$I$31,0,10*ROW('Sanitation Data'!I112)))</f>
        <v/>
      </c>
      <c r="DN118" s="300" t="str">
        <f ca="true">+IF(OFFSET('Sanitation Data'!$I$32,0,10*ROW('Sanitation Data'!I112))="","",OFFSET('Sanitation Data'!$I$32,0,10*ROW('Sanitation Data'!I112)))</f>
        <v/>
      </c>
      <c r="DO118" s="300" t="str">
        <f ca="true">+IF(OFFSET('Hygiene Data'!$D$11,0,10*ROW('Hygiene Data'!D112))="","",OFFSET('Hygiene Data'!$D$11,0,10*ROW('Hygiene Data'!D112)))</f>
        <v/>
      </c>
      <c r="DP118" s="300" t="str">
        <f ca="true">+IF(OFFSET('Hygiene Data'!$D$12,0,10*ROW('Hygiene Data'!D112))="","",OFFSET('Hygiene Data'!$D$12,0,10*ROW('Hygiene Data'!D112)))</f>
        <v/>
      </c>
      <c r="DQ118" s="300" t="str">
        <f ca="true">+IF(OFFSET('Hygiene Data'!$D$13,0,10*ROW('Hygiene Data'!D112))="","",OFFSET('Hygiene Data'!$D$13,0,10*ROW('Hygiene Data'!D112)))</f>
        <v/>
      </c>
      <c r="DR118" s="300" t="str">
        <f ca="true">+IF(OFFSET('Hygiene Data'!$E$11,0,10*ROW('Hygiene Data'!E112))="","",OFFSET('Hygiene Data'!$E$11,0,10*ROW('Hygiene Data'!E112)))</f>
        <v/>
      </c>
      <c r="DS118" s="300" t="str">
        <f ca="true">+IF(OFFSET('Hygiene Data'!$E$12,0,10*ROW('Hygiene Data'!E112))="","",OFFSET('Hygiene Data'!$E$12,0,10*ROW('Hygiene Data'!E112)))</f>
        <v/>
      </c>
      <c r="DT118" s="300" t="str">
        <f ca="true">+IF(OFFSET('Hygiene Data'!$E$13,0,10*ROW('Hygiene Data'!E112))="","",OFFSET('Hygiene Data'!$E$13,0,10*ROW('Hygiene Data'!E112)))</f>
        <v/>
      </c>
      <c r="DU118" s="300" t="str">
        <f ca="true">+IF(OFFSET('Hygiene Data'!$F$11,0,10*ROW('Hygiene Data'!F112))="","",OFFSET('Hygiene Data'!$F$11,0,10*ROW('Hygiene Data'!F112)))</f>
        <v/>
      </c>
      <c r="DV118" s="300" t="str">
        <f ca="true">+IF(OFFSET('Hygiene Data'!$F$12,0,10*ROW('Hygiene Data'!F112))="","",OFFSET('Hygiene Data'!$F$12,0,10*ROW('Hygiene Data'!F112)))</f>
        <v/>
      </c>
      <c r="DW118" s="300" t="str">
        <f ca="true">+IF(OFFSET('Hygiene Data'!$F$13,0,10*ROW('Hygiene Data'!F112))="","",OFFSET('Hygiene Data'!$F$13,0,10*ROW('Hygiene Data'!F112)))</f>
        <v/>
      </c>
      <c r="DX118" s="300" t="str">
        <f ca="true">+IF(OFFSET('Hygiene Data'!$G$11,0,10*ROW('Hygiene Data'!G112))="","",OFFSET('Hygiene Data'!$G$11,0,10*ROW('Hygiene Data'!G112)))</f>
        <v/>
      </c>
      <c r="DY118" s="300" t="str">
        <f ca="true">+IF(OFFSET('Hygiene Data'!$G$12,0,10*ROW('Hygiene Data'!G112))="","",OFFSET('Hygiene Data'!$G$12,0,10*ROW('Hygiene Data'!G112)))</f>
        <v/>
      </c>
      <c r="DZ118" s="300" t="str">
        <f ca="true">+IF(OFFSET('Hygiene Data'!$G$13,0,10*ROW('Hygiene Data'!G112))="","",OFFSET('Hygiene Data'!$G$13,0,10*ROW('Hygiene Data'!G112)))</f>
        <v/>
      </c>
      <c r="EA118" s="300" t="str">
        <f ca="true">+IF(OFFSET('Hygiene Data'!$H$11,0,10*ROW('Hygiene Data'!H112))="","",OFFSET('Hygiene Data'!$H$11,0,10*ROW('Hygiene Data'!H112)))</f>
        <v/>
      </c>
      <c r="EB118" s="300" t="str">
        <f ca="true">+IF(OFFSET('Hygiene Data'!$H$12,0,10*ROW('Hygiene Data'!H112))="","",OFFSET('Hygiene Data'!$H$12,0,10*ROW('Hygiene Data'!H112)))</f>
        <v/>
      </c>
      <c r="EC118" s="300" t="str">
        <f ca="true">+IF(OFFSET('Hygiene Data'!$H$13,0,10*ROW('Hygiene Data'!H112))="","",OFFSET('Hygiene Data'!$H$13,0,10*ROW('Hygiene Data'!H112)))</f>
        <v/>
      </c>
      <c r="ED118" s="300" t="str">
        <f ca="true">+IF(OFFSET('Hygiene Data'!$I$11,0,10*ROW('Hygiene Data'!I112))="","",OFFSET('Hygiene Data'!$I$11,0,10*ROW('Hygiene Data'!I112)))</f>
        <v/>
      </c>
      <c r="EE118" s="300" t="str">
        <f ca="true">+IF(OFFSET('Hygiene Data'!$I$12,0,10*ROW('Hygiene Data'!I112))="","",OFFSET('Hygiene Data'!$I$12,0,10*ROW('Hygiene Data'!I112)))</f>
        <v/>
      </c>
      <c r="EF118" s="30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7"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0"/>
      <c r="BS119" s="300" t="str">
        <f ca="true">+IF(OFFSET('Water Data'!$D$27,0,10*ROW('Water Data'!D113))="","",OFFSET('Water Data'!$D$27,0,10*ROW('Water Data'!D113)))</f>
        <v/>
      </c>
      <c r="BT119" s="300" t="str">
        <f ca="true">+IF(OFFSET('Water Data'!$D$28,0,10*ROW('Water Data'!D113))="","",OFFSET('Water Data'!$D$28,0,10*ROW('Water Data'!D113)))</f>
        <v/>
      </c>
      <c r="BU119" s="300" t="str">
        <f ca="true">+IF(OFFSET('Water Data'!$D$29,0,10*ROW('Water Data'!D113))="","",OFFSET('Water Data'!$D$29,0,10*ROW('Water Data'!D113)))</f>
        <v/>
      </c>
      <c r="BV119" s="300" t="str">
        <f ca="true">+IF(OFFSET('Water Data'!$E$27,0,10*ROW('Water Data'!E113))="","",OFFSET('Water Data'!$E$27,0,10*ROW('Water Data'!E113)))</f>
        <v/>
      </c>
      <c r="BW119" s="300" t="str">
        <f ca="true">+IF(OFFSET('Water Data'!$E$28,0,10*ROW('Water Data'!E113))="","",OFFSET('Water Data'!$E$28,0,10*ROW('Water Data'!E113)))</f>
        <v/>
      </c>
      <c r="BX119" s="300" t="str">
        <f ca="true">+IF(OFFSET('Water Data'!$E$29,0,10*ROW('Water Data'!E113))="","",OFFSET('Water Data'!$E$29,0,10*ROW('Water Data'!E113)))</f>
        <v/>
      </c>
      <c r="BY119" s="300" t="str">
        <f ca="true">+IF(OFFSET('Water Data'!$F$27,0,10*ROW('Water Data'!F113))="","",OFFSET('Water Data'!$F$27,0,10*ROW('Water Data'!F113)))</f>
        <v/>
      </c>
      <c r="BZ119" s="300" t="str">
        <f ca="true">+IF(OFFSET('Water Data'!$F$28,0,10*ROW('Water Data'!F113))="","",OFFSET('Water Data'!$F$28,0,10*ROW('Water Data'!F113)))</f>
        <v/>
      </c>
      <c r="CA119" s="300" t="str">
        <f ca="true">+IF(OFFSET('Water Data'!$F$29,0,10*ROW('Water Data'!F113))="","",OFFSET('Water Data'!$F$29,0,10*ROW('Water Data'!F113)))</f>
        <v/>
      </c>
      <c r="CB119" s="300" t="str">
        <f ca="true">+IF(OFFSET('Water Data'!$G$27,0,10*ROW('Water Data'!G113))="","",OFFSET('Water Data'!$G$27,0,10*ROW('Water Data'!G113)))</f>
        <v/>
      </c>
      <c r="CC119" s="300" t="str">
        <f ca="true">+IF(OFFSET('Water Data'!$G$28,0,10*ROW('Water Data'!G113))="","",OFFSET('Water Data'!$G$28,0,10*ROW('Water Data'!G113)))</f>
        <v/>
      </c>
      <c r="CD119" s="300" t="str">
        <f ca="true">+IF(OFFSET('Water Data'!$G$29,0,10*ROW('Water Data'!G113))="","",OFFSET('Water Data'!$G$29,0,10*ROW('Water Data'!G113)))</f>
        <v/>
      </c>
      <c r="CE119" s="300" t="str">
        <f ca="true">+IF(OFFSET('Water Data'!$H$27,0,10*ROW('Water Data'!H113))="","",OFFSET('Water Data'!$H$27,0,10*ROW('Water Data'!H113)))</f>
        <v/>
      </c>
      <c r="CF119" s="300" t="str">
        <f ca="true">+IF(OFFSET('Water Data'!$H$28,0,10*ROW('Water Data'!H113))="","",OFFSET('Water Data'!$H$28,0,10*ROW('Water Data'!H113)))</f>
        <v/>
      </c>
      <c r="CG119" s="300" t="str">
        <f ca="true">+IF(OFFSET('Water Data'!$H$29,0,10*ROW('Water Data'!H113))="","",OFFSET('Water Data'!$H$29,0,10*ROW('Water Data'!H113)))</f>
        <v/>
      </c>
      <c r="CH119" s="300" t="str">
        <f ca="true">+IF(OFFSET('Water Data'!$I$27,0,10*ROW('Water Data'!I113))="","",OFFSET('Water Data'!$I$27,0,10*ROW('Water Data'!I113)))</f>
        <v/>
      </c>
      <c r="CI119" s="300" t="str">
        <f ca="true">+IF(OFFSET('Water Data'!$I$28,0,10*ROW('Water Data'!I113))="","",OFFSET('Water Data'!$I$28,0,10*ROW('Water Data'!I113)))</f>
        <v/>
      </c>
      <c r="CJ119" s="300" t="str">
        <f ca="true">+IF(OFFSET('Water Data'!$I$29,0,10*ROW('Water Data'!I113))="","",OFFSET('Water Data'!$I$29,0,10*ROW('Water Data'!I113)))</f>
        <v/>
      </c>
      <c r="CK119" s="300" t="str">
        <f ca="true">+IF(OFFSET('Sanitation Data'!$D$28,0,10*ROW('Sanitation Data'!D113))="","",OFFSET('Sanitation Data'!$D$28,0,10*ROW('Sanitation Data'!D113)))</f>
        <v/>
      </c>
      <c r="CL119" s="300" t="str">
        <f ca="true">+IF(OFFSET('Sanitation Data'!$D$29,0,10*ROW('Sanitation Data'!D113))="","",OFFSET('Sanitation Data'!$D$29,0,10*ROW('Sanitation Data'!D113)))</f>
        <v/>
      </c>
      <c r="CM119" s="300" t="str">
        <f ca="true">+IF(OFFSET('Sanitation Data'!$D$30,0,10*ROW('Sanitation Data'!D113))="","",OFFSET('Sanitation Data'!$D$30,0,10*ROW('Sanitation Data'!D113)))</f>
        <v/>
      </c>
      <c r="CN119" s="300" t="str">
        <f ca="true">+IF(OFFSET('Sanitation Data'!$D$31,0,10*ROW('Sanitation Data'!D113))="","",OFFSET('Sanitation Data'!$D$31,0,10*ROW('Sanitation Data'!D113)))</f>
        <v/>
      </c>
      <c r="CO119" s="300" t="str">
        <f ca="true">+IF(OFFSET('Sanitation Data'!$D$32,0,10*ROW('Sanitation Data'!D113))="","",OFFSET('Sanitation Data'!$D$32,0,10*ROW('Sanitation Data'!D113)))</f>
        <v/>
      </c>
      <c r="CP119" s="300" t="str">
        <f ca="true">+IF(OFFSET('Sanitation Data'!$E$28,0,10*ROW('Sanitation Data'!E113))="","",OFFSET('Sanitation Data'!$E$28,0,10*ROW('Sanitation Data'!E113)))</f>
        <v/>
      </c>
      <c r="CQ119" s="300" t="str">
        <f ca="true">+IF(OFFSET('Sanitation Data'!$E$29,0,10*ROW('Sanitation Data'!E113))="","",OFFSET('Sanitation Data'!$E$29,0,10*ROW('Sanitation Data'!E113)))</f>
        <v/>
      </c>
      <c r="CR119" s="300" t="str">
        <f ca="true">+IF(OFFSET('Sanitation Data'!$E$30,0,10*ROW('Sanitation Data'!E113))="","",OFFSET('Sanitation Data'!$E$30,0,10*ROW('Sanitation Data'!E113)))</f>
        <v/>
      </c>
      <c r="CS119" s="300" t="str">
        <f ca="true">+IF(OFFSET('Sanitation Data'!$E$31,0,10*ROW('Sanitation Data'!E113))="","",OFFSET('Sanitation Data'!$E$31,0,10*ROW('Sanitation Data'!E113)))</f>
        <v/>
      </c>
      <c r="CT119" s="300" t="str">
        <f ca="true">+IF(OFFSET('Sanitation Data'!$E$32,0,10*ROW('Sanitation Data'!E113))="","",OFFSET('Sanitation Data'!$E$32,0,10*ROW('Sanitation Data'!E113)))</f>
        <v/>
      </c>
      <c r="CU119" s="300" t="str">
        <f ca="true">+IF(OFFSET('Sanitation Data'!$F$28,0,10*ROW('Sanitation Data'!F113))="","",OFFSET('Sanitation Data'!$F$28,0,10*ROW('Sanitation Data'!F113)))</f>
        <v/>
      </c>
      <c r="CV119" s="300" t="str">
        <f ca="true">+IF(OFFSET('Sanitation Data'!$F$29,0,10*ROW('Sanitation Data'!F113))="","",OFFSET('Sanitation Data'!$F$29,0,10*ROW('Sanitation Data'!F113)))</f>
        <v/>
      </c>
      <c r="CW119" s="300" t="str">
        <f ca="true">+IF(OFFSET('Sanitation Data'!$F$30,0,10*ROW('Sanitation Data'!F113))="","",OFFSET('Sanitation Data'!$F$30,0,10*ROW('Sanitation Data'!F113)))</f>
        <v/>
      </c>
      <c r="CX119" s="300" t="str">
        <f ca="true">+IF(OFFSET('Sanitation Data'!$F$31,0,10*ROW('Sanitation Data'!F113))="","",OFFSET('Sanitation Data'!$F$31,0,10*ROW('Sanitation Data'!F113)))</f>
        <v/>
      </c>
      <c r="CY119" s="300" t="str">
        <f ca="true">+IF(OFFSET('Sanitation Data'!$F$32,0,10*ROW('Sanitation Data'!F113))="","",OFFSET('Sanitation Data'!$F$32,0,10*ROW('Sanitation Data'!F113)))</f>
        <v/>
      </c>
      <c r="CZ119" s="300" t="str">
        <f ca="true">+IF(OFFSET('Sanitation Data'!$G$28,0,10*ROW('Sanitation Data'!G113))="","",OFFSET('Sanitation Data'!$G$28,0,10*ROW('Sanitation Data'!G113)))</f>
        <v/>
      </c>
      <c r="DA119" s="300" t="str">
        <f ca="true">+IF(OFFSET('Sanitation Data'!$G$29,0,10*ROW('Sanitation Data'!G113))="","",OFFSET('Sanitation Data'!$G$29,0,10*ROW('Sanitation Data'!G113)))</f>
        <v/>
      </c>
      <c r="DB119" s="300" t="str">
        <f ca="true">+IF(OFFSET('Sanitation Data'!$G$30,0,10*ROW('Sanitation Data'!G113))="","",OFFSET('Sanitation Data'!$G$30,0,10*ROW('Sanitation Data'!G113)))</f>
        <v/>
      </c>
      <c r="DC119" s="300" t="str">
        <f ca="true">+IF(OFFSET('Sanitation Data'!$G$31,0,10*ROW('Sanitation Data'!G113))="","",OFFSET('Sanitation Data'!$G$31,0,10*ROW('Sanitation Data'!G113)))</f>
        <v/>
      </c>
      <c r="DD119" s="300" t="str">
        <f ca="true">+IF(OFFSET('Sanitation Data'!$G$32,0,10*ROW('Sanitation Data'!G113))="","",OFFSET('Sanitation Data'!$G$32,0,10*ROW('Sanitation Data'!G113)))</f>
        <v/>
      </c>
      <c r="DE119" s="300" t="str">
        <f ca="true">+IF(OFFSET('Sanitation Data'!$H$28,0,10*ROW('Sanitation Data'!H113))="","",OFFSET('Sanitation Data'!$H$28,0,10*ROW('Sanitation Data'!H113)))</f>
        <v/>
      </c>
      <c r="DF119" s="300" t="str">
        <f ca="true">+IF(OFFSET('Sanitation Data'!$H$29,0,10*ROW('Sanitation Data'!H113))="","",OFFSET('Sanitation Data'!$H$29,0,10*ROW('Sanitation Data'!H113)))</f>
        <v/>
      </c>
      <c r="DG119" s="300" t="str">
        <f ca="true">+IF(OFFSET('Sanitation Data'!$H$30,0,10*ROW('Sanitation Data'!H113))="","",OFFSET('Sanitation Data'!$H$30,0,10*ROW('Sanitation Data'!H113)))</f>
        <v/>
      </c>
      <c r="DH119" s="300" t="str">
        <f ca="true">+IF(OFFSET('Sanitation Data'!$H$31,0,10*ROW('Sanitation Data'!H113))="","",OFFSET('Sanitation Data'!$H$31,0,10*ROW('Sanitation Data'!H113)))</f>
        <v/>
      </c>
      <c r="DI119" s="300" t="str">
        <f ca="true">+IF(OFFSET('Sanitation Data'!$H$32,0,10*ROW('Sanitation Data'!H113))="","",OFFSET('Sanitation Data'!$H$32,0,10*ROW('Sanitation Data'!H113)))</f>
        <v/>
      </c>
      <c r="DJ119" s="300" t="str">
        <f ca="true">+IF(OFFSET('Sanitation Data'!$I$28,0,10*ROW('Sanitation Data'!I113))="","",OFFSET('Sanitation Data'!$I$28,0,10*ROW('Sanitation Data'!I113)))</f>
        <v/>
      </c>
      <c r="DK119" s="300" t="str">
        <f ca="true">+IF(OFFSET('Sanitation Data'!$I$29,0,10*ROW('Sanitation Data'!I113))="","",OFFSET('Sanitation Data'!$I$29,0,10*ROW('Sanitation Data'!I113)))</f>
        <v/>
      </c>
      <c r="DL119" s="300" t="str">
        <f ca="true">+IF(OFFSET('Sanitation Data'!$I$30,0,10*ROW('Sanitation Data'!I113))="","",OFFSET('Sanitation Data'!$I$30,0,10*ROW('Sanitation Data'!I113)))</f>
        <v/>
      </c>
      <c r="DM119" s="300" t="str">
        <f ca="true">+IF(OFFSET('Sanitation Data'!$I$31,0,10*ROW('Sanitation Data'!I113))="","",OFFSET('Sanitation Data'!$I$31,0,10*ROW('Sanitation Data'!I113)))</f>
        <v/>
      </c>
      <c r="DN119" s="300" t="str">
        <f ca="true">+IF(OFFSET('Sanitation Data'!$I$32,0,10*ROW('Sanitation Data'!I113))="","",OFFSET('Sanitation Data'!$I$32,0,10*ROW('Sanitation Data'!I113)))</f>
        <v/>
      </c>
      <c r="DO119" s="300" t="str">
        <f ca="true">+IF(OFFSET('Hygiene Data'!$D$11,0,10*ROW('Hygiene Data'!D113))="","",OFFSET('Hygiene Data'!$D$11,0,10*ROW('Hygiene Data'!D113)))</f>
        <v/>
      </c>
      <c r="DP119" s="300" t="str">
        <f ca="true">+IF(OFFSET('Hygiene Data'!$D$12,0,10*ROW('Hygiene Data'!D113))="","",OFFSET('Hygiene Data'!$D$12,0,10*ROW('Hygiene Data'!D113)))</f>
        <v/>
      </c>
      <c r="DQ119" s="300" t="str">
        <f ca="true">+IF(OFFSET('Hygiene Data'!$D$13,0,10*ROW('Hygiene Data'!D113))="","",OFFSET('Hygiene Data'!$D$13,0,10*ROW('Hygiene Data'!D113)))</f>
        <v/>
      </c>
      <c r="DR119" s="300" t="str">
        <f ca="true">+IF(OFFSET('Hygiene Data'!$E$11,0,10*ROW('Hygiene Data'!E113))="","",OFFSET('Hygiene Data'!$E$11,0,10*ROW('Hygiene Data'!E113)))</f>
        <v/>
      </c>
      <c r="DS119" s="300" t="str">
        <f ca="true">+IF(OFFSET('Hygiene Data'!$E$12,0,10*ROW('Hygiene Data'!E113))="","",OFFSET('Hygiene Data'!$E$12,0,10*ROW('Hygiene Data'!E113)))</f>
        <v/>
      </c>
      <c r="DT119" s="300" t="str">
        <f ca="true">+IF(OFFSET('Hygiene Data'!$E$13,0,10*ROW('Hygiene Data'!E113))="","",OFFSET('Hygiene Data'!$E$13,0,10*ROW('Hygiene Data'!E113)))</f>
        <v/>
      </c>
      <c r="DU119" s="300" t="str">
        <f ca="true">+IF(OFFSET('Hygiene Data'!$F$11,0,10*ROW('Hygiene Data'!F113))="","",OFFSET('Hygiene Data'!$F$11,0,10*ROW('Hygiene Data'!F113)))</f>
        <v/>
      </c>
      <c r="DV119" s="300" t="str">
        <f ca="true">+IF(OFFSET('Hygiene Data'!$F$12,0,10*ROW('Hygiene Data'!F113))="","",OFFSET('Hygiene Data'!$F$12,0,10*ROW('Hygiene Data'!F113)))</f>
        <v/>
      </c>
      <c r="DW119" s="300" t="str">
        <f ca="true">+IF(OFFSET('Hygiene Data'!$F$13,0,10*ROW('Hygiene Data'!F113))="","",OFFSET('Hygiene Data'!$F$13,0,10*ROW('Hygiene Data'!F113)))</f>
        <v/>
      </c>
      <c r="DX119" s="300" t="str">
        <f ca="true">+IF(OFFSET('Hygiene Data'!$G$11,0,10*ROW('Hygiene Data'!G113))="","",OFFSET('Hygiene Data'!$G$11,0,10*ROW('Hygiene Data'!G113)))</f>
        <v/>
      </c>
      <c r="DY119" s="300" t="str">
        <f ca="true">+IF(OFFSET('Hygiene Data'!$G$12,0,10*ROW('Hygiene Data'!G113))="","",OFFSET('Hygiene Data'!$G$12,0,10*ROW('Hygiene Data'!G113)))</f>
        <v/>
      </c>
      <c r="DZ119" s="300" t="str">
        <f ca="true">+IF(OFFSET('Hygiene Data'!$G$13,0,10*ROW('Hygiene Data'!G113))="","",OFFSET('Hygiene Data'!$G$13,0,10*ROW('Hygiene Data'!G113)))</f>
        <v/>
      </c>
      <c r="EA119" s="300" t="str">
        <f ca="true">+IF(OFFSET('Hygiene Data'!$H$11,0,10*ROW('Hygiene Data'!H113))="","",OFFSET('Hygiene Data'!$H$11,0,10*ROW('Hygiene Data'!H113)))</f>
        <v/>
      </c>
      <c r="EB119" s="300" t="str">
        <f ca="true">+IF(OFFSET('Hygiene Data'!$H$12,0,10*ROW('Hygiene Data'!H113))="","",OFFSET('Hygiene Data'!$H$12,0,10*ROW('Hygiene Data'!H113)))</f>
        <v/>
      </c>
      <c r="EC119" s="300" t="str">
        <f ca="true">+IF(OFFSET('Hygiene Data'!$H$13,0,10*ROW('Hygiene Data'!H113))="","",OFFSET('Hygiene Data'!$H$13,0,10*ROW('Hygiene Data'!H113)))</f>
        <v/>
      </c>
      <c r="ED119" s="300" t="str">
        <f ca="true">+IF(OFFSET('Hygiene Data'!$I$11,0,10*ROW('Hygiene Data'!I113))="","",OFFSET('Hygiene Data'!$I$11,0,10*ROW('Hygiene Data'!I113)))</f>
        <v/>
      </c>
      <c r="EE119" s="300" t="str">
        <f ca="true">+IF(OFFSET('Hygiene Data'!$I$12,0,10*ROW('Hygiene Data'!I113))="","",OFFSET('Hygiene Data'!$I$12,0,10*ROW('Hygiene Data'!I113)))</f>
        <v/>
      </c>
      <c r="EF119" s="30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7"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0"/>
      <c r="BS120" s="300" t="str">
        <f ca="true">+IF(OFFSET('Water Data'!$D$27,0,10*ROW('Water Data'!D114))="","",OFFSET('Water Data'!$D$27,0,10*ROW('Water Data'!D114)))</f>
        <v/>
      </c>
      <c r="BT120" s="300" t="str">
        <f ca="true">+IF(OFFSET('Water Data'!$D$28,0,10*ROW('Water Data'!D114))="","",OFFSET('Water Data'!$D$28,0,10*ROW('Water Data'!D114)))</f>
        <v/>
      </c>
      <c r="BU120" s="300" t="str">
        <f ca="true">+IF(OFFSET('Water Data'!$D$29,0,10*ROW('Water Data'!D114))="","",OFFSET('Water Data'!$D$29,0,10*ROW('Water Data'!D114)))</f>
        <v/>
      </c>
      <c r="BV120" s="300" t="str">
        <f ca="true">+IF(OFFSET('Water Data'!$E$27,0,10*ROW('Water Data'!E114))="","",OFFSET('Water Data'!$E$27,0,10*ROW('Water Data'!E114)))</f>
        <v/>
      </c>
      <c r="BW120" s="300" t="str">
        <f ca="true">+IF(OFFSET('Water Data'!$E$28,0,10*ROW('Water Data'!E114))="","",OFFSET('Water Data'!$E$28,0,10*ROW('Water Data'!E114)))</f>
        <v/>
      </c>
      <c r="BX120" s="300" t="str">
        <f ca="true">+IF(OFFSET('Water Data'!$E$29,0,10*ROW('Water Data'!E114))="","",OFFSET('Water Data'!$E$29,0,10*ROW('Water Data'!E114)))</f>
        <v/>
      </c>
      <c r="BY120" s="300" t="str">
        <f ca="true">+IF(OFFSET('Water Data'!$F$27,0,10*ROW('Water Data'!F114))="","",OFFSET('Water Data'!$F$27,0,10*ROW('Water Data'!F114)))</f>
        <v/>
      </c>
      <c r="BZ120" s="300" t="str">
        <f ca="true">+IF(OFFSET('Water Data'!$F$28,0,10*ROW('Water Data'!F114))="","",OFFSET('Water Data'!$F$28,0,10*ROW('Water Data'!F114)))</f>
        <v/>
      </c>
      <c r="CA120" s="300" t="str">
        <f ca="true">+IF(OFFSET('Water Data'!$F$29,0,10*ROW('Water Data'!F114))="","",OFFSET('Water Data'!$F$29,0,10*ROW('Water Data'!F114)))</f>
        <v/>
      </c>
      <c r="CB120" s="300" t="str">
        <f ca="true">+IF(OFFSET('Water Data'!$G$27,0,10*ROW('Water Data'!G114))="","",OFFSET('Water Data'!$G$27,0,10*ROW('Water Data'!G114)))</f>
        <v/>
      </c>
      <c r="CC120" s="300" t="str">
        <f ca="true">+IF(OFFSET('Water Data'!$G$28,0,10*ROW('Water Data'!G114))="","",OFFSET('Water Data'!$G$28,0,10*ROW('Water Data'!G114)))</f>
        <v/>
      </c>
      <c r="CD120" s="300" t="str">
        <f ca="true">+IF(OFFSET('Water Data'!$G$29,0,10*ROW('Water Data'!G114))="","",OFFSET('Water Data'!$G$29,0,10*ROW('Water Data'!G114)))</f>
        <v/>
      </c>
      <c r="CE120" s="300" t="str">
        <f ca="true">+IF(OFFSET('Water Data'!$H$27,0,10*ROW('Water Data'!H114))="","",OFFSET('Water Data'!$H$27,0,10*ROW('Water Data'!H114)))</f>
        <v/>
      </c>
      <c r="CF120" s="300" t="str">
        <f ca="true">+IF(OFFSET('Water Data'!$H$28,0,10*ROW('Water Data'!H114))="","",OFFSET('Water Data'!$H$28,0,10*ROW('Water Data'!H114)))</f>
        <v/>
      </c>
      <c r="CG120" s="300" t="str">
        <f ca="true">+IF(OFFSET('Water Data'!$H$29,0,10*ROW('Water Data'!H114))="","",OFFSET('Water Data'!$H$29,0,10*ROW('Water Data'!H114)))</f>
        <v/>
      </c>
      <c r="CH120" s="300" t="str">
        <f ca="true">+IF(OFFSET('Water Data'!$I$27,0,10*ROW('Water Data'!I114))="","",OFFSET('Water Data'!$I$27,0,10*ROW('Water Data'!I114)))</f>
        <v/>
      </c>
      <c r="CI120" s="300" t="str">
        <f ca="true">+IF(OFFSET('Water Data'!$I$28,0,10*ROW('Water Data'!I114))="","",OFFSET('Water Data'!$I$28,0,10*ROW('Water Data'!I114)))</f>
        <v/>
      </c>
      <c r="CJ120" s="300" t="str">
        <f ca="true">+IF(OFFSET('Water Data'!$I$29,0,10*ROW('Water Data'!I114))="","",OFFSET('Water Data'!$I$29,0,10*ROW('Water Data'!I114)))</f>
        <v/>
      </c>
      <c r="CK120" s="300" t="str">
        <f ca="true">+IF(OFFSET('Sanitation Data'!$D$28,0,10*ROW('Sanitation Data'!D114))="","",OFFSET('Sanitation Data'!$D$28,0,10*ROW('Sanitation Data'!D114)))</f>
        <v/>
      </c>
      <c r="CL120" s="300" t="str">
        <f ca="true">+IF(OFFSET('Sanitation Data'!$D$29,0,10*ROW('Sanitation Data'!D114))="","",OFFSET('Sanitation Data'!$D$29,0,10*ROW('Sanitation Data'!D114)))</f>
        <v/>
      </c>
      <c r="CM120" s="300" t="str">
        <f ca="true">+IF(OFFSET('Sanitation Data'!$D$30,0,10*ROW('Sanitation Data'!D114))="","",OFFSET('Sanitation Data'!$D$30,0,10*ROW('Sanitation Data'!D114)))</f>
        <v/>
      </c>
      <c r="CN120" s="300" t="str">
        <f ca="true">+IF(OFFSET('Sanitation Data'!$D$31,0,10*ROW('Sanitation Data'!D114))="","",OFFSET('Sanitation Data'!$D$31,0,10*ROW('Sanitation Data'!D114)))</f>
        <v/>
      </c>
      <c r="CO120" s="300" t="str">
        <f ca="true">+IF(OFFSET('Sanitation Data'!$D$32,0,10*ROW('Sanitation Data'!D114))="","",OFFSET('Sanitation Data'!$D$32,0,10*ROW('Sanitation Data'!D114)))</f>
        <v/>
      </c>
      <c r="CP120" s="300" t="str">
        <f ca="true">+IF(OFFSET('Sanitation Data'!$E$28,0,10*ROW('Sanitation Data'!E114))="","",OFFSET('Sanitation Data'!$E$28,0,10*ROW('Sanitation Data'!E114)))</f>
        <v/>
      </c>
      <c r="CQ120" s="300" t="str">
        <f ca="true">+IF(OFFSET('Sanitation Data'!$E$29,0,10*ROW('Sanitation Data'!E114))="","",OFFSET('Sanitation Data'!$E$29,0,10*ROW('Sanitation Data'!E114)))</f>
        <v/>
      </c>
      <c r="CR120" s="300" t="str">
        <f ca="true">+IF(OFFSET('Sanitation Data'!$E$30,0,10*ROW('Sanitation Data'!E114))="","",OFFSET('Sanitation Data'!$E$30,0,10*ROW('Sanitation Data'!E114)))</f>
        <v/>
      </c>
      <c r="CS120" s="300" t="str">
        <f ca="true">+IF(OFFSET('Sanitation Data'!$E$31,0,10*ROW('Sanitation Data'!E114))="","",OFFSET('Sanitation Data'!$E$31,0,10*ROW('Sanitation Data'!E114)))</f>
        <v/>
      </c>
      <c r="CT120" s="300" t="str">
        <f ca="true">+IF(OFFSET('Sanitation Data'!$E$32,0,10*ROW('Sanitation Data'!E114))="","",OFFSET('Sanitation Data'!$E$32,0,10*ROW('Sanitation Data'!E114)))</f>
        <v/>
      </c>
      <c r="CU120" s="300" t="str">
        <f ca="true">+IF(OFFSET('Sanitation Data'!$F$28,0,10*ROW('Sanitation Data'!F114))="","",OFFSET('Sanitation Data'!$F$28,0,10*ROW('Sanitation Data'!F114)))</f>
        <v/>
      </c>
      <c r="CV120" s="300" t="str">
        <f ca="true">+IF(OFFSET('Sanitation Data'!$F$29,0,10*ROW('Sanitation Data'!F114))="","",OFFSET('Sanitation Data'!$F$29,0,10*ROW('Sanitation Data'!F114)))</f>
        <v/>
      </c>
      <c r="CW120" s="300" t="str">
        <f ca="true">+IF(OFFSET('Sanitation Data'!$F$30,0,10*ROW('Sanitation Data'!F114))="","",OFFSET('Sanitation Data'!$F$30,0,10*ROW('Sanitation Data'!F114)))</f>
        <v/>
      </c>
      <c r="CX120" s="300" t="str">
        <f ca="true">+IF(OFFSET('Sanitation Data'!$F$31,0,10*ROW('Sanitation Data'!F114))="","",OFFSET('Sanitation Data'!$F$31,0,10*ROW('Sanitation Data'!F114)))</f>
        <v/>
      </c>
      <c r="CY120" s="300" t="str">
        <f ca="true">+IF(OFFSET('Sanitation Data'!$F$32,0,10*ROW('Sanitation Data'!F114))="","",OFFSET('Sanitation Data'!$F$32,0,10*ROW('Sanitation Data'!F114)))</f>
        <v/>
      </c>
      <c r="CZ120" s="300" t="str">
        <f ca="true">+IF(OFFSET('Sanitation Data'!$G$28,0,10*ROW('Sanitation Data'!G114))="","",OFFSET('Sanitation Data'!$G$28,0,10*ROW('Sanitation Data'!G114)))</f>
        <v/>
      </c>
      <c r="DA120" s="300" t="str">
        <f ca="true">+IF(OFFSET('Sanitation Data'!$G$29,0,10*ROW('Sanitation Data'!G114))="","",OFFSET('Sanitation Data'!$G$29,0,10*ROW('Sanitation Data'!G114)))</f>
        <v/>
      </c>
      <c r="DB120" s="300" t="str">
        <f ca="true">+IF(OFFSET('Sanitation Data'!$G$30,0,10*ROW('Sanitation Data'!G114))="","",OFFSET('Sanitation Data'!$G$30,0,10*ROW('Sanitation Data'!G114)))</f>
        <v/>
      </c>
      <c r="DC120" s="300" t="str">
        <f ca="true">+IF(OFFSET('Sanitation Data'!$G$31,0,10*ROW('Sanitation Data'!G114))="","",OFFSET('Sanitation Data'!$G$31,0,10*ROW('Sanitation Data'!G114)))</f>
        <v/>
      </c>
      <c r="DD120" s="300" t="str">
        <f ca="true">+IF(OFFSET('Sanitation Data'!$G$32,0,10*ROW('Sanitation Data'!G114))="","",OFFSET('Sanitation Data'!$G$32,0,10*ROW('Sanitation Data'!G114)))</f>
        <v/>
      </c>
      <c r="DE120" s="300" t="str">
        <f ca="true">+IF(OFFSET('Sanitation Data'!$H$28,0,10*ROW('Sanitation Data'!H114))="","",OFFSET('Sanitation Data'!$H$28,0,10*ROW('Sanitation Data'!H114)))</f>
        <v/>
      </c>
      <c r="DF120" s="300" t="str">
        <f ca="true">+IF(OFFSET('Sanitation Data'!$H$29,0,10*ROW('Sanitation Data'!H114))="","",OFFSET('Sanitation Data'!$H$29,0,10*ROW('Sanitation Data'!H114)))</f>
        <v/>
      </c>
      <c r="DG120" s="300" t="str">
        <f ca="true">+IF(OFFSET('Sanitation Data'!$H$30,0,10*ROW('Sanitation Data'!H114))="","",OFFSET('Sanitation Data'!$H$30,0,10*ROW('Sanitation Data'!H114)))</f>
        <v/>
      </c>
      <c r="DH120" s="300" t="str">
        <f ca="true">+IF(OFFSET('Sanitation Data'!$H$31,0,10*ROW('Sanitation Data'!H114))="","",OFFSET('Sanitation Data'!$H$31,0,10*ROW('Sanitation Data'!H114)))</f>
        <v/>
      </c>
      <c r="DI120" s="300" t="str">
        <f ca="true">+IF(OFFSET('Sanitation Data'!$H$32,0,10*ROW('Sanitation Data'!H114))="","",OFFSET('Sanitation Data'!$H$32,0,10*ROW('Sanitation Data'!H114)))</f>
        <v/>
      </c>
      <c r="DJ120" s="300" t="str">
        <f ca="true">+IF(OFFSET('Sanitation Data'!$I$28,0,10*ROW('Sanitation Data'!I114))="","",OFFSET('Sanitation Data'!$I$28,0,10*ROW('Sanitation Data'!I114)))</f>
        <v/>
      </c>
      <c r="DK120" s="300" t="str">
        <f ca="true">+IF(OFFSET('Sanitation Data'!$I$29,0,10*ROW('Sanitation Data'!I114))="","",OFFSET('Sanitation Data'!$I$29,0,10*ROW('Sanitation Data'!I114)))</f>
        <v/>
      </c>
      <c r="DL120" s="300" t="str">
        <f ca="true">+IF(OFFSET('Sanitation Data'!$I$30,0,10*ROW('Sanitation Data'!I114))="","",OFFSET('Sanitation Data'!$I$30,0,10*ROW('Sanitation Data'!I114)))</f>
        <v/>
      </c>
      <c r="DM120" s="300" t="str">
        <f ca="true">+IF(OFFSET('Sanitation Data'!$I$31,0,10*ROW('Sanitation Data'!I114))="","",OFFSET('Sanitation Data'!$I$31,0,10*ROW('Sanitation Data'!I114)))</f>
        <v/>
      </c>
      <c r="DN120" s="300" t="str">
        <f ca="true">+IF(OFFSET('Sanitation Data'!$I$32,0,10*ROW('Sanitation Data'!I114))="","",OFFSET('Sanitation Data'!$I$32,0,10*ROW('Sanitation Data'!I114)))</f>
        <v/>
      </c>
      <c r="DO120" s="300" t="str">
        <f ca="true">+IF(OFFSET('Hygiene Data'!$D$11,0,10*ROW('Hygiene Data'!D114))="","",OFFSET('Hygiene Data'!$D$11,0,10*ROW('Hygiene Data'!D114)))</f>
        <v/>
      </c>
      <c r="DP120" s="300" t="str">
        <f ca="true">+IF(OFFSET('Hygiene Data'!$D$12,0,10*ROW('Hygiene Data'!D114))="","",OFFSET('Hygiene Data'!$D$12,0,10*ROW('Hygiene Data'!D114)))</f>
        <v/>
      </c>
      <c r="DQ120" s="300" t="str">
        <f ca="true">+IF(OFFSET('Hygiene Data'!$D$13,0,10*ROW('Hygiene Data'!D114))="","",OFFSET('Hygiene Data'!$D$13,0,10*ROW('Hygiene Data'!D114)))</f>
        <v/>
      </c>
      <c r="DR120" s="300" t="str">
        <f ca="true">+IF(OFFSET('Hygiene Data'!$E$11,0,10*ROW('Hygiene Data'!E114))="","",OFFSET('Hygiene Data'!$E$11,0,10*ROW('Hygiene Data'!E114)))</f>
        <v/>
      </c>
      <c r="DS120" s="300" t="str">
        <f ca="true">+IF(OFFSET('Hygiene Data'!$E$12,0,10*ROW('Hygiene Data'!E114))="","",OFFSET('Hygiene Data'!$E$12,0,10*ROW('Hygiene Data'!E114)))</f>
        <v/>
      </c>
      <c r="DT120" s="300" t="str">
        <f ca="true">+IF(OFFSET('Hygiene Data'!$E$13,0,10*ROW('Hygiene Data'!E114))="","",OFFSET('Hygiene Data'!$E$13,0,10*ROW('Hygiene Data'!E114)))</f>
        <v/>
      </c>
      <c r="DU120" s="300" t="str">
        <f ca="true">+IF(OFFSET('Hygiene Data'!$F$11,0,10*ROW('Hygiene Data'!F114))="","",OFFSET('Hygiene Data'!$F$11,0,10*ROW('Hygiene Data'!F114)))</f>
        <v/>
      </c>
      <c r="DV120" s="300" t="str">
        <f ca="true">+IF(OFFSET('Hygiene Data'!$F$12,0,10*ROW('Hygiene Data'!F114))="","",OFFSET('Hygiene Data'!$F$12,0,10*ROW('Hygiene Data'!F114)))</f>
        <v/>
      </c>
      <c r="DW120" s="300" t="str">
        <f ca="true">+IF(OFFSET('Hygiene Data'!$F$13,0,10*ROW('Hygiene Data'!F114))="","",OFFSET('Hygiene Data'!$F$13,0,10*ROW('Hygiene Data'!F114)))</f>
        <v/>
      </c>
      <c r="DX120" s="300" t="str">
        <f ca="true">+IF(OFFSET('Hygiene Data'!$G$11,0,10*ROW('Hygiene Data'!G114))="","",OFFSET('Hygiene Data'!$G$11,0,10*ROW('Hygiene Data'!G114)))</f>
        <v/>
      </c>
      <c r="DY120" s="300" t="str">
        <f ca="true">+IF(OFFSET('Hygiene Data'!$G$12,0,10*ROW('Hygiene Data'!G114))="","",OFFSET('Hygiene Data'!$G$12,0,10*ROW('Hygiene Data'!G114)))</f>
        <v/>
      </c>
      <c r="DZ120" s="300" t="str">
        <f ca="true">+IF(OFFSET('Hygiene Data'!$G$13,0,10*ROW('Hygiene Data'!G114))="","",OFFSET('Hygiene Data'!$G$13,0,10*ROW('Hygiene Data'!G114)))</f>
        <v/>
      </c>
      <c r="EA120" s="300" t="str">
        <f ca="true">+IF(OFFSET('Hygiene Data'!$H$11,0,10*ROW('Hygiene Data'!H114))="","",OFFSET('Hygiene Data'!$H$11,0,10*ROW('Hygiene Data'!H114)))</f>
        <v/>
      </c>
      <c r="EB120" s="300" t="str">
        <f ca="true">+IF(OFFSET('Hygiene Data'!$H$12,0,10*ROW('Hygiene Data'!H114))="","",OFFSET('Hygiene Data'!$H$12,0,10*ROW('Hygiene Data'!H114)))</f>
        <v/>
      </c>
      <c r="EC120" s="300" t="str">
        <f ca="true">+IF(OFFSET('Hygiene Data'!$H$13,0,10*ROW('Hygiene Data'!H114))="","",OFFSET('Hygiene Data'!$H$13,0,10*ROW('Hygiene Data'!H114)))</f>
        <v/>
      </c>
      <c r="ED120" s="300" t="str">
        <f ca="true">+IF(OFFSET('Hygiene Data'!$I$11,0,10*ROW('Hygiene Data'!I114))="","",OFFSET('Hygiene Data'!$I$11,0,10*ROW('Hygiene Data'!I114)))</f>
        <v/>
      </c>
      <c r="EE120" s="300" t="str">
        <f ca="true">+IF(OFFSET('Hygiene Data'!$I$12,0,10*ROW('Hygiene Data'!I114))="","",OFFSET('Hygiene Data'!$I$12,0,10*ROW('Hygiene Data'!I114)))</f>
        <v/>
      </c>
      <c r="EF120" s="30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7"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0"/>
      <c r="BS121" s="300" t="str">
        <f ca="true">+IF(OFFSET('Water Data'!$D$27,0,10*ROW('Water Data'!D115))="","",OFFSET('Water Data'!$D$27,0,10*ROW('Water Data'!D115)))</f>
        <v/>
      </c>
      <c r="BT121" s="300" t="str">
        <f ca="true">+IF(OFFSET('Water Data'!$D$28,0,10*ROW('Water Data'!D115))="","",OFFSET('Water Data'!$D$28,0,10*ROW('Water Data'!D115)))</f>
        <v/>
      </c>
      <c r="BU121" s="300" t="str">
        <f ca="true">+IF(OFFSET('Water Data'!$D$29,0,10*ROW('Water Data'!D115))="","",OFFSET('Water Data'!$D$29,0,10*ROW('Water Data'!D115)))</f>
        <v/>
      </c>
      <c r="BV121" s="300" t="str">
        <f ca="true">+IF(OFFSET('Water Data'!$E$27,0,10*ROW('Water Data'!E115))="","",OFFSET('Water Data'!$E$27,0,10*ROW('Water Data'!E115)))</f>
        <v/>
      </c>
      <c r="BW121" s="300" t="str">
        <f ca="true">+IF(OFFSET('Water Data'!$E$28,0,10*ROW('Water Data'!E115))="","",OFFSET('Water Data'!$E$28,0,10*ROW('Water Data'!E115)))</f>
        <v/>
      </c>
      <c r="BX121" s="300" t="str">
        <f ca="true">+IF(OFFSET('Water Data'!$E$29,0,10*ROW('Water Data'!E115))="","",OFFSET('Water Data'!$E$29,0,10*ROW('Water Data'!E115)))</f>
        <v/>
      </c>
      <c r="BY121" s="300" t="str">
        <f ca="true">+IF(OFFSET('Water Data'!$F$27,0,10*ROW('Water Data'!F115))="","",OFFSET('Water Data'!$F$27,0,10*ROW('Water Data'!F115)))</f>
        <v/>
      </c>
      <c r="BZ121" s="300" t="str">
        <f ca="true">+IF(OFFSET('Water Data'!$F$28,0,10*ROW('Water Data'!F115))="","",OFFSET('Water Data'!$F$28,0,10*ROW('Water Data'!F115)))</f>
        <v/>
      </c>
      <c r="CA121" s="300" t="str">
        <f ca="true">+IF(OFFSET('Water Data'!$F$29,0,10*ROW('Water Data'!F115))="","",OFFSET('Water Data'!$F$29,0,10*ROW('Water Data'!F115)))</f>
        <v/>
      </c>
      <c r="CB121" s="300" t="str">
        <f ca="true">+IF(OFFSET('Water Data'!$G$27,0,10*ROW('Water Data'!G115))="","",OFFSET('Water Data'!$G$27,0,10*ROW('Water Data'!G115)))</f>
        <v/>
      </c>
      <c r="CC121" s="300" t="str">
        <f ca="true">+IF(OFFSET('Water Data'!$G$28,0,10*ROW('Water Data'!G115))="","",OFFSET('Water Data'!$G$28,0,10*ROW('Water Data'!G115)))</f>
        <v/>
      </c>
      <c r="CD121" s="300" t="str">
        <f ca="true">+IF(OFFSET('Water Data'!$G$29,0,10*ROW('Water Data'!G115))="","",OFFSET('Water Data'!$G$29,0,10*ROW('Water Data'!G115)))</f>
        <v/>
      </c>
      <c r="CE121" s="300" t="str">
        <f ca="true">+IF(OFFSET('Water Data'!$H$27,0,10*ROW('Water Data'!H115))="","",OFFSET('Water Data'!$H$27,0,10*ROW('Water Data'!H115)))</f>
        <v/>
      </c>
      <c r="CF121" s="300" t="str">
        <f ca="true">+IF(OFFSET('Water Data'!$H$28,0,10*ROW('Water Data'!H115))="","",OFFSET('Water Data'!$H$28,0,10*ROW('Water Data'!H115)))</f>
        <v/>
      </c>
      <c r="CG121" s="300" t="str">
        <f ca="true">+IF(OFFSET('Water Data'!$H$29,0,10*ROW('Water Data'!H115))="","",OFFSET('Water Data'!$H$29,0,10*ROW('Water Data'!H115)))</f>
        <v/>
      </c>
      <c r="CH121" s="300" t="str">
        <f ca="true">+IF(OFFSET('Water Data'!$I$27,0,10*ROW('Water Data'!I115))="","",OFFSET('Water Data'!$I$27,0,10*ROW('Water Data'!I115)))</f>
        <v/>
      </c>
      <c r="CI121" s="300" t="str">
        <f ca="true">+IF(OFFSET('Water Data'!$I$28,0,10*ROW('Water Data'!I115))="","",OFFSET('Water Data'!$I$28,0,10*ROW('Water Data'!I115)))</f>
        <v/>
      </c>
      <c r="CJ121" s="300" t="str">
        <f ca="true">+IF(OFFSET('Water Data'!$I$29,0,10*ROW('Water Data'!I115))="","",OFFSET('Water Data'!$I$29,0,10*ROW('Water Data'!I115)))</f>
        <v/>
      </c>
      <c r="CK121" s="300" t="str">
        <f ca="true">+IF(OFFSET('Sanitation Data'!$D$28,0,10*ROW('Sanitation Data'!D115))="","",OFFSET('Sanitation Data'!$D$28,0,10*ROW('Sanitation Data'!D115)))</f>
        <v/>
      </c>
      <c r="CL121" s="300" t="str">
        <f ca="true">+IF(OFFSET('Sanitation Data'!$D$29,0,10*ROW('Sanitation Data'!D115))="","",OFFSET('Sanitation Data'!$D$29,0,10*ROW('Sanitation Data'!D115)))</f>
        <v/>
      </c>
      <c r="CM121" s="300" t="str">
        <f ca="true">+IF(OFFSET('Sanitation Data'!$D$30,0,10*ROW('Sanitation Data'!D115))="","",OFFSET('Sanitation Data'!$D$30,0,10*ROW('Sanitation Data'!D115)))</f>
        <v/>
      </c>
      <c r="CN121" s="300" t="str">
        <f ca="true">+IF(OFFSET('Sanitation Data'!$D$31,0,10*ROW('Sanitation Data'!D115))="","",OFFSET('Sanitation Data'!$D$31,0,10*ROW('Sanitation Data'!D115)))</f>
        <v/>
      </c>
      <c r="CO121" s="300" t="str">
        <f ca="true">+IF(OFFSET('Sanitation Data'!$D$32,0,10*ROW('Sanitation Data'!D115))="","",OFFSET('Sanitation Data'!$D$32,0,10*ROW('Sanitation Data'!D115)))</f>
        <v/>
      </c>
      <c r="CP121" s="300" t="str">
        <f ca="true">+IF(OFFSET('Sanitation Data'!$E$28,0,10*ROW('Sanitation Data'!E115))="","",OFFSET('Sanitation Data'!$E$28,0,10*ROW('Sanitation Data'!E115)))</f>
        <v/>
      </c>
      <c r="CQ121" s="300" t="str">
        <f ca="true">+IF(OFFSET('Sanitation Data'!$E$29,0,10*ROW('Sanitation Data'!E115))="","",OFFSET('Sanitation Data'!$E$29,0,10*ROW('Sanitation Data'!E115)))</f>
        <v/>
      </c>
      <c r="CR121" s="300" t="str">
        <f ca="true">+IF(OFFSET('Sanitation Data'!$E$30,0,10*ROW('Sanitation Data'!E115))="","",OFFSET('Sanitation Data'!$E$30,0,10*ROW('Sanitation Data'!E115)))</f>
        <v/>
      </c>
      <c r="CS121" s="300" t="str">
        <f ca="true">+IF(OFFSET('Sanitation Data'!$E$31,0,10*ROW('Sanitation Data'!E115))="","",OFFSET('Sanitation Data'!$E$31,0,10*ROW('Sanitation Data'!E115)))</f>
        <v/>
      </c>
      <c r="CT121" s="300" t="str">
        <f ca="true">+IF(OFFSET('Sanitation Data'!$E$32,0,10*ROW('Sanitation Data'!E115))="","",OFFSET('Sanitation Data'!$E$32,0,10*ROW('Sanitation Data'!E115)))</f>
        <v/>
      </c>
      <c r="CU121" s="300" t="str">
        <f ca="true">+IF(OFFSET('Sanitation Data'!$F$28,0,10*ROW('Sanitation Data'!F115))="","",OFFSET('Sanitation Data'!$F$28,0,10*ROW('Sanitation Data'!F115)))</f>
        <v/>
      </c>
      <c r="CV121" s="300" t="str">
        <f ca="true">+IF(OFFSET('Sanitation Data'!$F$29,0,10*ROW('Sanitation Data'!F115))="","",OFFSET('Sanitation Data'!$F$29,0,10*ROW('Sanitation Data'!F115)))</f>
        <v/>
      </c>
      <c r="CW121" s="300" t="str">
        <f ca="true">+IF(OFFSET('Sanitation Data'!$F$30,0,10*ROW('Sanitation Data'!F115))="","",OFFSET('Sanitation Data'!$F$30,0,10*ROW('Sanitation Data'!F115)))</f>
        <v/>
      </c>
      <c r="CX121" s="300" t="str">
        <f ca="true">+IF(OFFSET('Sanitation Data'!$F$31,0,10*ROW('Sanitation Data'!F115))="","",OFFSET('Sanitation Data'!$F$31,0,10*ROW('Sanitation Data'!F115)))</f>
        <v/>
      </c>
      <c r="CY121" s="300" t="str">
        <f ca="true">+IF(OFFSET('Sanitation Data'!$F$32,0,10*ROW('Sanitation Data'!F115))="","",OFFSET('Sanitation Data'!$F$32,0,10*ROW('Sanitation Data'!F115)))</f>
        <v/>
      </c>
      <c r="CZ121" s="300" t="str">
        <f ca="true">+IF(OFFSET('Sanitation Data'!$G$28,0,10*ROW('Sanitation Data'!G115))="","",OFFSET('Sanitation Data'!$G$28,0,10*ROW('Sanitation Data'!G115)))</f>
        <v/>
      </c>
      <c r="DA121" s="300" t="str">
        <f ca="true">+IF(OFFSET('Sanitation Data'!$G$29,0,10*ROW('Sanitation Data'!G115))="","",OFFSET('Sanitation Data'!$G$29,0,10*ROW('Sanitation Data'!G115)))</f>
        <v/>
      </c>
      <c r="DB121" s="300" t="str">
        <f ca="true">+IF(OFFSET('Sanitation Data'!$G$30,0,10*ROW('Sanitation Data'!G115))="","",OFFSET('Sanitation Data'!$G$30,0,10*ROW('Sanitation Data'!G115)))</f>
        <v/>
      </c>
      <c r="DC121" s="300" t="str">
        <f ca="true">+IF(OFFSET('Sanitation Data'!$G$31,0,10*ROW('Sanitation Data'!G115))="","",OFFSET('Sanitation Data'!$G$31,0,10*ROW('Sanitation Data'!G115)))</f>
        <v/>
      </c>
      <c r="DD121" s="300" t="str">
        <f ca="true">+IF(OFFSET('Sanitation Data'!$G$32,0,10*ROW('Sanitation Data'!G115))="","",OFFSET('Sanitation Data'!$G$32,0,10*ROW('Sanitation Data'!G115)))</f>
        <v/>
      </c>
      <c r="DE121" s="300" t="str">
        <f ca="true">+IF(OFFSET('Sanitation Data'!$H$28,0,10*ROW('Sanitation Data'!H115))="","",OFFSET('Sanitation Data'!$H$28,0,10*ROW('Sanitation Data'!H115)))</f>
        <v/>
      </c>
      <c r="DF121" s="300" t="str">
        <f ca="true">+IF(OFFSET('Sanitation Data'!$H$29,0,10*ROW('Sanitation Data'!H115))="","",OFFSET('Sanitation Data'!$H$29,0,10*ROW('Sanitation Data'!H115)))</f>
        <v/>
      </c>
      <c r="DG121" s="300" t="str">
        <f ca="true">+IF(OFFSET('Sanitation Data'!$H$30,0,10*ROW('Sanitation Data'!H115))="","",OFFSET('Sanitation Data'!$H$30,0,10*ROW('Sanitation Data'!H115)))</f>
        <v/>
      </c>
      <c r="DH121" s="300" t="str">
        <f ca="true">+IF(OFFSET('Sanitation Data'!$H$31,0,10*ROW('Sanitation Data'!H115))="","",OFFSET('Sanitation Data'!$H$31,0,10*ROW('Sanitation Data'!H115)))</f>
        <v/>
      </c>
      <c r="DI121" s="300" t="str">
        <f ca="true">+IF(OFFSET('Sanitation Data'!$H$32,0,10*ROW('Sanitation Data'!H115))="","",OFFSET('Sanitation Data'!$H$32,0,10*ROW('Sanitation Data'!H115)))</f>
        <v/>
      </c>
      <c r="DJ121" s="300" t="str">
        <f ca="true">+IF(OFFSET('Sanitation Data'!$I$28,0,10*ROW('Sanitation Data'!I115))="","",OFFSET('Sanitation Data'!$I$28,0,10*ROW('Sanitation Data'!I115)))</f>
        <v/>
      </c>
      <c r="DK121" s="300" t="str">
        <f ca="true">+IF(OFFSET('Sanitation Data'!$I$29,0,10*ROW('Sanitation Data'!I115))="","",OFFSET('Sanitation Data'!$I$29,0,10*ROW('Sanitation Data'!I115)))</f>
        <v/>
      </c>
      <c r="DL121" s="300" t="str">
        <f ca="true">+IF(OFFSET('Sanitation Data'!$I$30,0,10*ROW('Sanitation Data'!I115))="","",OFFSET('Sanitation Data'!$I$30,0,10*ROW('Sanitation Data'!I115)))</f>
        <v/>
      </c>
      <c r="DM121" s="300" t="str">
        <f ca="true">+IF(OFFSET('Sanitation Data'!$I$31,0,10*ROW('Sanitation Data'!I115))="","",OFFSET('Sanitation Data'!$I$31,0,10*ROW('Sanitation Data'!I115)))</f>
        <v/>
      </c>
      <c r="DN121" s="300" t="str">
        <f ca="true">+IF(OFFSET('Sanitation Data'!$I$32,0,10*ROW('Sanitation Data'!I115))="","",OFFSET('Sanitation Data'!$I$32,0,10*ROW('Sanitation Data'!I115)))</f>
        <v/>
      </c>
      <c r="DO121" s="300" t="str">
        <f ca="true">+IF(OFFSET('Hygiene Data'!$D$11,0,10*ROW('Hygiene Data'!D115))="","",OFFSET('Hygiene Data'!$D$11,0,10*ROW('Hygiene Data'!D115)))</f>
        <v/>
      </c>
      <c r="DP121" s="300" t="str">
        <f ca="true">+IF(OFFSET('Hygiene Data'!$D$12,0,10*ROW('Hygiene Data'!D115))="","",OFFSET('Hygiene Data'!$D$12,0,10*ROW('Hygiene Data'!D115)))</f>
        <v/>
      </c>
      <c r="DQ121" s="300" t="str">
        <f ca="true">+IF(OFFSET('Hygiene Data'!$D$13,0,10*ROW('Hygiene Data'!D115))="","",OFFSET('Hygiene Data'!$D$13,0,10*ROW('Hygiene Data'!D115)))</f>
        <v/>
      </c>
      <c r="DR121" s="300" t="str">
        <f ca="true">+IF(OFFSET('Hygiene Data'!$E$11,0,10*ROW('Hygiene Data'!E115))="","",OFFSET('Hygiene Data'!$E$11,0,10*ROW('Hygiene Data'!E115)))</f>
        <v/>
      </c>
      <c r="DS121" s="300" t="str">
        <f ca="true">+IF(OFFSET('Hygiene Data'!$E$12,0,10*ROW('Hygiene Data'!E115))="","",OFFSET('Hygiene Data'!$E$12,0,10*ROW('Hygiene Data'!E115)))</f>
        <v/>
      </c>
      <c r="DT121" s="300" t="str">
        <f ca="true">+IF(OFFSET('Hygiene Data'!$E$13,0,10*ROW('Hygiene Data'!E115))="","",OFFSET('Hygiene Data'!$E$13,0,10*ROW('Hygiene Data'!E115)))</f>
        <v/>
      </c>
      <c r="DU121" s="300" t="str">
        <f ca="true">+IF(OFFSET('Hygiene Data'!$F$11,0,10*ROW('Hygiene Data'!F115))="","",OFFSET('Hygiene Data'!$F$11,0,10*ROW('Hygiene Data'!F115)))</f>
        <v/>
      </c>
      <c r="DV121" s="300" t="str">
        <f ca="true">+IF(OFFSET('Hygiene Data'!$F$12,0,10*ROW('Hygiene Data'!F115))="","",OFFSET('Hygiene Data'!$F$12,0,10*ROW('Hygiene Data'!F115)))</f>
        <v/>
      </c>
      <c r="DW121" s="300" t="str">
        <f ca="true">+IF(OFFSET('Hygiene Data'!$F$13,0,10*ROW('Hygiene Data'!F115))="","",OFFSET('Hygiene Data'!$F$13,0,10*ROW('Hygiene Data'!F115)))</f>
        <v/>
      </c>
      <c r="DX121" s="300" t="str">
        <f ca="true">+IF(OFFSET('Hygiene Data'!$G$11,0,10*ROW('Hygiene Data'!G115))="","",OFFSET('Hygiene Data'!$G$11,0,10*ROW('Hygiene Data'!G115)))</f>
        <v/>
      </c>
      <c r="DY121" s="300" t="str">
        <f ca="true">+IF(OFFSET('Hygiene Data'!$G$12,0,10*ROW('Hygiene Data'!G115))="","",OFFSET('Hygiene Data'!$G$12,0,10*ROW('Hygiene Data'!G115)))</f>
        <v/>
      </c>
      <c r="DZ121" s="300" t="str">
        <f ca="true">+IF(OFFSET('Hygiene Data'!$G$13,0,10*ROW('Hygiene Data'!G115))="","",OFFSET('Hygiene Data'!$G$13,0,10*ROW('Hygiene Data'!G115)))</f>
        <v/>
      </c>
      <c r="EA121" s="300" t="str">
        <f ca="true">+IF(OFFSET('Hygiene Data'!$H$11,0,10*ROW('Hygiene Data'!H115))="","",OFFSET('Hygiene Data'!$H$11,0,10*ROW('Hygiene Data'!H115)))</f>
        <v/>
      </c>
      <c r="EB121" s="300" t="str">
        <f ca="true">+IF(OFFSET('Hygiene Data'!$H$12,0,10*ROW('Hygiene Data'!H115))="","",OFFSET('Hygiene Data'!$H$12,0,10*ROW('Hygiene Data'!H115)))</f>
        <v/>
      </c>
      <c r="EC121" s="300" t="str">
        <f ca="true">+IF(OFFSET('Hygiene Data'!$H$13,0,10*ROW('Hygiene Data'!H115))="","",OFFSET('Hygiene Data'!$H$13,0,10*ROW('Hygiene Data'!H115)))</f>
        <v/>
      </c>
      <c r="ED121" s="300" t="str">
        <f ca="true">+IF(OFFSET('Hygiene Data'!$I$11,0,10*ROW('Hygiene Data'!I115))="","",OFFSET('Hygiene Data'!$I$11,0,10*ROW('Hygiene Data'!I115)))</f>
        <v/>
      </c>
      <c r="EE121" s="300" t="str">
        <f ca="true">+IF(OFFSET('Hygiene Data'!$I$12,0,10*ROW('Hygiene Data'!I115))="","",OFFSET('Hygiene Data'!$I$12,0,10*ROW('Hygiene Data'!I115)))</f>
        <v/>
      </c>
      <c r="EF121" s="30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7"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0"/>
      <c r="BS122" s="300" t="str">
        <f ca="true">+IF(OFFSET('Water Data'!$D$27,0,10*ROW('Water Data'!D116))="","",OFFSET('Water Data'!$D$27,0,10*ROW('Water Data'!D116)))</f>
        <v/>
      </c>
      <c r="BT122" s="300" t="str">
        <f ca="true">+IF(OFFSET('Water Data'!$D$28,0,10*ROW('Water Data'!D116))="","",OFFSET('Water Data'!$D$28,0,10*ROW('Water Data'!D116)))</f>
        <v/>
      </c>
      <c r="BU122" s="300" t="str">
        <f ca="true">+IF(OFFSET('Water Data'!$D$29,0,10*ROW('Water Data'!D116))="","",OFFSET('Water Data'!$D$29,0,10*ROW('Water Data'!D116)))</f>
        <v/>
      </c>
      <c r="BV122" s="300" t="str">
        <f ca="true">+IF(OFFSET('Water Data'!$E$27,0,10*ROW('Water Data'!E116))="","",OFFSET('Water Data'!$E$27,0,10*ROW('Water Data'!E116)))</f>
        <v/>
      </c>
      <c r="BW122" s="300" t="str">
        <f ca="true">+IF(OFFSET('Water Data'!$E$28,0,10*ROW('Water Data'!E116))="","",OFFSET('Water Data'!$E$28,0,10*ROW('Water Data'!E116)))</f>
        <v/>
      </c>
      <c r="BX122" s="300" t="str">
        <f ca="true">+IF(OFFSET('Water Data'!$E$29,0,10*ROW('Water Data'!E116))="","",OFFSET('Water Data'!$E$29,0,10*ROW('Water Data'!E116)))</f>
        <v/>
      </c>
      <c r="BY122" s="300" t="str">
        <f ca="true">+IF(OFFSET('Water Data'!$F$27,0,10*ROW('Water Data'!F116))="","",OFFSET('Water Data'!$F$27,0,10*ROW('Water Data'!F116)))</f>
        <v/>
      </c>
      <c r="BZ122" s="300" t="str">
        <f ca="true">+IF(OFFSET('Water Data'!$F$28,0,10*ROW('Water Data'!F116))="","",OFFSET('Water Data'!$F$28,0,10*ROW('Water Data'!F116)))</f>
        <v/>
      </c>
      <c r="CA122" s="300" t="str">
        <f ca="true">+IF(OFFSET('Water Data'!$F$29,0,10*ROW('Water Data'!F116))="","",OFFSET('Water Data'!$F$29,0,10*ROW('Water Data'!F116)))</f>
        <v/>
      </c>
      <c r="CB122" s="300" t="str">
        <f ca="true">+IF(OFFSET('Water Data'!$G$27,0,10*ROW('Water Data'!G116))="","",OFFSET('Water Data'!$G$27,0,10*ROW('Water Data'!G116)))</f>
        <v/>
      </c>
      <c r="CC122" s="300" t="str">
        <f ca="true">+IF(OFFSET('Water Data'!$G$28,0,10*ROW('Water Data'!G116))="","",OFFSET('Water Data'!$G$28,0,10*ROW('Water Data'!G116)))</f>
        <v/>
      </c>
      <c r="CD122" s="300" t="str">
        <f ca="true">+IF(OFFSET('Water Data'!$G$29,0,10*ROW('Water Data'!G116))="","",OFFSET('Water Data'!$G$29,0,10*ROW('Water Data'!G116)))</f>
        <v/>
      </c>
      <c r="CE122" s="300" t="str">
        <f ca="true">+IF(OFFSET('Water Data'!$H$27,0,10*ROW('Water Data'!H116))="","",OFFSET('Water Data'!$H$27,0,10*ROW('Water Data'!H116)))</f>
        <v/>
      </c>
      <c r="CF122" s="300" t="str">
        <f ca="true">+IF(OFFSET('Water Data'!$H$28,0,10*ROW('Water Data'!H116))="","",OFFSET('Water Data'!$H$28,0,10*ROW('Water Data'!H116)))</f>
        <v/>
      </c>
      <c r="CG122" s="300" t="str">
        <f ca="true">+IF(OFFSET('Water Data'!$H$29,0,10*ROW('Water Data'!H116))="","",OFFSET('Water Data'!$H$29,0,10*ROW('Water Data'!H116)))</f>
        <v/>
      </c>
      <c r="CH122" s="300" t="str">
        <f ca="true">+IF(OFFSET('Water Data'!$I$27,0,10*ROW('Water Data'!I116))="","",OFFSET('Water Data'!$I$27,0,10*ROW('Water Data'!I116)))</f>
        <v/>
      </c>
      <c r="CI122" s="300" t="str">
        <f ca="true">+IF(OFFSET('Water Data'!$I$28,0,10*ROW('Water Data'!I116))="","",OFFSET('Water Data'!$I$28,0,10*ROW('Water Data'!I116)))</f>
        <v/>
      </c>
      <c r="CJ122" s="300" t="str">
        <f ca="true">+IF(OFFSET('Water Data'!$I$29,0,10*ROW('Water Data'!I116))="","",OFFSET('Water Data'!$I$29,0,10*ROW('Water Data'!I116)))</f>
        <v/>
      </c>
      <c r="CK122" s="300" t="str">
        <f ca="true">+IF(OFFSET('Sanitation Data'!$D$28,0,10*ROW('Sanitation Data'!D116))="","",OFFSET('Sanitation Data'!$D$28,0,10*ROW('Sanitation Data'!D116)))</f>
        <v/>
      </c>
      <c r="CL122" s="300" t="str">
        <f ca="true">+IF(OFFSET('Sanitation Data'!$D$29,0,10*ROW('Sanitation Data'!D116))="","",OFFSET('Sanitation Data'!$D$29,0,10*ROW('Sanitation Data'!D116)))</f>
        <v/>
      </c>
      <c r="CM122" s="300" t="str">
        <f ca="true">+IF(OFFSET('Sanitation Data'!$D$30,0,10*ROW('Sanitation Data'!D116))="","",OFFSET('Sanitation Data'!$D$30,0,10*ROW('Sanitation Data'!D116)))</f>
        <v/>
      </c>
      <c r="CN122" s="300" t="str">
        <f ca="true">+IF(OFFSET('Sanitation Data'!$D$31,0,10*ROW('Sanitation Data'!D116))="","",OFFSET('Sanitation Data'!$D$31,0,10*ROW('Sanitation Data'!D116)))</f>
        <v/>
      </c>
      <c r="CO122" s="300" t="str">
        <f ca="true">+IF(OFFSET('Sanitation Data'!$D$32,0,10*ROW('Sanitation Data'!D116))="","",OFFSET('Sanitation Data'!$D$32,0,10*ROW('Sanitation Data'!D116)))</f>
        <v/>
      </c>
      <c r="CP122" s="300" t="str">
        <f ca="true">+IF(OFFSET('Sanitation Data'!$E$28,0,10*ROW('Sanitation Data'!E116))="","",OFFSET('Sanitation Data'!$E$28,0,10*ROW('Sanitation Data'!E116)))</f>
        <v/>
      </c>
      <c r="CQ122" s="300" t="str">
        <f ca="true">+IF(OFFSET('Sanitation Data'!$E$29,0,10*ROW('Sanitation Data'!E116))="","",OFFSET('Sanitation Data'!$E$29,0,10*ROW('Sanitation Data'!E116)))</f>
        <v/>
      </c>
      <c r="CR122" s="300" t="str">
        <f ca="true">+IF(OFFSET('Sanitation Data'!$E$30,0,10*ROW('Sanitation Data'!E116))="","",OFFSET('Sanitation Data'!$E$30,0,10*ROW('Sanitation Data'!E116)))</f>
        <v/>
      </c>
      <c r="CS122" s="300" t="str">
        <f ca="true">+IF(OFFSET('Sanitation Data'!$E$31,0,10*ROW('Sanitation Data'!E116))="","",OFFSET('Sanitation Data'!$E$31,0,10*ROW('Sanitation Data'!E116)))</f>
        <v/>
      </c>
      <c r="CT122" s="300" t="str">
        <f ca="true">+IF(OFFSET('Sanitation Data'!$E$32,0,10*ROW('Sanitation Data'!E116))="","",OFFSET('Sanitation Data'!$E$32,0,10*ROW('Sanitation Data'!E116)))</f>
        <v/>
      </c>
      <c r="CU122" s="300" t="str">
        <f ca="true">+IF(OFFSET('Sanitation Data'!$F$28,0,10*ROW('Sanitation Data'!F116))="","",OFFSET('Sanitation Data'!$F$28,0,10*ROW('Sanitation Data'!F116)))</f>
        <v/>
      </c>
      <c r="CV122" s="300" t="str">
        <f ca="true">+IF(OFFSET('Sanitation Data'!$F$29,0,10*ROW('Sanitation Data'!F116))="","",OFFSET('Sanitation Data'!$F$29,0,10*ROW('Sanitation Data'!F116)))</f>
        <v/>
      </c>
      <c r="CW122" s="300" t="str">
        <f ca="true">+IF(OFFSET('Sanitation Data'!$F$30,0,10*ROW('Sanitation Data'!F116))="","",OFFSET('Sanitation Data'!$F$30,0,10*ROW('Sanitation Data'!F116)))</f>
        <v/>
      </c>
      <c r="CX122" s="300" t="str">
        <f ca="true">+IF(OFFSET('Sanitation Data'!$F$31,0,10*ROW('Sanitation Data'!F116))="","",OFFSET('Sanitation Data'!$F$31,0,10*ROW('Sanitation Data'!F116)))</f>
        <v/>
      </c>
      <c r="CY122" s="300" t="str">
        <f ca="true">+IF(OFFSET('Sanitation Data'!$F$32,0,10*ROW('Sanitation Data'!F116))="","",OFFSET('Sanitation Data'!$F$32,0,10*ROW('Sanitation Data'!F116)))</f>
        <v/>
      </c>
      <c r="CZ122" s="300" t="str">
        <f ca="true">+IF(OFFSET('Sanitation Data'!$G$28,0,10*ROW('Sanitation Data'!G116))="","",OFFSET('Sanitation Data'!$G$28,0,10*ROW('Sanitation Data'!G116)))</f>
        <v/>
      </c>
      <c r="DA122" s="300" t="str">
        <f ca="true">+IF(OFFSET('Sanitation Data'!$G$29,0,10*ROW('Sanitation Data'!G116))="","",OFFSET('Sanitation Data'!$G$29,0,10*ROW('Sanitation Data'!G116)))</f>
        <v/>
      </c>
      <c r="DB122" s="300" t="str">
        <f ca="true">+IF(OFFSET('Sanitation Data'!$G$30,0,10*ROW('Sanitation Data'!G116))="","",OFFSET('Sanitation Data'!$G$30,0,10*ROW('Sanitation Data'!G116)))</f>
        <v/>
      </c>
      <c r="DC122" s="300" t="str">
        <f ca="true">+IF(OFFSET('Sanitation Data'!$G$31,0,10*ROW('Sanitation Data'!G116))="","",OFFSET('Sanitation Data'!$G$31,0,10*ROW('Sanitation Data'!G116)))</f>
        <v/>
      </c>
      <c r="DD122" s="300" t="str">
        <f ca="true">+IF(OFFSET('Sanitation Data'!$G$32,0,10*ROW('Sanitation Data'!G116))="","",OFFSET('Sanitation Data'!$G$32,0,10*ROW('Sanitation Data'!G116)))</f>
        <v/>
      </c>
      <c r="DE122" s="300" t="str">
        <f ca="true">+IF(OFFSET('Sanitation Data'!$H$28,0,10*ROW('Sanitation Data'!H116))="","",OFFSET('Sanitation Data'!$H$28,0,10*ROW('Sanitation Data'!H116)))</f>
        <v/>
      </c>
      <c r="DF122" s="300" t="str">
        <f ca="true">+IF(OFFSET('Sanitation Data'!$H$29,0,10*ROW('Sanitation Data'!H116))="","",OFFSET('Sanitation Data'!$H$29,0,10*ROW('Sanitation Data'!H116)))</f>
        <v/>
      </c>
      <c r="DG122" s="300" t="str">
        <f ca="true">+IF(OFFSET('Sanitation Data'!$H$30,0,10*ROW('Sanitation Data'!H116))="","",OFFSET('Sanitation Data'!$H$30,0,10*ROW('Sanitation Data'!H116)))</f>
        <v/>
      </c>
      <c r="DH122" s="300" t="str">
        <f ca="true">+IF(OFFSET('Sanitation Data'!$H$31,0,10*ROW('Sanitation Data'!H116))="","",OFFSET('Sanitation Data'!$H$31,0,10*ROW('Sanitation Data'!H116)))</f>
        <v/>
      </c>
      <c r="DI122" s="300" t="str">
        <f ca="true">+IF(OFFSET('Sanitation Data'!$H$32,0,10*ROW('Sanitation Data'!H116))="","",OFFSET('Sanitation Data'!$H$32,0,10*ROW('Sanitation Data'!H116)))</f>
        <v/>
      </c>
      <c r="DJ122" s="300" t="str">
        <f ca="true">+IF(OFFSET('Sanitation Data'!$I$28,0,10*ROW('Sanitation Data'!I116))="","",OFFSET('Sanitation Data'!$I$28,0,10*ROW('Sanitation Data'!I116)))</f>
        <v/>
      </c>
      <c r="DK122" s="300" t="str">
        <f ca="true">+IF(OFFSET('Sanitation Data'!$I$29,0,10*ROW('Sanitation Data'!I116))="","",OFFSET('Sanitation Data'!$I$29,0,10*ROW('Sanitation Data'!I116)))</f>
        <v/>
      </c>
      <c r="DL122" s="300" t="str">
        <f ca="true">+IF(OFFSET('Sanitation Data'!$I$30,0,10*ROW('Sanitation Data'!I116))="","",OFFSET('Sanitation Data'!$I$30,0,10*ROW('Sanitation Data'!I116)))</f>
        <v/>
      </c>
      <c r="DM122" s="300" t="str">
        <f ca="true">+IF(OFFSET('Sanitation Data'!$I$31,0,10*ROW('Sanitation Data'!I116))="","",OFFSET('Sanitation Data'!$I$31,0,10*ROW('Sanitation Data'!I116)))</f>
        <v/>
      </c>
      <c r="DN122" s="300" t="str">
        <f ca="true">+IF(OFFSET('Sanitation Data'!$I$32,0,10*ROW('Sanitation Data'!I116))="","",OFFSET('Sanitation Data'!$I$32,0,10*ROW('Sanitation Data'!I116)))</f>
        <v/>
      </c>
      <c r="DO122" s="300" t="str">
        <f ca="true">+IF(OFFSET('Hygiene Data'!$D$11,0,10*ROW('Hygiene Data'!D116))="","",OFFSET('Hygiene Data'!$D$11,0,10*ROW('Hygiene Data'!D116)))</f>
        <v/>
      </c>
      <c r="DP122" s="300" t="str">
        <f ca="true">+IF(OFFSET('Hygiene Data'!$D$12,0,10*ROW('Hygiene Data'!D116))="","",OFFSET('Hygiene Data'!$D$12,0,10*ROW('Hygiene Data'!D116)))</f>
        <v/>
      </c>
      <c r="DQ122" s="300" t="str">
        <f ca="true">+IF(OFFSET('Hygiene Data'!$D$13,0,10*ROW('Hygiene Data'!D116))="","",OFFSET('Hygiene Data'!$D$13,0,10*ROW('Hygiene Data'!D116)))</f>
        <v/>
      </c>
      <c r="DR122" s="300" t="str">
        <f ca="true">+IF(OFFSET('Hygiene Data'!$E$11,0,10*ROW('Hygiene Data'!E116))="","",OFFSET('Hygiene Data'!$E$11,0,10*ROW('Hygiene Data'!E116)))</f>
        <v/>
      </c>
      <c r="DS122" s="300" t="str">
        <f ca="true">+IF(OFFSET('Hygiene Data'!$E$12,0,10*ROW('Hygiene Data'!E116))="","",OFFSET('Hygiene Data'!$E$12,0,10*ROW('Hygiene Data'!E116)))</f>
        <v/>
      </c>
      <c r="DT122" s="300" t="str">
        <f ca="true">+IF(OFFSET('Hygiene Data'!$E$13,0,10*ROW('Hygiene Data'!E116))="","",OFFSET('Hygiene Data'!$E$13,0,10*ROW('Hygiene Data'!E116)))</f>
        <v/>
      </c>
      <c r="DU122" s="300" t="str">
        <f ca="true">+IF(OFFSET('Hygiene Data'!$F$11,0,10*ROW('Hygiene Data'!F116))="","",OFFSET('Hygiene Data'!$F$11,0,10*ROW('Hygiene Data'!F116)))</f>
        <v/>
      </c>
      <c r="DV122" s="300" t="str">
        <f ca="true">+IF(OFFSET('Hygiene Data'!$F$12,0,10*ROW('Hygiene Data'!F116))="","",OFFSET('Hygiene Data'!$F$12,0,10*ROW('Hygiene Data'!F116)))</f>
        <v/>
      </c>
      <c r="DW122" s="300" t="str">
        <f ca="true">+IF(OFFSET('Hygiene Data'!$F$13,0,10*ROW('Hygiene Data'!F116))="","",OFFSET('Hygiene Data'!$F$13,0,10*ROW('Hygiene Data'!F116)))</f>
        <v/>
      </c>
      <c r="DX122" s="300" t="str">
        <f ca="true">+IF(OFFSET('Hygiene Data'!$G$11,0,10*ROW('Hygiene Data'!G116))="","",OFFSET('Hygiene Data'!$G$11,0,10*ROW('Hygiene Data'!G116)))</f>
        <v/>
      </c>
      <c r="DY122" s="300" t="str">
        <f ca="true">+IF(OFFSET('Hygiene Data'!$G$12,0,10*ROW('Hygiene Data'!G116))="","",OFFSET('Hygiene Data'!$G$12,0,10*ROW('Hygiene Data'!G116)))</f>
        <v/>
      </c>
      <c r="DZ122" s="300" t="str">
        <f ca="true">+IF(OFFSET('Hygiene Data'!$G$13,0,10*ROW('Hygiene Data'!G116))="","",OFFSET('Hygiene Data'!$G$13,0,10*ROW('Hygiene Data'!G116)))</f>
        <v/>
      </c>
      <c r="EA122" s="300" t="str">
        <f ca="true">+IF(OFFSET('Hygiene Data'!$H$11,0,10*ROW('Hygiene Data'!H116))="","",OFFSET('Hygiene Data'!$H$11,0,10*ROW('Hygiene Data'!H116)))</f>
        <v/>
      </c>
      <c r="EB122" s="300" t="str">
        <f ca="true">+IF(OFFSET('Hygiene Data'!$H$12,0,10*ROW('Hygiene Data'!H116))="","",OFFSET('Hygiene Data'!$H$12,0,10*ROW('Hygiene Data'!H116)))</f>
        <v/>
      </c>
      <c r="EC122" s="300" t="str">
        <f ca="true">+IF(OFFSET('Hygiene Data'!$H$13,0,10*ROW('Hygiene Data'!H116))="","",OFFSET('Hygiene Data'!$H$13,0,10*ROW('Hygiene Data'!H116)))</f>
        <v/>
      </c>
      <c r="ED122" s="300" t="str">
        <f ca="true">+IF(OFFSET('Hygiene Data'!$I$11,0,10*ROW('Hygiene Data'!I116))="","",OFFSET('Hygiene Data'!$I$11,0,10*ROW('Hygiene Data'!I116)))</f>
        <v/>
      </c>
      <c r="EE122" s="300" t="str">
        <f ca="true">+IF(OFFSET('Hygiene Data'!$I$12,0,10*ROW('Hygiene Data'!I116))="","",OFFSET('Hygiene Data'!$I$12,0,10*ROW('Hygiene Data'!I116)))</f>
        <v/>
      </c>
      <c r="EF122" s="30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7"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0"/>
      <c r="BS123" s="300" t="str">
        <f ca="true">+IF(OFFSET('Water Data'!$D$27,0,10*ROW('Water Data'!D117))="","",OFFSET('Water Data'!$D$27,0,10*ROW('Water Data'!D117)))</f>
        <v/>
      </c>
      <c r="BT123" s="300" t="str">
        <f ca="true">+IF(OFFSET('Water Data'!$D$28,0,10*ROW('Water Data'!D117))="","",OFFSET('Water Data'!$D$28,0,10*ROW('Water Data'!D117)))</f>
        <v/>
      </c>
      <c r="BU123" s="300" t="str">
        <f ca="true">+IF(OFFSET('Water Data'!$D$29,0,10*ROW('Water Data'!D117))="","",OFFSET('Water Data'!$D$29,0,10*ROW('Water Data'!D117)))</f>
        <v/>
      </c>
      <c r="BV123" s="300" t="str">
        <f ca="true">+IF(OFFSET('Water Data'!$E$27,0,10*ROW('Water Data'!E117))="","",OFFSET('Water Data'!$E$27,0,10*ROW('Water Data'!E117)))</f>
        <v/>
      </c>
      <c r="BW123" s="300" t="str">
        <f ca="true">+IF(OFFSET('Water Data'!$E$28,0,10*ROW('Water Data'!E117))="","",OFFSET('Water Data'!$E$28,0,10*ROW('Water Data'!E117)))</f>
        <v/>
      </c>
      <c r="BX123" s="300" t="str">
        <f ca="true">+IF(OFFSET('Water Data'!$E$29,0,10*ROW('Water Data'!E117))="","",OFFSET('Water Data'!$E$29,0,10*ROW('Water Data'!E117)))</f>
        <v/>
      </c>
      <c r="BY123" s="300" t="str">
        <f ca="true">+IF(OFFSET('Water Data'!$F$27,0,10*ROW('Water Data'!F117))="","",OFFSET('Water Data'!$F$27,0,10*ROW('Water Data'!F117)))</f>
        <v/>
      </c>
      <c r="BZ123" s="300" t="str">
        <f ca="true">+IF(OFFSET('Water Data'!$F$28,0,10*ROW('Water Data'!F117))="","",OFFSET('Water Data'!$F$28,0,10*ROW('Water Data'!F117)))</f>
        <v/>
      </c>
      <c r="CA123" s="300" t="str">
        <f ca="true">+IF(OFFSET('Water Data'!$F$29,0,10*ROW('Water Data'!F117))="","",OFFSET('Water Data'!$F$29,0,10*ROW('Water Data'!F117)))</f>
        <v/>
      </c>
      <c r="CB123" s="300" t="str">
        <f ca="true">+IF(OFFSET('Water Data'!$G$27,0,10*ROW('Water Data'!G117))="","",OFFSET('Water Data'!$G$27,0,10*ROW('Water Data'!G117)))</f>
        <v/>
      </c>
      <c r="CC123" s="300" t="str">
        <f ca="true">+IF(OFFSET('Water Data'!$G$28,0,10*ROW('Water Data'!G117))="","",OFFSET('Water Data'!$G$28,0,10*ROW('Water Data'!G117)))</f>
        <v/>
      </c>
      <c r="CD123" s="300" t="str">
        <f ca="true">+IF(OFFSET('Water Data'!$G$29,0,10*ROW('Water Data'!G117))="","",OFFSET('Water Data'!$G$29,0,10*ROW('Water Data'!G117)))</f>
        <v/>
      </c>
      <c r="CE123" s="300" t="str">
        <f ca="true">+IF(OFFSET('Water Data'!$H$27,0,10*ROW('Water Data'!H117))="","",OFFSET('Water Data'!$H$27,0,10*ROW('Water Data'!H117)))</f>
        <v/>
      </c>
      <c r="CF123" s="300" t="str">
        <f ca="true">+IF(OFFSET('Water Data'!$H$28,0,10*ROW('Water Data'!H117))="","",OFFSET('Water Data'!$H$28,0,10*ROW('Water Data'!H117)))</f>
        <v/>
      </c>
      <c r="CG123" s="300" t="str">
        <f ca="true">+IF(OFFSET('Water Data'!$H$29,0,10*ROW('Water Data'!H117))="","",OFFSET('Water Data'!$H$29,0,10*ROW('Water Data'!H117)))</f>
        <v/>
      </c>
      <c r="CH123" s="300" t="str">
        <f ca="true">+IF(OFFSET('Water Data'!$I$27,0,10*ROW('Water Data'!I117))="","",OFFSET('Water Data'!$I$27,0,10*ROW('Water Data'!I117)))</f>
        <v/>
      </c>
      <c r="CI123" s="300" t="str">
        <f ca="true">+IF(OFFSET('Water Data'!$I$28,0,10*ROW('Water Data'!I117))="","",OFFSET('Water Data'!$I$28,0,10*ROW('Water Data'!I117)))</f>
        <v/>
      </c>
      <c r="CJ123" s="300" t="str">
        <f ca="true">+IF(OFFSET('Water Data'!$I$29,0,10*ROW('Water Data'!I117))="","",OFFSET('Water Data'!$I$29,0,10*ROW('Water Data'!I117)))</f>
        <v/>
      </c>
      <c r="CK123" s="300" t="str">
        <f ca="true">+IF(OFFSET('Sanitation Data'!$D$28,0,10*ROW('Sanitation Data'!D117))="","",OFFSET('Sanitation Data'!$D$28,0,10*ROW('Sanitation Data'!D117)))</f>
        <v/>
      </c>
      <c r="CL123" s="300" t="str">
        <f ca="true">+IF(OFFSET('Sanitation Data'!$D$29,0,10*ROW('Sanitation Data'!D117))="","",OFFSET('Sanitation Data'!$D$29,0,10*ROW('Sanitation Data'!D117)))</f>
        <v/>
      </c>
      <c r="CM123" s="300" t="str">
        <f ca="true">+IF(OFFSET('Sanitation Data'!$D$30,0,10*ROW('Sanitation Data'!D117))="","",OFFSET('Sanitation Data'!$D$30,0,10*ROW('Sanitation Data'!D117)))</f>
        <v/>
      </c>
      <c r="CN123" s="300" t="str">
        <f ca="true">+IF(OFFSET('Sanitation Data'!$D$31,0,10*ROW('Sanitation Data'!D117))="","",OFFSET('Sanitation Data'!$D$31,0,10*ROW('Sanitation Data'!D117)))</f>
        <v/>
      </c>
      <c r="CO123" s="300" t="str">
        <f ca="true">+IF(OFFSET('Sanitation Data'!$D$32,0,10*ROW('Sanitation Data'!D117))="","",OFFSET('Sanitation Data'!$D$32,0,10*ROW('Sanitation Data'!D117)))</f>
        <v/>
      </c>
      <c r="CP123" s="300" t="str">
        <f ca="true">+IF(OFFSET('Sanitation Data'!$E$28,0,10*ROW('Sanitation Data'!E117))="","",OFFSET('Sanitation Data'!$E$28,0,10*ROW('Sanitation Data'!E117)))</f>
        <v/>
      </c>
      <c r="CQ123" s="300" t="str">
        <f ca="true">+IF(OFFSET('Sanitation Data'!$E$29,0,10*ROW('Sanitation Data'!E117))="","",OFFSET('Sanitation Data'!$E$29,0,10*ROW('Sanitation Data'!E117)))</f>
        <v/>
      </c>
      <c r="CR123" s="300" t="str">
        <f ca="true">+IF(OFFSET('Sanitation Data'!$E$30,0,10*ROW('Sanitation Data'!E117))="","",OFFSET('Sanitation Data'!$E$30,0,10*ROW('Sanitation Data'!E117)))</f>
        <v/>
      </c>
      <c r="CS123" s="300" t="str">
        <f ca="true">+IF(OFFSET('Sanitation Data'!$E$31,0,10*ROW('Sanitation Data'!E117))="","",OFFSET('Sanitation Data'!$E$31,0,10*ROW('Sanitation Data'!E117)))</f>
        <v/>
      </c>
      <c r="CT123" s="300" t="str">
        <f ca="true">+IF(OFFSET('Sanitation Data'!$E$32,0,10*ROW('Sanitation Data'!E117))="","",OFFSET('Sanitation Data'!$E$32,0,10*ROW('Sanitation Data'!E117)))</f>
        <v/>
      </c>
      <c r="CU123" s="300" t="str">
        <f ca="true">+IF(OFFSET('Sanitation Data'!$F$28,0,10*ROW('Sanitation Data'!F117))="","",OFFSET('Sanitation Data'!$F$28,0,10*ROW('Sanitation Data'!F117)))</f>
        <v/>
      </c>
      <c r="CV123" s="300" t="str">
        <f ca="true">+IF(OFFSET('Sanitation Data'!$F$29,0,10*ROW('Sanitation Data'!F117))="","",OFFSET('Sanitation Data'!$F$29,0,10*ROW('Sanitation Data'!F117)))</f>
        <v/>
      </c>
      <c r="CW123" s="300" t="str">
        <f ca="true">+IF(OFFSET('Sanitation Data'!$F$30,0,10*ROW('Sanitation Data'!F117))="","",OFFSET('Sanitation Data'!$F$30,0,10*ROW('Sanitation Data'!F117)))</f>
        <v/>
      </c>
      <c r="CX123" s="300" t="str">
        <f ca="true">+IF(OFFSET('Sanitation Data'!$F$31,0,10*ROW('Sanitation Data'!F117))="","",OFFSET('Sanitation Data'!$F$31,0,10*ROW('Sanitation Data'!F117)))</f>
        <v/>
      </c>
      <c r="CY123" s="300" t="str">
        <f ca="true">+IF(OFFSET('Sanitation Data'!$F$32,0,10*ROW('Sanitation Data'!F117))="","",OFFSET('Sanitation Data'!$F$32,0,10*ROW('Sanitation Data'!F117)))</f>
        <v/>
      </c>
      <c r="CZ123" s="300" t="str">
        <f ca="true">+IF(OFFSET('Sanitation Data'!$G$28,0,10*ROW('Sanitation Data'!G117))="","",OFFSET('Sanitation Data'!$G$28,0,10*ROW('Sanitation Data'!G117)))</f>
        <v/>
      </c>
      <c r="DA123" s="300" t="str">
        <f ca="true">+IF(OFFSET('Sanitation Data'!$G$29,0,10*ROW('Sanitation Data'!G117))="","",OFFSET('Sanitation Data'!$G$29,0,10*ROW('Sanitation Data'!G117)))</f>
        <v/>
      </c>
      <c r="DB123" s="300" t="str">
        <f ca="true">+IF(OFFSET('Sanitation Data'!$G$30,0,10*ROW('Sanitation Data'!G117))="","",OFFSET('Sanitation Data'!$G$30,0,10*ROW('Sanitation Data'!G117)))</f>
        <v/>
      </c>
      <c r="DC123" s="300" t="str">
        <f ca="true">+IF(OFFSET('Sanitation Data'!$G$31,0,10*ROW('Sanitation Data'!G117))="","",OFFSET('Sanitation Data'!$G$31,0,10*ROW('Sanitation Data'!G117)))</f>
        <v/>
      </c>
      <c r="DD123" s="300" t="str">
        <f ca="true">+IF(OFFSET('Sanitation Data'!$G$32,0,10*ROW('Sanitation Data'!G117))="","",OFFSET('Sanitation Data'!$G$32,0,10*ROW('Sanitation Data'!G117)))</f>
        <v/>
      </c>
      <c r="DE123" s="300" t="str">
        <f ca="true">+IF(OFFSET('Sanitation Data'!$H$28,0,10*ROW('Sanitation Data'!H117))="","",OFFSET('Sanitation Data'!$H$28,0,10*ROW('Sanitation Data'!H117)))</f>
        <v/>
      </c>
      <c r="DF123" s="300" t="str">
        <f ca="true">+IF(OFFSET('Sanitation Data'!$H$29,0,10*ROW('Sanitation Data'!H117))="","",OFFSET('Sanitation Data'!$H$29,0,10*ROW('Sanitation Data'!H117)))</f>
        <v/>
      </c>
      <c r="DG123" s="300" t="str">
        <f ca="true">+IF(OFFSET('Sanitation Data'!$H$30,0,10*ROW('Sanitation Data'!H117))="","",OFFSET('Sanitation Data'!$H$30,0,10*ROW('Sanitation Data'!H117)))</f>
        <v/>
      </c>
      <c r="DH123" s="300" t="str">
        <f ca="true">+IF(OFFSET('Sanitation Data'!$H$31,0,10*ROW('Sanitation Data'!H117))="","",OFFSET('Sanitation Data'!$H$31,0,10*ROW('Sanitation Data'!H117)))</f>
        <v/>
      </c>
      <c r="DI123" s="300" t="str">
        <f ca="true">+IF(OFFSET('Sanitation Data'!$H$32,0,10*ROW('Sanitation Data'!H117))="","",OFFSET('Sanitation Data'!$H$32,0,10*ROW('Sanitation Data'!H117)))</f>
        <v/>
      </c>
      <c r="DJ123" s="300" t="str">
        <f ca="true">+IF(OFFSET('Sanitation Data'!$I$28,0,10*ROW('Sanitation Data'!I117))="","",OFFSET('Sanitation Data'!$I$28,0,10*ROW('Sanitation Data'!I117)))</f>
        <v/>
      </c>
      <c r="DK123" s="300" t="str">
        <f ca="true">+IF(OFFSET('Sanitation Data'!$I$29,0,10*ROW('Sanitation Data'!I117))="","",OFFSET('Sanitation Data'!$I$29,0,10*ROW('Sanitation Data'!I117)))</f>
        <v/>
      </c>
      <c r="DL123" s="300" t="str">
        <f ca="true">+IF(OFFSET('Sanitation Data'!$I$30,0,10*ROW('Sanitation Data'!I117))="","",OFFSET('Sanitation Data'!$I$30,0,10*ROW('Sanitation Data'!I117)))</f>
        <v/>
      </c>
      <c r="DM123" s="300" t="str">
        <f ca="true">+IF(OFFSET('Sanitation Data'!$I$31,0,10*ROW('Sanitation Data'!I117))="","",OFFSET('Sanitation Data'!$I$31,0,10*ROW('Sanitation Data'!I117)))</f>
        <v/>
      </c>
      <c r="DN123" s="300" t="str">
        <f ca="true">+IF(OFFSET('Sanitation Data'!$I$32,0,10*ROW('Sanitation Data'!I117))="","",OFFSET('Sanitation Data'!$I$32,0,10*ROW('Sanitation Data'!I117)))</f>
        <v/>
      </c>
      <c r="DO123" s="300" t="str">
        <f ca="true">+IF(OFFSET('Hygiene Data'!$D$11,0,10*ROW('Hygiene Data'!D117))="","",OFFSET('Hygiene Data'!$D$11,0,10*ROW('Hygiene Data'!D117)))</f>
        <v/>
      </c>
      <c r="DP123" s="300" t="str">
        <f ca="true">+IF(OFFSET('Hygiene Data'!$D$12,0,10*ROW('Hygiene Data'!D117))="","",OFFSET('Hygiene Data'!$D$12,0,10*ROW('Hygiene Data'!D117)))</f>
        <v/>
      </c>
      <c r="DQ123" s="300" t="str">
        <f ca="true">+IF(OFFSET('Hygiene Data'!$D$13,0,10*ROW('Hygiene Data'!D117))="","",OFFSET('Hygiene Data'!$D$13,0,10*ROW('Hygiene Data'!D117)))</f>
        <v/>
      </c>
      <c r="DR123" s="300" t="str">
        <f ca="true">+IF(OFFSET('Hygiene Data'!$E$11,0,10*ROW('Hygiene Data'!E117))="","",OFFSET('Hygiene Data'!$E$11,0,10*ROW('Hygiene Data'!E117)))</f>
        <v/>
      </c>
      <c r="DS123" s="300" t="str">
        <f ca="true">+IF(OFFSET('Hygiene Data'!$E$12,0,10*ROW('Hygiene Data'!E117))="","",OFFSET('Hygiene Data'!$E$12,0,10*ROW('Hygiene Data'!E117)))</f>
        <v/>
      </c>
      <c r="DT123" s="300" t="str">
        <f ca="true">+IF(OFFSET('Hygiene Data'!$E$13,0,10*ROW('Hygiene Data'!E117))="","",OFFSET('Hygiene Data'!$E$13,0,10*ROW('Hygiene Data'!E117)))</f>
        <v/>
      </c>
      <c r="DU123" s="300" t="str">
        <f ca="true">+IF(OFFSET('Hygiene Data'!$F$11,0,10*ROW('Hygiene Data'!F117))="","",OFFSET('Hygiene Data'!$F$11,0,10*ROW('Hygiene Data'!F117)))</f>
        <v/>
      </c>
      <c r="DV123" s="300" t="str">
        <f ca="true">+IF(OFFSET('Hygiene Data'!$F$12,0,10*ROW('Hygiene Data'!F117))="","",OFFSET('Hygiene Data'!$F$12,0,10*ROW('Hygiene Data'!F117)))</f>
        <v/>
      </c>
      <c r="DW123" s="300" t="str">
        <f ca="true">+IF(OFFSET('Hygiene Data'!$F$13,0,10*ROW('Hygiene Data'!F117))="","",OFFSET('Hygiene Data'!$F$13,0,10*ROW('Hygiene Data'!F117)))</f>
        <v/>
      </c>
      <c r="DX123" s="300" t="str">
        <f ca="true">+IF(OFFSET('Hygiene Data'!$G$11,0,10*ROW('Hygiene Data'!G117))="","",OFFSET('Hygiene Data'!$G$11,0,10*ROW('Hygiene Data'!G117)))</f>
        <v/>
      </c>
      <c r="DY123" s="300" t="str">
        <f ca="true">+IF(OFFSET('Hygiene Data'!$G$12,0,10*ROW('Hygiene Data'!G117))="","",OFFSET('Hygiene Data'!$G$12,0,10*ROW('Hygiene Data'!G117)))</f>
        <v/>
      </c>
      <c r="DZ123" s="300" t="str">
        <f ca="true">+IF(OFFSET('Hygiene Data'!$G$13,0,10*ROW('Hygiene Data'!G117))="","",OFFSET('Hygiene Data'!$G$13,0,10*ROW('Hygiene Data'!G117)))</f>
        <v/>
      </c>
      <c r="EA123" s="300" t="str">
        <f ca="true">+IF(OFFSET('Hygiene Data'!$H$11,0,10*ROW('Hygiene Data'!H117))="","",OFFSET('Hygiene Data'!$H$11,0,10*ROW('Hygiene Data'!H117)))</f>
        <v/>
      </c>
      <c r="EB123" s="300" t="str">
        <f ca="true">+IF(OFFSET('Hygiene Data'!$H$12,0,10*ROW('Hygiene Data'!H117))="","",OFFSET('Hygiene Data'!$H$12,0,10*ROW('Hygiene Data'!H117)))</f>
        <v/>
      </c>
      <c r="EC123" s="300" t="str">
        <f ca="true">+IF(OFFSET('Hygiene Data'!$H$13,0,10*ROW('Hygiene Data'!H117))="","",OFFSET('Hygiene Data'!$H$13,0,10*ROW('Hygiene Data'!H117)))</f>
        <v/>
      </c>
      <c r="ED123" s="300" t="str">
        <f ca="true">+IF(OFFSET('Hygiene Data'!$I$11,0,10*ROW('Hygiene Data'!I117))="","",OFFSET('Hygiene Data'!$I$11,0,10*ROW('Hygiene Data'!I117)))</f>
        <v/>
      </c>
      <c r="EE123" s="300" t="str">
        <f ca="true">+IF(OFFSET('Hygiene Data'!$I$12,0,10*ROW('Hygiene Data'!I117))="","",OFFSET('Hygiene Data'!$I$12,0,10*ROW('Hygiene Data'!I117)))</f>
        <v/>
      </c>
      <c r="EF123" s="30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7"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0"/>
      <c r="BS124" s="300" t="str">
        <f ca="true">+IF(OFFSET('Water Data'!$D$27,0,10*ROW('Water Data'!D118))="","",OFFSET('Water Data'!$D$27,0,10*ROW('Water Data'!D118)))</f>
        <v/>
      </c>
      <c r="BT124" s="300" t="str">
        <f ca="true">+IF(OFFSET('Water Data'!$D$28,0,10*ROW('Water Data'!D118))="","",OFFSET('Water Data'!$D$28,0,10*ROW('Water Data'!D118)))</f>
        <v/>
      </c>
      <c r="BU124" s="300" t="str">
        <f ca="true">+IF(OFFSET('Water Data'!$D$29,0,10*ROW('Water Data'!D118))="","",OFFSET('Water Data'!$D$29,0,10*ROW('Water Data'!D118)))</f>
        <v/>
      </c>
      <c r="BV124" s="300" t="str">
        <f ca="true">+IF(OFFSET('Water Data'!$E$27,0,10*ROW('Water Data'!E118))="","",OFFSET('Water Data'!$E$27,0,10*ROW('Water Data'!E118)))</f>
        <v/>
      </c>
      <c r="BW124" s="300" t="str">
        <f ca="true">+IF(OFFSET('Water Data'!$E$28,0,10*ROW('Water Data'!E118))="","",OFFSET('Water Data'!$E$28,0,10*ROW('Water Data'!E118)))</f>
        <v/>
      </c>
      <c r="BX124" s="300" t="str">
        <f ca="true">+IF(OFFSET('Water Data'!$E$29,0,10*ROW('Water Data'!E118))="","",OFFSET('Water Data'!$E$29,0,10*ROW('Water Data'!E118)))</f>
        <v/>
      </c>
      <c r="BY124" s="300" t="str">
        <f ca="true">+IF(OFFSET('Water Data'!$F$27,0,10*ROW('Water Data'!F118))="","",OFFSET('Water Data'!$F$27,0,10*ROW('Water Data'!F118)))</f>
        <v/>
      </c>
      <c r="BZ124" s="300" t="str">
        <f ca="true">+IF(OFFSET('Water Data'!$F$28,0,10*ROW('Water Data'!F118))="","",OFFSET('Water Data'!$F$28,0,10*ROW('Water Data'!F118)))</f>
        <v/>
      </c>
      <c r="CA124" s="300" t="str">
        <f ca="true">+IF(OFFSET('Water Data'!$F$29,0,10*ROW('Water Data'!F118))="","",OFFSET('Water Data'!$F$29,0,10*ROW('Water Data'!F118)))</f>
        <v/>
      </c>
      <c r="CB124" s="300" t="str">
        <f ca="true">+IF(OFFSET('Water Data'!$G$27,0,10*ROW('Water Data'!G118))="","",OFFSET('Water Data'!$G$27,0,10*ROW('Water Data'!G118)))</f>
        <v/>
      </c>
      <c r="CC124" s="300" t="str">
        <f ca="true">+IF(OFFSET('Water Data'!$G$28,0,10*ROW('Water Data'!G118))="","",OFFSET('Water Data'!$G$28,0,10*ROW('Water Data'!G118)))</f>
        <v/>
      </c>
      <c r="CD124" s="300" t="str">
        <f ca="true">+IF(OFFSET('Water Data'!$G$29,0,10*ROW('Water Data'!G118))="","",OFFSET('Water Data'!$G$29,0,10*ROW('Water Data'!G118)))</f>
        <v/>
      </c>
      <c r="CE124" s="300" t="str">
        <f ca="true">+IF(OFFSET('Water Data'!$H$27,0,10*ROW('Water Data'!H118))="","",OFFSET('Water Data'!$H$27,0,10*ROW('Water Data'!H118)))</f>
        <v/>
      </c>
      <c r="CF124" s="300" t="str">
        <f ca="true">+IF(OFFSET('Water Data'!$H$28,0,10*ROW('Water Data'!H118))="","",OFFSET('Water Data'!$H$28,0,10*ROW('Water Data'!H118)))</f>
        <v/>
      </c>
      <c r="CG124" s="300" t="str">
        <f ca="true">+IF(OFFSET('Water Data'!$H$29,0,10*ROW('Water Data'!H118))="","",OFFSET('Water Data'!$H$29,0,10*ROW('Water Data'!H118)))</f>
        <v/>
      </c>
      <c r="CH124" s="300" t="str">
        <f ca="true">+IF(OFFSET('Water Data'!$I$27,0,10*ROW('Water Data'!I118))="","",OFFSET('Water Data'!$I$27,0,10*ROW('Water Data'!I118)))</f>
        <v/>
      </c>
      <c r="CI124" s="300" t="str">
        <f ca="true">+IF(OFFSET('Water Data'!$I$28,0,10*ROW('Water Data'!I118))="","",OFFSET('Water Data'!$I$28,0,10*ROW('Water Data'!I118)))</f>
        <v/>
      </c>
      <c r="CJ124" s="300" t="str">
        <f ca="true">+IF(OFFSET('Water Data'!$I$29,0,10*ROW('Water Data'!I118))="","",OFFSET('Water Data'!$I$29,0,10*ROW('Water Data'!I118)))</f>
        <v/>
      </c>
      <c r="CK124" s="300" t="str">
        <f ca="true">+IF(OFFSET('Sanitation Data'!$D$28,0,10*ROW('Sanitation Data'!D118))="","",OFFSET('Sanitation Data'!$D$28,0,10*ROW('Sanitation Data'!D118)))</f>
        <v/>
      </c>
      <c r="CL124" s="300" t="str">
        <f ca="true">+IF(OFFSET('Sanitation Data'!$D$29,0,10*ROW('Sanitation Data'!D118))="","",OFFSET('Sanitation Data'!$D$29,0,10*ROW('Sanitation Data'!D118)))</f>
        <v/>
      </c>
      <c r="CM124" s="300" t="str">
        <f ca="true">+IF(OFFSET('Sanitation Data'!$D$30,0,10*ROW('Sanitation Data'!D118))="","",OFFSET('Sanitation Data'!$D$30,0,10*ROW('Sanitation Data'!D118)))</f>
        <v/>
      </c>
      <c r="CN124" s="300" t="str">
        <f ca="true">+IF(OFFSET('Sanitation Data'!$D$31,0,10*ROW('Sanitation Data'!D118))="","",OFFSET('Sanitation Data'!$D$31,0,10*ROW('Sanitation Data'!D118)))</f>
        <v/>
      </c>
      <c r="CO124" s="300" t="str">
        <f ca="true">+IF(OFFSET('Sanitation Data'!$D$32,0,10*ROW('Sanitation Data'!D118))="","",OFFSET('Sanitation Data'!$D$32,0,10*ROW('Sanitation Data'!D118)))</f>
        <v/>
      </c>
      <c r="CP124" s="300" t="str">
        <f ca="true">+IF(OFFSET('Sanitation Data'!$E$28,0,10*ROW('Sanitation Data'!E118))="","",OFFSET('Sanitation Data'!$E$28,0,10*ROW('Sanitation Data'!E118)))</f>
        <v/>
      </c>
      <c r="CQ124" s="300" t="str">
        <f ca="true">+IF(OFFSET('Sanitation Data'!$E$29,0,10*ROW('Sanitation Data'!E118))="","",OFFSET('Sanitation Data'!$E$29,0,10*ROW('Sanitation Data'!E118)))</f>
        <v/>
      </c>
      <c r="CR124" s="300" t="str">
        <f ca="true">+IF(OFFSET('Sanitation Data'!$E$30,0,10*ROW('Sanitation Data'!E118))="","",OFFSET('Sanitation Data'!$E$30,0,10*ROW('Sanitation Data'!E118)))</f>
        <v/>
      </c>
      <c r="CS124" s="300" t="str">
        <f ca="true">+IF(OFFSET('Sanitation Data'!$E$31,0,10*ROW('Sanitation Data'!E118))="","",OFFSET('Sanitation Data'!$E$31,0,10*ROW('Sanitation Data'!E118)))</f>
        <v/>
      </c>
      <c r="CT124" s="300" t="str">
        <f ca="true">+IF(OFFSET('Sanitation Data'!$E$32,0,10*ROW('Sanitation Data'!E118))="","",OFFSET('Sanitation Data'!$E$32,0,10*ROW('Sanitation Data'!E118)))</f>
        <v/>
      </c>
      <c r="CU124" s="300" t="str">
        <f ca="true">+IF(OFFSET('Sanitation Data'!$F$28,0,10*ROW('Sanitation Data'!F118))="","",OFFSET('Sanitation Data'!$F$28,0,10*ROW('Sanitation Data'!F118)))</f>
        <v/>
      </c>
      <c r="CV124" s="300" t="str">
        <f ca="true">+IF(OFFSET('Sanitation Data'!$F$29,0,10*ROW('Sanitation Data'!F118))="","",OFFSET('Sanitation Data'!$F$29,0,10*ROW('Sanitation Data'!F118)))</f>
        <v/>
      </c>
      <c r="CW124" s="300" t="str">
        <f ca="true">+IF(OFFSET('Sanitation Data'!$F$30,0,10*ROW('Sanitation Data'!F118))="","",OFFSET('Sanitation Data'!$F$30,0,10*ROW('Sanitation Data'!F118)))</f>
        <v/>
      </c>
      <c r="CX124" s="300" t="str">
        <f ca="true">+IF(OFFSET('Sanitation Data'!$F$31,0,10*ROW('Sanitation Data'!F118))="","",OFFSET('Sanitation Data'!$F$31,0,10*ROW('Sanitation Data'!F118)))</f>
        <v/>
      </c>
      <c r="CY124" s="300" t="str">
        <f ca="true">+IF(OFFSET('Sanitation Data'!$F$32,0,10*ROW('Sanitation Data'!F118))="","",OFFSET('Sanitation Data'!$F$32,0,10*ROW('Sanitation Data'!F118)))</f>
        <v/>
      </c>
      <c r="CZ124" s="300" t="str">
        <f ca="true">+IF(OFFSET('Sanitation Data'!$G$28,0,10*ROW('Sanitation Data'!G118))="","",OFFSET('Sanitation Data'!$G$28,0,10*ROW('Sanitation Data'!G118)))</f>
        <v/>
      </c>
      <c r="DA124" s="300" t="str">
        <f ca="true">+IF(OFFSET('Sanitation Data'!$G$29,0,10*ROW('Sanitation Data'!G118))="","",OFFSET('Sanitation Data'!$G$29,0,10*ROW('Sanitation Data'!G118)))</f>
        <v/>
      </c>
      <c r="DB124" s="300" t="str">
        <f ca="true">+IF(OFFSET('Sanitation Data'!$G$30,0,10*ROW('Sanitation Data'!G118))="","",OFFSET('Sanitation Data'!$G$30,0,10*ROW('Sanitation Data'!G118)))</f>
        <v/>
      </c>
      <c r="DC124" s="300" t="str">
        <f ca="true">+IF(OFFSET('Sanitation Data'!$G$31,0,10*ROW('Sanitation Data'!G118))="","",OFFSET('Sanitation Data'!$G$31,0,10*ROW('Sanitation Data'!G118)))</f>
        <v/>
      </c>
      <c r="DD124" s="300" t="str">
        <f ca="true">+IF(OFFSET('Sanitation Data'!$G$32,0,10*ROW('Sanitation Data'!G118))="","",OFFSET('Sanitation Data'!$G$32,0,10*ROW('Sanitation Data'!G118)))</f>
        <v/>
      </c>
      <c r="DE124" s="300" t="str">
        <f ca="true">+IF(OFFSET('Sanitation Data'!$H$28,0,10*ROW('Sanitation Data'!H118))="","",OFFSET('Sanitation Data'!$H$28,0,10*ROW('Sanitation Data'!H118)))</f>
        <v/>
      </c>
      <c r="DF124" s="300" t="str">
        <f ca="true">+IF(OFFSET('Sanitation Data'!$H$29,0,10*ROW('Sanitation Data'!H118))="","",OFFSET('Sanitation Data'!$H$29,0,10*ROW('Sanitation Data'!H118)))</f>
        <v/>
      </c>
      <c r="DG124" s="300" t="str">
        <f ca="true">+IF(OFFSET('Sanitation Data'!$H$30,0,10*ROW('Sanitation Data'!H118))="","",OFFSET('Sanitation Data'!$H$30,0,10*ROW('Sanitation Data'!H118)))</f>
        <v/>
      </c>
      <c r="DH124" s="300" t="str">
        <f ca="true">+IF(OFFSET('Sanitation Data'!$H$31,0,10*ROW('Sanitation Data'!H118))="","",OFFSET('Sanitation Data'!$H$31,0,10*ROW('Sanitation Data'!H118)))</f>
        <v/>
      </c>
      <c r="DI124" s="300" t="str">
        <f ca="true">+IF(OFFSET('Sanitation Data'!$H$32,0,10*ROW('Sanitation Data'!H118))="","",OFFSET('Sanitation Data'!$H$32,0,10*ROW('Sanitation Data'!H118)))</f>
        <v/>
      </c>
      <c r="DJ124" s="300" t="str">
        <f ca="true">+IF(OFFSET('Sanitation Data'!$I$28,0,10*ROW('Sanitation Data'!I118))="","",OFFSET('Sanitation Data'!$I$28,0,10*ROW('Sanitation Data'!I118)))</f>
        <v/>
      </c>
      <c r="DK124" s="300" t="str">
        <f ca="true">+IF(OFFSET('Sanitation Data'!$I$29,0,10*ROW('Sanitation Data'!I118))="","",OFFSET('Sanitation Data'!$I$29,0,10*ROW('Sanitation Data'!I118)))</f>
        <v/>
      </c>
      <c r="DL124" s="300" t="str">
        <f ca="true">+IF(OFFSET('Sanitation Data'!$I$30,0,10*ROW('Sanitation Data'!I118))="","",OFFSET('Sanitation Data'!$I$30,0,10*ROW('Sanitation Data'!I118)))</f>
        <v/>
      </c>
      <c r="DM124" s="300" t="str">
        <f ca="true">+IF(OFFSET('Sanitation Data'!$I$31,0,10*ROW('Sanitation Data'!I118))="","",OFFSET('Sanitation Data'!$I$31,0,10*ROW('Sanitation Data'!I118)))</f>
        <v/>
      </c>
      <c r="DN124" s="300" t="str">
        <f ca="true">+IF(OFFSET('Sanitation Data'!$I$32,0,10*ROW('Sanitation Data'!I118))="","",OFFSET('Sanitation Data'!$I$32,0,10*ROW('Sanitation Data'!I118)))</f>
        <v/>
      </c>
      <c r="DO124" s="300" t="str">
        <f ca="true">+IF(OFFSET('Hygiene Data'!$D$11,0,10*ROW('Hygiene Data'!D118))="","",OFFSET('Hygiene Data'!$D$11,0,10*ROW('Hygiene Data'!D118)))</f>
        <v/>
      </c>
      <c r="DP124" s="300" t="str">
        <f ca="true">+IF(OFFSET('Hygiene Data'!$D$12,0,10*ROW('Hygiene Data'!D118))="","",OFFSET('Hygiene Data'!$D$12,0,10*ROW('Hygiene Data'!D118)))</f>
        <v/>
      </c>
      <c r="DQ124" s="300" t="str">
        <f ca="true">+IF(OFFSET('Hygiene Data'!$D$13,0,10*ROW('Hygiene Data'!D118))="","",OFFSET('Hygiene Data'!$D$13,0,10*ROW('Hygiene Data'!D118)))</f>
        <v/>
      </c>
      <c r="DR124" s="300" t="str">
        <f ca="true">+IF(OFFSET('Hygiene Data'!$E$11,0,10*ROW('Hygiene Data'!E118))="","",OFFSET('Hygiene Data'!$E$11,0,10*ROW('Hygiene Data'!E118)))</f>
        <v/>
      </c>
      <c r="DS124" s="300" t="str">
        <f ca="true">+IF(OFFSET('Hygiene Data'!$E$12,0,10*ROW('Hygiene Data'!E118))="","",OFFSET('Hygiene Data'!$E$12,0,10*ROW('Hygiene Data'!E118)))</f>
        <v/>
      </c>
      <c r="DT124" s="300" t="str">
        <f ca="true">+IF(OFFSET('Hygiene Data'!$E$13,0,10*ROW('Hygiene Data'!E118))="","",OFFSET('Hygiene Data'!$E$13,0,10*ROW('Hygiene Data'!E118)))</f>
        <v/>
      </c>
      <c r="DU124" s="300" t="str">
        <f ca="true">+IF(OFFSET('Hygiene Data'!$F$11,0,10*ROW('Hygiene Data'!F118))="","",OFFSET('Hygiene Data'!$F$11,0,10*ROW('Hygiene Data'!F118)))</f>
        <v/>
      </c>
      <c r="DV124" s="300" t="str">
        <f ca="true">+IF(OFFSET('Hygiene Data'!$F$12,0,10*ROW('Hygiene Data'!F118))="","",OFFSET('Hygiene Data'!$F$12,0,10*ROW('Hygiene Data'!F118)))</f>
        <v/>
      </c>
      <c r="DW124" s="300" t="str">
        <f ca="true">+IF(OFFSET('Hygiene Data'!$F$13,0,10*ROW('Hygiene Data'!F118))="","",OFFSET('Hygiene Data'!$F$13,0,10*ROW('Hygiene Data'!F118)))</f>
        <v/>
      </c>
      <c r="DX124" s="300" t="str">
        <f ca="true">+IF(OFFSET('Hygiene Data'!$G$11,0,10*ROW('Hygiene Data'!G118))="","",OFFSET('Hygiene Data'!$G$11,0,10*ROW('Hygiene Data'!G118)))</f>
        <v/>
      </c>
      <c r="DY124" s="300" t="str">
        <f ca="true">+IF(OFFSET('Hygiene Data'!$G$12,0,10*ROW('Hygiene Data'!G118))="","",OFFSET('Hygiene Data'!$G$12,0,10*ROW('Hygiene Data'!G118)))</f>
        <v/>
      </c>
      <c r="DZ124" s="300" t="str">
        <f ca="true">+IF(OFFSET('Hygiene Data'!$G$13,0,10*ROW('Hygiene Data'!G118))="","",OFFSET('Hygiene Data'!$G$13,0,10*ROW('Hygiene Data'!G118)))</f>
        <v/>
      </c>
      <c r="EA124" s="300" t="str">
        <f ca="true">+IF(OFFSET('Hygiene Data'!$H$11,0,10*ROW('Hygiene Data'!H118))="","",OFFSET('Hygiene Data'!$H$11,0,10*ROW('Hygiene Data'!H118)))</f>
        <v/>
      </c>
      <c r="EB124" s="300" t="str">
        <f ca="true">+IF(OFFSET('Hygiene Data'!$H$12,0,10*ROW('Hygiene Data'!H118))="","",OFFSET('Hygiene Data'!$H$12,0,10*ROW('Hygiene Data'!H118)))</f>
        <v/>
      </c>
      <c r="EC124" s="300" t="str">
        <f ca="true">+IF(OFFSET('Hygiene Data'!$H$13,0,10*ROW('Hygiene Data'!H118))="","",OFFSET('Hygiene Data'!$H$13,0,10*ROW('Hygiene Data'!H118)))</f>
        <v/>
      </c>
      <c r="ED124" s="300" t="str">
        <f ca="true">+IF(OFFSET('Hygiene Data'!$I$11,0,10*ROW('Hygiene Data'!I118))="","",OFFSET('Hygiene Data'!$I$11,0,10*ROW('Hygiene Data'!I118)))</f>
        <v/>
      </c>
      <c r="EE124" s="300" t="str">
        <f ca="true">+IF(OFFSET('Hygiene Data'!$I$12,0,10*ROW('Hygiene Data'!I118))="","",OFFSET('Hygiene Data'!$I$12,0,10*ROW('Hygiene Data'!I118)))</f>
        <v/>
      </c>
      <c r="EF124" s="30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7"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0"/>
      <c r="BS125" s="300" t="str">
        <f ca="true">+IF(OFFSET('Water Data'!$D$27,0,10*ROW('Water Data'!D119))="","",OFFSET('Water Data'!$D$27,0,10*ROW('Water Data'!D119)))</f>
        <v/>
      </c>
      <c r="BT125" s="300" t="str">
        <f ca="true">+IF(OFFSET('Water Data'!$D$28,0,10*ROW('Water Data'!D119))="","",OFFSET('Water Data'!$D$28,0,10*ROW('Water Data'!D119)))</f>
        <v/>
      </c>
      <c r="BU125" s="300" t="str">
        <f ca="true">+IF(OFFSET('Water Data'!$D$29,0,10*ROW('Water Data'!D119))="","",OFFSET('Water Data'!$D$29,0,10*ROW('Water Data'!D119)))</f>
        <v/>
      </c>
      <c r="BV125" s="300" t="str">
        <f ca="true">+IF(OFFSET('Water Data'!$E$27,0,10*ROW('Water Data'!E119))="","",OFFSET('Water Data'!$E$27,0,10*ROW('Water Data'!E119)))</f>
        <v/>
      </c>
      <c r="BW125" s="300" t="str">
        <f ca="true">+IF(OFFSET('Water Data'!$E$28,0,10*ROW('Water Data'!E119))="","",OFFSET('Water Data'!$E$28,0,10*ROW('Water Data'!E119)))</f>
        <v/>
      </c>
      <c r="BX125" s="300" t="str">
        <f ca="true">+IF(OFFSET('Water Data'!$E$29,0,10*ROW('Water Data'!E119))="","",OFFSET('Water Data'!$E$29,0,10*ROW('Water Data'!E119)))</f>
        <v/>
      </c>
      <c r="BY125" s="300" t="str">
        <f ca="true">+IF(OFFSET('Water Data'!$F$27,0,10*ROW('Water Data'!F119))="","",OFFSET('Water Data'!$F$27,0,10*ROW('Water Data'!F119)))</f>
        <v/>
      </c>
      <c r="BZ125" s="300" t="str">
        <f ca="true">+IF(OFFSET('Water Data'!$F$28,0,10*ROW('Water Data'!F119))="","",OFFSET('Water Data'!$F$28,0,10*ROW('Water Data'!F119)))</f>
        <v/>
      </c>
      <c r="CA125" s="300" t="str">
        <f ca="true">+IF(OFFSET('Water Data'!$F$29,0,10*ROW('Water Data'!F119))="","",OFFSET('Water Data'!$F$29,0,10*ROW('Water Data'!F119)))</f>
        <v/>
      </c>
      <c r="CB125" s="300" t="str">
        <f ca="true">+IF(OFFSET('Water Data'!$G$27,0,10*ROW('Water Data'!G119))="","",OFFSET('Water Data'!$G$27,0,10*ROW('Water Data'!G119)))</f>
        <v/>
      </c>
      <c r="CC125" s="300" t="str">
        <f ca="true">+IF(OFFSET('Water Data'!$G$28,0,10*ROW('Water Data'!G119))="","",OFFSET('Water Data'!$G$28,0,10*ROW('Water Data'!G119)))</f>
        <v/>
      </c>
      <c r="CD125" s="300" t="str">
        <f ca="true">+IF(OFFSET('Water Data'!$G$29,0,10*ROW('Water Data'!G119))="","",OFFSET('Water Data'!$G$29,0,10*ROW('Water Data'!G119)))</f>
        <v/>
      </c>
      <c r="CE125" s="300" t="str">
        <f ca="true">+IF(OFFSET('Water Data'!$H$27,0,10*ROW('Water Data'!H119))="","",OFFSET('Water Data'!$H$27,0,10*ROW('Water Data'!H119)))</f>
        <v/>
      </c>
      <c r="CF125" s="300" t="str">
        <f ca="true">+IF(OFFSET('Water Data'!$H$28,0,10*ROW('Water Data'!H119))="","",OFFSET('Water Data'!$H$28,0,10*ROW('Water Data'!H119)))</f>
        <v/>
      </c>
      <c r="CG125" s="300" t="str">
        <f ca="true">+IF(OFFSET('Water Data'!$H$29,0,10*ROW('Water Data'!H119))="","",OFFSET('Water Data'!$H$29,0,10*ROW('Water Data'!H119)))</f>
        <v/>
      </c>
      <c r="CH125" s="300" t="str">
        <f ca="true">+IF(OFFSET('Water Data'!$I$27,0,10*ROW('Water Data'!I119))="","",OFFSET('Water Data'!$I$27,0,10*ROW('Water Data'!I119)))</f>
        <v/>
      </c>
      <c r="CI125" s="300" t="str">
        <f ca="true">+IF(OFFSET('Water Data'!$I$28,0,10*ROW('Water Data'!I119))="","",OFFSET('Water Data'!$I$28,0,10*ROW('Water Data'!I119)))</f>
        <v/>
      </c>
      <c r="CJ125" s="300" t="str">
        <f ca="true">+IF(OFFSET('Water Data'!$I$29,0,10*ROW('Water Data'!I119))="","",OFFSET('Water Data'!$I$29,0,10*ROW('Water Data'!I119)))</f>
        <v/>
      </c>
      <c r="CK125" s="300" t="str">
        <f ca="true">+IF(OFFSET('Sanitation Data'!$D$28,0,10*ROW('Sanitation Data'!D119))="","",OFFSET('Sanitation Data'!$D$28,0,10*ROW('Sanitation Data'!D119)))</f>
        <v/>
      </c>
      <c r="CL125" s="300" t="str">
        <f ca="true">+IF(OFFSET('Sanitation Data'!$D$29,0,10*ROW('Sanitation Data'!D119))="","",OFFSET('Sanitation Data'!$D$29,0,10*ROW('Sanitation Data'!D119)))</f>
        <v/>
      </c>
      <c r="CM125" s="300" t="str">
        <f ca="true">+IF(OFFSET('Sanitation Data'!$D$30,0,10*ROW('Sanitation Data'!D119))="","",OFFSET('Sanitation Data'!$D$30,0,10*ROW('Sanitation Data'!D119)))</f>
        <v/>
      </c>
      <c r="CN125" s="300" t="str">
        <f ca="true">+IF(OFFSET('Sanitation Data'!$D$31,0,10*ROW('Sanitation Data'!D119))="","",OFFSET('Sanitation Data'!$D$31,0,10*ROW('Sanitation Data'!D119)))</f>
        <v/>
      </c>
      <c r="CO125" s="300" t="str">
        <f ca="true">+IF(OFFSET('Sanitation Data'!$D$32,0,10*ROW('Sanitation Data'!D119))="","",OFFSET('Sanitation Data'!$D$32,0,10*ROW('Sanitation Data'!D119)))</f>
        <v/>
      </c>
      <c r="CP125" s="300" t="str">
        <f ca="true">+IF(OFFSET('Sanitation Data'!$E$28,0,10*ROW('Sanitation Data'!E119))="","",OFFSET('Sanitation Data'!$E$28,0,10*ROW('Sanitation Data'!E119)))</f>
        <v/>
      </c>
      <c r="CQ125" s="300" t="str">
        <f ca="true">+IF(OFFSET('Sanitation Data'!$E$29,0,10*ROW('Sanitation Data'!E119))="","",OFFSET('Sanitation Data'!$E$29,0,10*ROW('Sanitation Data'!E119)))</f>
        <v/>
      </c>
      <c r="CR125" s="300" t="str">
        <f ca="true">+IF(OFFSET('Sanitation Data'!$E$30,0,10*ROW('Sanitation Data'!E119))="","",OFFSET('Sanitation Data'!$E$30,0,10*ROW('Sanitation Data'!E119)))</f>
        <v/>
      </c>
      <c r="CS125" s="300" t="str">
        <f ca="true">+IF(OFFSET('Sanitation Data'!$E$31,0,10*ROW('Sanitation Data'!E119))="","",OFFSET('Sanitation Data'!$E$31,0,10*ROW('Sanitation Data'!E119)))</f>
        <v/>
      </c>
      <c r="CT125" s="300" t="str">
        <f ca="true">+IF(OFFSET('Sanitation Data'!$E$32,0,10*ROW('Sanitation Data'!E119))="","",OFFSET('Sanitation Data'!$E$32,0,10*ROW('Sanitation Data'!E119)))</f>
        <v/>
      </c>
      <c r="CU125" s="300" t="str">
        <f ca="true">+IF(OFFSET('Sanitation Data'!$F$28,0,10*ROW('Sanitation Data'!F119))="","",OFFSET('Sanitation Data'!$F$28,0,10*ROW('Sanitation Data'!F119)))</f>
        <v/>
      </c>
      <c r="CV125" s="300" t="str">
        <f ca="true">+IF(OFFSET('Sanitation Data'!$F$29,0,10*ROW('Sanitation Data'!F119))="","",OFFSET('Sanitation Data'!$F$29,0,10*ROW('Sanitation Data'!F119)))</f>
        <v/>
      </c>
      <c r="CW125" s="300" t="str">
        <f ca="true">+IF(OFFSET('Sanitation Data'!$F$30,0,10*ROW('Sanitation Data'!F119))="","",OFFSET('Sanitation Data'!$F$30,0,10*ROW('Sanitation Data'!F119)))</f>
        <v/>
      </c>
      <c r="CX125" s="300" t="str">
        <f ca="true">+IF(OFFSET('Sanitation Data'!$F$31,0,10*ROW('Sanitation Data'!F119))="","",OFFSET('Sanitation Data'!$F$31,0,10*ROW('Sanitation Data'!F119)))</f>
        <v/>
      </c>
      <c r="CY125" s="300" t="str">
        <f ca="true">+IF(OFFSET('Sanitation Data'!$F$32,0,10*ROW('Sanitation Data'!F119))="","",OFFSET('Sanitation Data'!$F$32,0,10*ROW('Sanitation Data'!F119)))</f>
        <v/>
      </c>
      <c r="CZ125" s="300" t="str">
        <f ca="true">+IF(OFFSET('Sanitation Data'!$G$28,0,10*ROW('Sanitation Data'!G119))="","",OFFSET('Sanitation Data'!$G$28,0,10*ROW('Sanitation Data'!G119)))</f>
        <v/>
      </c>
      <c r="DA125" s="300" t="str">
        <f ca="true">+IF(OFFSET('Sanitation Data'!$G$29,0,10*ROW('Sanitation Data'!G119))="","",OFFSET('Sanitation Data'!$G$29,0,10*ROW('Sanitation Data'!G119)))</f>
        <v/>
      </c>
      <c r="DB125" s="300" t="str">
        <f ca="true">+IF(OFFSET('Sanitation Data'!$G$30,0,10*ROW('Sanitation Data'!G119))="","",OFFSET('Sanitation Data'!$G$30,0,10*ROW('Sanitation Data'!G119)))</f>
        <v/>
      </c>
      <c r="DC125" s="300" t="str">
        <f ca="true">+IF(OFFSET('Sanitation Data'!$G$31,0,10*ROW('Sanitation Data'!G119))="","",OFFSET('Sanitation Data'!$G$31,0,10*ROW('Sanitation Data'!G119)))</f>
        <v/>
      </c>
      <c r="DD125" s="300" t="str">
        <f ca="true">+IF(OFFSET('Sanitation Data'!$G$32,0,10*ROW('Sanitation Data'!G119))="","",OFFSET('Sanitation Data'!$G$32,0,10*ROW('Sanitation Data'!G119)))</f>
        <v/>
      </c>
      <c r="DE125" s="300" t="str">
        <f ca="true">+IF(OFFSET('Sanitation Data'!$H$28,0,10*ROW('Sanitation Data'!H119))="","",OFFSET('Sanitation Data'!$H$28,0,10*ROW('Sanitation Data'!H119)))</f>
        <v/>
      </c>
      <c r="DF125" s="300" t="str">
        <f ca="true">+IF(OFFSET('Sanitation Data'!$H$29,0,10*ROW('Sanitation Data'!H119))="","",OFFSET('Sanitation Data'!$H$29,0,10*ROW('Sanitation Data'!H119)))</f>
        <v/>
      </c>
      <c r="DG125" s="300" t="str">
        <f ca="true">+IF(OFFSET('Sanitation Data'!$H$30,0,10*ROW('Sanitation Data'!H119))="","",OFFSET('Sanitation Data'!$H$30,0,10*ROW('Sanitation Data'!H119)))</f>
        <v/>
      </c>
      <c r="DH125" s="300" t="str">
        <f ca="true">+IF(OFFSET('Sanitation Data'!$H$31,0,10*ROW('Sanitation Data'!H119))="","",OFFSET('Sanitation Data'!$H$31,0,10*ROW('Sanitation Data'!H119)))</f>
        <v/>
      </c>
      <c r="DI125" s="300" t="str">
        <f ca="true">+IF(OFFSET('Sanitation Data'!$H$32,0,10*ROW('Sanitation Data'!H119))="","",OFFSET('Sanitation Data'!$H$32,0,10*ROW('Sanitation Data'!H119)))</f>
        <v/>
      </c>
      <c r="DJ125" s="300" t="str">
        <f ca="true">+IF(OFFSET('Sanitation Data'!$I$28,0,10*ROW('Sanitation Data'!I119))="","",OFFSET('Sanitation Data'!$I$28,0,10*ROW('Sanitation Data'!I119)))</f>
        <v/>
      </c>
      <c r="DK125" s="300" t="str">
        <f ca="true">+IF(OFFSET('Sanitation Data'!$I$29,0,10*ROW('Sanitation Data'!I119))="","",OFFSET('Sanitation Data'!$I$29,0,10*ROW('Sanitation Data'!I119)))</f>
        <v/>
      </c>
      <c r="DL125" s="300" t="str">
        <f ca="true">+IF(OFFSET('Sanitation Data'!$I$30,0,10*ROW('Sanitation Data'!I119))="","",OFFSET('Sanitation Data'!$I$30,0,10*ROW('Sanitation Data'!I119)))</f>
        <v/>
      </c>
      <c r="DM125" s="300" t="str">
        <f ca="true">+IF(OFFSET('Sanitation Data'!$I$31,0,10*ROW('Sanitation Data'!I119))="","",OFFSET('Sanitation Data'!$I$31,0,10*ROW('Sanitation Data'!I119)))</f>
        <v/>
      </c>
      <c r="DN125" s="300" t="str">
        <f ca="true">+IF(OFFSET('Sanitation Data'!$I$32,0,10*ROW('Sanitation Data'!I119))="","",OFFSET('Sanitation Data'!$I$32,0,10*ROW('Sanitation Data'!I119)))</f>
        <v/>
      </c>
      <c r="DO125" s="300" t="str">
        <f ca="true">+IF(OFFSET('Hygiene Data'!$D$11,0,10*ROW('Hygiene Data'!D119))="","",OFFSET('Hygiene Data'!$D$11,0,10*ROW('Hygiene Data'!D119)))</f>
        <v/>
      </c>
      <c r="DP125" s="300" t="str">
        <f ca="true">+IF(OFFSET('Hygiene Data'!$D$12,0,10*ROW('Hygiene Data'!D119))="","",OFFSET('Hygiene Data'!$D$12,0,10*ROW('Hygiene Data'!D119)))</f>
        <v/>
      </c>
      <c r="DQ125" s="300" t="str">
        <f ca="true">+IF(OFFSET('Hygiene Data'!$D$13,0,10*ROW('Hygiene Data'!D119))="","",OFFSET('Hygiene Data'!$D$13,0,10*ROW('Hygiene Data'!D119)))</f>
        <v/>
      </c>
      <c r="DR125" s="300" t="str">
        <f ca="true">+IF(OFFSET('Hygiene Data'!$E$11,0,10*ROW('Hygiene Data'!E119))="","",OFFSET('Hygiene Data'!$E$11,0,10*ROW('Hygiene Data'!E119)))</f>
        <v/>
      </c>
      <c r="DS125" s="300" t="str">
        <f ca="true">+IF(OFFSET('Hygiene Data'!$E$12,0,10*ROW('Hygiene Data'!E119))="","",OFFSET('Hygiene Data'!$E$12,0,10*ROW('Hygiene Data'!E119)))</f>
        <v/>
      </c>
      <c r="DT125" s="300" t="str">
        <f ca="true">+IF(OFFSET('Hygiene Data'!$E$13,0,10*ROW('Hygiene Data'!E119))="","",OFFSET('Hygiene Data'!$E$13,0,10*ROW('Hygiene Data'!E119)))</f>
        <v/>
      </c>
      <c r="DU125" s="300" t="str">
        <f ca="true">+IF(OFFSET('Hygiene Data'!$F$11,0,10*ROW('Hygiene Data'!F119))="","",OFFSET('Hygiene Data'!$F$11,0,10*ROW('Hygiene Data'!F119)))</f>
        <v/>
      </c>
      <c r="DV125" s="300" t="str">
        <f ca="true">+IF(OFFSET('Hygiene Data'!$F$12,0,10*ROW('Hygiene Data'!F119))="","",OFFSET('Hygiene Data'!$F$12,0,10*ROW('Hygiene Data'!F119)))</f>
        <v/>
      </c>
      <c r="DW125" s="300" t="str">
        <f ca="true">+IF(OFFSET('Hygiene Data'!$F$13,0,10*ROW('Hygiene Data'!F119))="","",OFFSET('Hygiene Data'!$F$13,0,10*ROW('Hygiene Data'!F119)))</f>
        <v/>
      </c>
      <c r="DX125" s="300" t="str">
        <f ca="true">+IF(OFFSET('Hygiene Data'!$G$11,0,10*ROW('Hygiene Data'!G119))="","",OFFSET('Hygiene Data'!$G$11,0,10*ROW('Hygiene Data'!G119)))</f>
        <v/>
      </c>
      <c r="DY125" s="300" t="str">
        <f ca="true">+IF(OFFSET('Hygiene Data'!$G$12,0,10*ROW('Hygiene Data'!G119))="","",OFFSET('Hygiene Data'!$G$12,0,10*ROW('Hygiene Data'!G119)))</f>
        <v/>
      </c>
      <c r="DZ125" s="300" t="str">
        <f ca="true">+IF(OFFSET('Hygiene Data'!$G$13,0,10*ROW('Hygiene Data'!G119))="","",OFFSET('Hygiene Data'!$G$13,0,10*ROW('Hygiene Data'!G119)))</f>
        <v/>
      </c>
      <c r="EA125" s="300" t="str">
        <f ca="true">+IF(OFFSET('Hygiene Data'!$H$11,0,10*ROW('Hygiene Data'!H119))="","",OFFSET('Hygiene Data'!$H$11,0,10*ROW('Hygiene Data'!H119)))</f>
        <v/>
      </c>
      <c r="EB125" s="300" t="str">
        <f ca="true">+IF(OFFSET('Hygiene Data'!$H$12,0,10*ROW('Hygiene Data'!H119))="","",OFFSET('Hygiene Data'!$H$12,0,10*ROW('Hygiene Data'!H119)))</f>
        <v/>
      </c>
      <c r="EC125" s="300" t="str">
        <f ca="true">+IF(OFFSET('Hygiene Data'!$H$13,0,10*ROW('Hygiene Data'!H119))="","",OFFSET('Hygiene Data'!$H$13,0,10*ROW('Hygiene Data'!H119)))</f>
        <v/>
      </c>
      <c r="ED125" s="300" t="str">
        <f ca="true">+IF(OFFSET('Hygiene Data'!$I$11,0,10*ROW('Hygiene Data'!I119))="","",OFFSET('Hygiene Data'!$I$11,0,10*ROW('Hygiene Data'!I119)))</f>
        <v/>
      </c>
      <c r="EE125" s="300" t="str">
        <f ca="true">+IF(OFFSET('Hygiene Data'!$I$12,0,10*ROW('Hygiene Data'!I119))="","",OFFSET('Hygiene Data'!$I$12,0,10*ROW('Hygiene Data'!I119)))</f>
        <v/>
      </c>
      <c r="EF125" s="30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7"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0"/>
      <c r="BS126" s="300" t="str">
        <f ca="true">+IF(OFFSET('Water Data'!$D$27,0,10*ROW('Water Data'!D120))="","",OFFSET('Water Data'!$D$27,0,10*ROW('Water Data'!D120)))</f>
        <v/>
      </c>
      <c r="BT126" s="300" t="str">
        <f ca="true">+IF(OFFSET('Water Data'!$D$28,0,10*ROW('Water Data'!D120))="","",OFFSET('Water Data'!$D$28,0,10*ROW('Water Data'!D120)))</f>
        <v/>
      </c>
      <c r="BU126" s="300" t="str">
        <f ca="true">+IF(OFFSET('Water Data'!$D$29,0,10*ROW('Water Data'!D120))="","",OFFSET('Water Data'!$D$29,0,10*ROW('Water Data'!D120)))</f>
        <v/>
      </c>
      <c r="BV126" s="300" t="str">
        <f ca="true">+IF(OFFSET('Water Data'!$E$27,0,10*ROW('Water Data'!E120))="","",OFFSET('Water Data'!$E$27,0,10*ROW('Water Data'!E120)))</f>
        <v/>
      </c>
      <c r="BW126" s="300" t="str">
        <f ca="true">+IF(OFFSET('Water Data'!$E$28,0,10*ROW('Water Data'!E120))="","",OFFSET('Water Data'!$E$28,0,10*ROW('Water Data'!E120)))</f>
        <v/>
      </c>
      <c r="BX126" s="300" t="str">
        <f ca="true">+IF(OFFSET('Water Data'!$E$29,0,10*ROW('Water Data'!E120))="","",OFFSET('Water Data'!$E$29,0,10*ROW('Water Data'!E120)))</f>
        <v/>
      </c>
      <c r="BY126" s="300" t="str">
        <f ca="true">+IF(OFFSET('Water Data'!$F$27,0,10*ROW('Water Data'!F120))="","",OFFSET('Water Data'!$F$27,0,10*ROW('Water Data'!F120)))</f>
        <v/>
      </c>
      <c r="BZ126" s="300" t="str">
        <f ca="true">+IF(OFFSET('Water Data'!$F$28,0,10*ROW('Water Data'!F120))="","",OFFSET('Water Data'!$F$28,0,10*ROW('Water Data'!F120)))</f>
        <v/>
      </c>
      <c r="CA126" s="300" t="str">
        <f ca="true">+IF(OFFSET('Water Data'!$F$29,0,10*ROW('Water Data'!F120))="","",OFFSET('Water Data'!$F$29,0,10*ROW('Water Data'!F120)))</f>
        <v/>
      </c>
      <c r="CB126" s="300" t="str">
        <f ca="true">+IF(OFFSET('Water Data'!$G$27,0,10*ROW('Water Data'!G120))="","",OFFSET('Water Data'!$G$27,0,10*ROW('Water Data'!G120)))</f>
        <v/>
      </c>
      <c r="CC126" s="300" t="str">
        <f ca="true">+IF(OFFSET('Water Data'!$G$28,0,10*ROW('Water Data'!G120))="","",OFFSET('Water Data'!$G$28,0,10*ROW('Water Data'!G120)))</f>
        <v/>
      </c>
      <c r="CD126" s="300" t="str">
        <f ca="true">+IF(OFFSET('Water Data'!$G$29,0,10*ROW('Water Data'!G120))="","",OFFSET('Water Data'!$G$29,0,10*ROW('Water Data'!G120)))</f>
        <v/>
      </c>
      <c r="CE126" s="300" t="str">
        <f ca="true">+IF(OFFSET('Water Data'!$H$27,0,10*ROW('Water Data'!H120))="","",OFFSET('Water Data'!$H$27,0,10*ROW('Water Data'!H120)))</f>
        <v/>
      </c>
      <c r="CF126" s="300" t="str">
        <f ca="true">+IF(OFFSET('Water Data'!$H$28,0,10*ROW('Water Data'!H120))="","",OFFSET('Water Data'!$H$28,0,10*ROW('Water Data'!H120)))</f>
        <v/>
      </c>
      <c r="CG126" s="300" t="str">
        <f ca="true">+IF(OFFSET('Water Data'!$H$29,0,10*ROW('Water Data'!H120))="","",OFFSET('Water Data'!$H$29,0,10*ROW('Water Data'!H120)))</f>
        <v/>
      </c>
      <c r="CH126" s="300" t="str">
        <f ca="true">+IF(OFFSET('Water Data'!$I$27,0,10*ROW('Water Data'!I120))="","",OFFSET('Water Data'!$I$27,0,10*ROW('Water Data'!I120)))</f>
        <v/>
      </c>
      <c r="CI126" s="300" t="str">
        <f ca="true">+IF(OFFSET('Water Data'!$I$28,0,10*ROW('Water Data'!I120))="","",OFFSET('Water Data'!$I$28,0,10*ROW('Water Data'!I120)))</f>
        <v/>
      </c>
      <c r="CJ126" s="300" t="str">
        <f ca="true">+IF(OFFSET('Water Data'!$I$29,0,10*ROW('Water Data'!I120))="","",OFFSET('Water Data'!$I$29,0,10*ROW('Water Data'!I120)))</f>
        <v/>
      </c>
      <c r="CK126" s="300" t="str">
        <f ca="true">+IF(OFFSET('Sanitation Data'!$D$28,0,10*ROW('Sanitation Data'!D120))="","",OFFSET('Sanitation Data'!$D$28,0,10*ROW('Sanitation Data'!D120)))</f>
        <v/>
      </c>
      <c r="CL126" s="300" t="str">
        <f ca="true">+IF(OFFSET('Sanitation Data'!$D$29,0,10*ROW('Sanitation Data'!D120))="","",OFFSET('Sanitation Data'!$D$29,0,10*ROW('Sanitation Data'!D120)))</f>
        <v/>
      </c>
      <c r="CM126" s="300" t="str">
        <f ca="true">+IF(OFFSET('Sanitation Data'!$D$30,0,10*ROW('Sanitation Data'!D120))="","",OFFSET('Sanitation Data'!$D$30,0,10*ROW('Sanitation Data'!D120)))</f>
        <v/>
      </c>
      <c r="CN126" s="300" t="str">
        <f ca="true">+IF(OFFSET('Sanitation Data'!$D$31,0,10*ROW('Sanitation Data'!D120))="","",OFFSET('Sanitation Data'!$D$31,0,10*ROW('Sanitation Data'!D120)))</f>
        <v/>
      </c>
      <c r="CO126" s="300" t="str">
        <f ca="true">+IF(OFFSET('Sanitation Data'!$D$32,0,10*ROW('Sanitation Data'!D120))="","",OFFSET('Sanitation Data'!$D$32,0,10*ROW('Sanitation Data'!D120)))</f>
        <v/>
      </c>
      <c r="CP126" s="300" t="str">
        <f ca="true">+IF(OFFSET('Sanitation Data'!$E$28,0,10*ROW('Sanitation Data'!E120))="","",OFFSET('Sanitation Data'!$E$28,0,10*ROW('Sanitation Data'!E120)))</f>
        <v/>
      </c>
      <c r="CQ126" s="300" t="str">
        <f ca="true">+IF(OFFSET('Sanitation Data'!$E$29,0,10*ROW('Sanitation Data'!E120))="","",OFFSET('Sanitation Data'!$E$29,0,10*ROW('Sanitation Data'!E120)))</f>
        <v/>
      </c>
      <c r="CR126" s="300" t="str">
        <f ca="true">+IF(OFFSET('Sanitation Data'!$E$30,0,10*ROW('Sanitation Data'!E120))="","",OFFSET('Sanitation Data'!$E$30,0,10*ROW('Sanitation Data'!E120)))</f>
        <v/>
      </c>
      <c r="CS126" s="300" t="str">
        <f ca="true">+IF(OFFSET('Sanitation Data'!$E$31,0,10*ROW('Sanitation Data'!E120))="","",OFFSET('Sanitation Data'!$E$31,0,10*ROW('Sanitation Data'!E120)))</f>
        <v/>
      </c>
      <c r="CT126" s="300" t="str">
        <f ca="true">+IF(OFFSET('Sanitation Data'!$E$32,0,10*ROW('Sanitation Data'!E120))="","",OFFSET('Sanitation Data'!$E$32,0,10*ROW('Sanitation Data'!E120)))</f>
        <v/>
      </c>
      <c r="CU126" s="300" t="str">
        <f ca="true">+IF(OFFSET('Sanitation Data'!$F$28,0,10*ROW('Sanitation Data'!F120))="","",OFFSET('Sanitation Data'!$F$28,0,10*ROW('Sanitation Data'!F120)))</f>
        <v/>
      </c>
      <c r="CV126" s="300" t="str">
        <f ca="true">+IF(OFFSET('Sanitation Data'!$F$29,0,10*ROW('Sanitation Data'!F120))="","",OFFSET('Sanitation Data'!$F$29,0,10*ROW('Sanitation Data'!F120)))</f>
        <v/>
      </c>
      <c r="CW126" s="300" t="str">
        <f ca="true">+IF(OFFSET('Sanitation Data'!$F$30,0,10*ROW('Sanitation Data'!F120))="","",OFFSET('Sanitation Data'!$F$30,0,10*ROW('Sanitation Data'!F120)))</f>
        <v/>
      </c>
      <c r="CX126" s="300" t="str">
        <f ca="true">+IF(OFFSET('Sanitation Data'!$F$31,0,10*ROW('Sanitation Data'!F120))="","",OFFSET('Sanitation Data'!$F$31,0,10*ROW('Sanitation Data'!F120)))</f>
        <v/>
      </c>
      <c r="CY126" s="300" t="str">
        <f ca="true">+IF(OFFSET('Sanitation Data'!$F$32,0,10*ROW('Sanitation Data'!F120))="","",OFFSET('Sanitation Data'!$F$32,0,10*ROW('Sanitation Data'!F120)))</f>
        <v/>
      </c>
      <c r="CZ126" s="300" t="str">
        <f ca="true">+IF(OFFSET('Sanitation Data'!$G$28,0,10*ROW('Sanitation Data'!G120))="","",OFFSET('Sanitation Data'!$G$28,0,10*ROW('Sanitation Data'!G120)))</f>
        <v/>
      </c>
      <c r="DA126" s="300" t="str">
        <f ca="true">+IF(OFFSET('Sanitation Data'!$G$29,0,10*ROW('Sanitation Data'!G120))="","",OFFSET('Sanitation Data'!$G$29,0,10*ROW('Sanitation Data'!G120)))</f>
        <v/>
      </c>
      <c r="DB126" s="300" t="str">
        <f ca="true">+IF(OFFSET('Sanitation Data'!$G$30,0,10*ROW('Sanitation Data'!G120))="","",OFFSET('Sanitation Data'!$G$30,0,10*ROW('Sanitation Data'!G120)))</f>
        <v/>
      </c>
      <c r="DC126" s="300" t="str">
        <f ca="true">+IF(OFFSET('Sanitation Data'!$G$31,0,10*ROW('Sanitation Data'!G120))="","",OFFSET('Sanitation Data'!$G$31,0,10*ROW('Sanitation Data'!G120)))</f>
        <v/>
      </c>
      <c r="DD126" s="300" t="str">
        <f ca="true">+IF(OFFSET('Sanitation Data'!$G$32,0,10*ROW('Sanitation Data'!G120))="","",OFFSET('Sanitation Data'!$G$32,0,10*ROW('Sanitation Data'!G120)))</f>
        <v/>
      </c>
      <c r="DE126" s="300" t="str">
        <f ca="true">+IF(OFFSET('Sanitation Data'!$H$28,0,10*ROW('Sanitation Data'!H120))="","",OFFSET('Sanitation Data'!$H$28,0,10*ROW('Sanitation Data'!H120)))</f>
        <v/>
      </c>
      <c r="DF126" s="300" t="str">
        <f ca="true">+IF(OFFSET('Sanitation Data'!$H$29,0,10*ROW('Sanitation Data'!H120))="","",OFFSET('Sanitation Data'!$H$29,0,10*ROW('Sanitation Data'!H120)))</f>
        <v/>
      </c>
      <c r="DG126" s="300" t="str">
        <f ca="true">+IF(OFFSET('Sanitation Data'!$H$30,0,10*ROW('Sanitation Data'!H120))="","",OFFSET('Sanitation Data'!$H$30,0,10*ROW('Sanitation Data'!H120)))</f>
        <v/>
      </c>
      <c r="DH126" s="300" t="str">
        <f ca="true">+IF(OFFSET('Sanitation Data'!$H$31,0,10*ROW('Sanitation Data'!H120))="","",OFFSET('Sanitation Data'!$H$31,0,10*ROW('Sanitation Data'!H120)))</f>
        <v/>
      </c>
      <c r="DI126" s="300" t="str">
        <f ca="true">+IF(OFFSET('Sanitation Data'!$H$32,0,10*ROW('Sanitation Data'!H120))="","",OFFSET('Sanitation Data'!$H$32,0,10*ROW('Sanitation Data'!H120)))</f>
        <v/>
      </c>
      <c r="DJ126" s="300" t="str">
        <f ca="true">+IF(OFFSET('Sanitation Data'!$I$28,0,10*ROW('Sanitation Data'!I120))="","",OFFSET('Sanitation Data'!$I$28,0,10*ROW('Sanitation Data'!I120)))</f>
        <v/>
      </c>
      <c r="DK126" s="300" t="str">
        <f ca="true">+IF(OFFSET('Sanitation Data'!$I$29,0,10*ROW('Sanitation Data'!I120))="","",OFFSET('Sanitation Data'!$I$29,0,10*ROW('Sanitation Data'!I120)))</f>
        <v/>
      </c>
      <c r="DL126" s="300" t="str">
        <f ca="true">+IF(OFFSET('Sanitation Data'!$I$30,0,10*ROW('Sanitation Data'!I120))="","",OFFSET('Sanitation Data'!$I$30,0,10*ROW('Sanitation Data'!I120)))</f>
        <v/>
      </c>
      <c r="DM126" s="300" t="str">
        <f ca="true">+IF(OFFSET('Sanitation Data'!$I$31,0,10*ROW('Sanitation Data'!I120))="","",OFFSET('Sanitation Data'!$I$31,0,10*ROW('Sanitation Data'!I120)))</f>
        <v/>
      </c>
      <c r="DN126" s="300" t="str">
        <f ca="true">+IF(OFFSET('Sanitation Data'!$I$32,0,10*ROW('Sanitation Data'!I120))="","",OFFSET('Sanitation Data'!$I$32,0,10*ROW('Sanitation Data'!I120)))</f>
        <v/>
      </c>
      <c r="DO126" s="300" t="str">
        <f ca="true">+IF(OFFSET('Hygiene Data'!$D$11,0,10*ROW('Hygiene Data'!D120))="","",OFFSET('Hygiene Data'!$D$11,0,10*ROW('Hygiene Data'!D120)))</f>
        <v/>
      </c>
      <c r="DP126" s="300" t="str">
        <f ca="true">+IF(OFFSET('Hygiene Data'!$D$12,0,10*ROW('Hygiene Data'!D120))="","",OFFSET('Hygiene Data'!$D$12,0,10*ROW('Hygiene Data'!D120)))</f>
        <v/>
      </c>
      <c r="DQ126" s="300" t="str">
        <f ca="true">+IF(OFFSET('Hygiene Data'!$D$13,0,10*ROW('Hygiene Data'!D120))="","",OFFSET('Hygiene Data'!$D$13,0,10*ROW('Hygiene Data'!D120)))</f>
        <v/>
      </c>
      <c r="DR126" s="300" t="str">
        <f ca="true">+IF(OFFSET('Hygiene Data'!$E$11,0,10*ROW('Hygiene Data'!E120))="","",OFFSET('Hygiene Data'!$E$11,0,10*ROW('Hygiene Data'!E120)))</f>
        <v/>
      </c>
      <c r="DS126" s="300" t="str">
        <f ca="true">+IF(OFFSET('Hygiene Data'!$E$12,0,10*ROW('Hygiene Data'!E120))="","",OFFSET('Hygiene Data'!$E$12,0,10*ROW('Hygiene Data'!E120)))</f>
        <v/>
      </c>
      <c r="DT126" s="300" t="str">
        <f ca="true">+IF(OFFSET('Hygiene Data'!$E$13,0,10*ROW('Hygiene Data'!E120))="","",OFFSET('Hygiene Data'!$E$13,0,10*ROW('Hygiene Data'!E120)))</f>
        <v/>
      </c>
      <c r="DU126" s="300" t="str">
        <f ca="true">+IF(OFFSET('Hygiene Data'!$F$11,0,10*ROW('Hygiene Data'!F120))="","",OFFSET('Hygiene Data'!$F$11,0,10*ROW('Hygiene Data'!F120)))</f>
        <v/>
      </c>
      <c r="DV126" s="300" t="str">
        <f ca="true">+IF(OFFSET('Hygiene Data'!$F$12,0,10*ROW('Hygiene Data'!F120))="","",OFFSET('Hygiene Data'!$F$12,0,10*ROW('Hygiene Data'!F120)))</f>
        <v/>
      </c>
      <c r="DW126" s="300" t="str">
        <f ca="true">+IF(OFFSET('Hygiene Data'!$F$13,0,10*ROW('Hygiene Data'!F120))="","",OFFSET('Hygiene Data'!$F$13,0,10*ROW('Hygiene Data'!F120)))</f>
        <v/>
      </c>
      <c r="DX126" s="300" t="str">
        <f ca="true">+IF(OFFSET('Hygiene Data'!$G$11,0,10*ROW('Hygiene Data'!G120))="","",OFFSET('Hygiene Data'!$G$11,0,10*ROW('Hygiene Data'!G120)))</f>
        <v/>
      </c>
      <c r="DY126" s="300" t="str">
        <f ca="true">+IF(OFFSET('Hygiene Data'!$G$12,0,10*ROW('Hygiene Data'!G120))="","",OFFSET('Hygiene Data'!$G$12,0,10*ROW('Hygiene Data'!G120)))</f>
        <v/>
      </c>
      <c r="DZ126" s="300" t="str">
        <f ca="true">+IF(OFFSET('Hygiene Data'!$G$13,0,10*ROW('Hygiene Data'!G120))="","",OFFSET('Hygiene Data'!$G$13,0,10*ROW('Hygiene Data'!G120)))</f>
        <v/>
      </c>
      <c r="EA126" s="300" t="str">
        <f ca="true">+IF(OFFSET('Hygiene Data'!$H$11,0,10*ROW('Hygiene Data'!H120))="","",OFFSET('Hygiene Data'!$H$11,0,10*ROW('Hygiene Data'!H120)))</f>
        <v/>
      </c>
      <c r="EB126" s="300" t="str">
        <f ca="true">+IF(OFFSET('Hygiene Data'!$H$12,0,10*ROW('Hygiene Data'!H120))="","",OFFSET('Hygiene Data'!$H$12,0,10*ROW('Hygiene Data'!H120)))</f>
        <v/>
      </c>
      <c r="EC126" s="300" t="str">
        <f ca="true">+IF(OFFSET('Hygiene Data'!$H$13,0,10*ROW('Hygiene Data'!H120))="","",OFFSET('Hygiene Data'!$H$13,0,10*ROW('Hygiene Data'!H120)))</f>
        <v/>
      </c>
      <c r="ED126" s="300" t="str">
        <f ca="true">+IF(OFFSET('Hygiene Data'!$I$11,0,10*ROW('Hygiene Data'!I120))="","",OFFSET('Hygiene Data'!$I$11,0,10*ROW('Hygiene Data'!I120)))</f>
        <v/>
      </c>
      <c r="EE126" s="300" t="str">
        <f ca="true">+IF(OFFSET('Hygiene Data'!$I$12,0,10*ROW('Hygiene Data'!I120))="","",OFFSET('Hygiene Data'!$I$12,0,10*ROW('Hygiene Data'!I120)))</f>
        <v/>
      </c>
      <c r="EF126" s="30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7"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0"/>
      <c r="BS127" s="300" t="str">
        <f ca="true">+IF(OFFSET('Water Data'!$D$27,0,10*ROW('Water Data'!D121))="","",OFFSET('Water Data'!$D$27,0,10*ROW('Water Data'!D121)))</f>
        <v/>
      </c>
      <c r="BT127" s="300" t="str">
        <f ca="true">+IF(OFFSET('Water Data'!$D$28,0,10*ROW('Water Data'!D121))="","",OFFSET('Water Data'!$D$28,0,10*ROW('Water Data'!D121)))</f>
        <v/>
      </c>
      <c r="BU127" s="300" t="str">
        <f ca="true">+IF(OFFSET('Water Data'!$D$29,0,10*ROW('Water Data'!D121))="","",OFFSET('Water Data'!$D$29,0,10*ROW('Water Data'!D121)))</f>
        <v/>
      </c>
      <c r="BV127" s="300" t="str">
        <f ca="true">+IF(OFFSET('Water Data'!$E$27,0,10*ROW('Water Data'!E121))="","",OFFSET('Water Data'!$E$27,0,10*ROW('Water Data'!E121)))</f>
        <v/>
      </c>
      <c r="BW127" s="300" t="str">
        <f ca="true">+IF(OFFSET('Water Data'!$E$28,0,10*ROW('Water Data'!E121))="","",OFFSET('Water Data'!$E$28,0,10*ROW('Water Data'!E121)))</f>
        <v/>
      </c>
      <c r="BX127" s="300" t="str">
        <f ca="true">+IF(OFFSET('Water Data'!$E$29,0,10*ROW('Water Data'!E121))="","",OFFSET('Water Data'!$E$29,0,10*ROW('Water Data'!E121)))</f>
        <v/>
      </c>
      <c r="BY127" s="300" t="str">
        <f ca="true">+IF(OFFSET('Water Data'!$F$27,0,10*ROW('Water Data'!F121))="","",OFFSET('Water Data'!$F$27,0,10*ROW('Water Data'!F121)))</f>
        <v/>
      </c>
      <c r="BZ127" s="300" t="str">
        <f ca="true">+IF(OFFSET('Water Data'!$F$28,0,10*ROW('Water Data'!F121))="","",OFFSET('Water Data'!$F$28,0,10*ROW('Water Data'!F121)))</f>
        <v/>
      </c>
      <c r="CA127" s="300" t="str">
        <f ca="true">+IF(OFFSET('Water Data'!$F$29,0,10*ROW('Water Data'!F121))="","",OFFSET('Water Data'!$F$29,0,10*ROW('Water Data'!F121)))</f>
        <v/>
      </c>
      <c r="CB127" s="300" t="str">
        <f ca="true">+IF(OFFSET('Water Data'!$G$27,0,10*ROW('Water Data'!G121))="","",OFFSET('Water Data'!$G$27,0,10*ROW('Water Data'!G121)))</f>
        <v/>
      </c>
      <c r="CC127" s="300" t="str">
        <f ca="true">+IF(OFFSET('Water Data'!$G$28,0,10*ROW('Water Data'!G121))="","",OFFSET('Water Data'!$G$28,0,10*ROW('Water Data'!G121)))</f>
        <v/>
      </c>
      <c r="CD127" s="300" t="str">
        <f ca="true">+IF(OFFSET('Water Data'!$G$29,0,10*ROW('Water Data'!G121))="","",OFFSET('Water Data'!$G$29,0,10*ROW('Water Data'!G121)))</f>
        <v/>
      </c>
      <c r="CE127" s="300" t="str">
        <f ca="true">+IF(OFFSET('Water Data'!$H$27,0,10*ROW('Water Data'!H121))="","",OFFSET('Water Data'!$H$27,0,10*ROW('Water Data'!H121)))</f>
        <v/>
      </c>
      <c r="CF127" s="300" t="str">
        <f ca="true">+IF(OFFSET('Water Data'!$H$28,0,10*ROW('Water Data'!H121))="","",OFFSET('Water Data'!$H$28,0,10*ROW('Water Data'!H121)))</f>
        <v/>
      </c>
      <c r="CG127" s="300" t="str">
        <f ca="true">+IF(OFFSET('Water Data'!$H$29,0,10*ROW('Water Data'!H121))="","",OFFSET('Water Data'!$H$29,0,10*ROW('Water Data'!H121)))</f>
        <v/>
      </c>
      <c r="CH127" s="300" t="str">
        <f ca="true">+IF(OFFSET('Water Data'!$I$27,0,10*ROW('Water Data'!I121))="","",OFFSET('Water Data'!$I$27,0,10*ROW('Water Data'!I121)))</f>
        <v/>
      </c>
      <c r="CI127" s="300" t="str">
        <f ca="true">+IF(OFFSET('Water Data'!$I$28,0,10*ROW('Water Data'!I121))="","",OFFSET('Water Data'!$I$28,0,10*ROW('Water Data'!I121)))</f>
        <v/>
      </c>
      <c r="CJ127" s="300" t="str">
        <f ca="true">+IF(OFFSET('Water Data'!$I$29,0,10*ROW('Water Data'!I121))="","",OFFSET('Water Data'!$I$29,0,10*ROW('Water Data'!I121)))</f>
        <v/>
      </c>
      <c r="CK127" s="300" t="str">
        <f ca="true">+IF(OFFSET('Sanitation Data'!$D$28,0,10*ROW('Sanitation Data'!D121))="","",OFFSET('Sanitation Data'!$D$28,0,10*ROW('Sanitation Data'!D121)))</f>
        <v/>
      </c>
      <c r="CL127" s="300" t="str">
        <f ca="true">+IF(OFFSET('Sanitation Data'!$D$29,0,10*ROW('Sanitation Data'!D121))="","",OFFSET('Sanitation Data'!$D$29,0,10*ROW('Sanitation Data'!D121)))</f>
        <v/>
      </c>
      <c r="CM127" s="300" t="str">
        <f ca="true">+IF(OFFSET('Sanitation Data'!$D$30,0,10*ROW('Sanitation Data'!D121))="","",OFFSET('Sanitation Data'!$D$30,0,10*ROW('Sanitation Data'!D121)))</f>
        <v/>
      </c>
      <c r="CN127" s="300" t="str">
        <f ca="true">+IF(OFFSET('Sanitation Data'!$D$31,0,10*ROW('Sanitation Data'!D121))="","",OFFSET('Sanitation Data'!$D$31,0,10*ROW('Sanitation Data'!D121)))</f>
        <v/>
      </c>
      <c r="CO127" s="300" t="str">
        <f ca="true">+IF(OFFSET('Sanitation Data'!$D$32,0,10*ROW('Sanitation Data'!D121))="","",OFFSET('Sanitation Data'!$D$32,0,10*ROW('Sanitation Data'!D121)))</f>
        <v/>
      </c>
      <c r="CP127" s="300" t="str">
        <f ca="true">+IF(OFFSET('Sanitation Data'!$E$28,0,10*ROW('Sanitation Data'!E121))="","",OFFSET('Sanitation Data'!$E$28,0,10*ROW('Sanitation Data'!E121)))</f>
        <v/>
      </c>
      <c r="CQ127" s="300" t="str">
        <f ca="true">+IF(OFFSET('Sanitation Data'!$E$29,0,10*ROW('Sanitation Data'!E121))="","",OFFSET('Sanitation Data'!$E$29,0,10*ROW('Sanitation Data'!E121)))</f>
        <v/>
      </c>
      <c r="CR127" s="300" t="str">
        <f ca="true">+IF(OFFSET('Sanitation Data'!$E$30,0,10*ROW('Sanitation Data'!E121))="","",OFFSET('Sanitation Data'!$E$30,0,10*ROW('Sanitation Data'!E121)))</f>
        <v/>
      </c>
      <c r="CS127" s="300" t="str">
        <f ca="true">+IF(OFFSET('Sanitation Data'!$E$31,0,10*ROW('Sanitation Data'!E121))="","",OFFSET('Sanitation Data'!$E$31,0,10*ROW('Sanitation Data'!E121)))</f>
        <v/>
      </c>
      <c r="CT127" s="300" t="str">
        <f ca="true">+IF(OFFSET('Sanitation Data'!$E$32,0,10*ROW('Sanitation Data'!E121))="","",OFFSET('Sanitation Data'!$E$32,0,10*ROW('Sanitation Data'!E121)))</f>
        <v/>
      </c>
      <c r="CU127" s="300" t="str">
        <f ca="true">+IF(OFFSET('Sanitation Data'!$F$28,0,10*ROW('Sanitation Data'!F121))="","",OFFSET('Sanitation Data'!$F$28,0,10*ROW('Sanitation Data'!F121)))</f>
        <v/>
      </c>
      <c r="CV127" s="300" t="str">
        <f ca="true">+IF(OFFSET('Sanitation Data'!$F$29,0,10*ROW('Sanitation Data'!F121))="","",OFFSET('Sanitation Data'!$F$29,0,10*ROW('Sanitation Data'!F121)))</f>
        <v/>
      </c>
      <c r="CW127" s="300" t="str">
        <f ca="true">+IF(OFFSET('Sanitation Data'!$F$30,0,10*ROW('Sanitation Data'!F121))="","",OFFSET('Sanitation Data'!$F$30,0,10*ROW('Sanitation Data'!F121)))</f>
        <v/>
      </c>
      <c r="CX127" s="300" t="str">
        <f ca="true">+IF(OFFSET('Sanitation Data'!$F$31,0,10*ROW('Sanitation Data'!F121))="","",OFFSET('Sanitation Data'!$F$31,0,10*ROW('Sanitation Data'!F121)))</f>
        <v/>
      </c>
      <c r="CY127" s="300" t="str">
        <f ca="true">+IF(OFFSET('Sanitation Data'!$F$32,0,10*ROW('Sanitation Data'!F121))="","",OFFSET('Sanitation Data'!$F$32,0,10*ROW('Sanitation Data'!F121)))</f>
        <v/>
      </c>
      <c r="CZ127" s="300" t="str">
        <f ca="true">+IF(OFFSET('Sanitation Data'!$G$28,0,10*ROW('Sanitation Data'!G121))="","",OFFSET('Sanitation Data'!$G$28,0,10*ROW('Sanitation Data'!G121)))</f>
        <v/>
      </c>
      <c r="DA127" s="300" t="str">
        <f ca="true">+IF(OFFSET('Sanitation Data'!$G$29,0,10*ROW('Sanitation Data'!G121))="","",OFFSET('Sanitation Data'!$G$29,0,10*ROW('Sanitation Data'!G121)))</f>
        <v/>
      </c>
      <c r="DB127" s="300" t="str">
        <f ca="true">+IF(OFFSET('Sanitation Data'!$G$30,0,10*ROW('Sanitation Data'!G121))="","",OFFSET('Sanitation Data'!$G$30,0,10*ROW('Sanitation Data'!G121)))</f>
        <v/>
      </c>
      <c r="DC127" s="300" t="str">
        <f ca="true">+IF(OFFSET('Sanitation Data'!$G$31,0,10*ROW('Sanitation Data'!G121))="","",OFFSET('Sanitation Data'!$G$31,0,10*ROW('Sanitation Data'!G121)))</f>
        <v/>
      </c>
      <c r="DD127" s="300" t="str">
        <f ca="true">+IF(OFFSET('Sanitation Data'!$G$32,0,10*ROW('Sanitation Data'!G121))="","",OFFSET('Sanitation Data'!$G$32,0,10*ROW('Sanitation Data'!G121)))</f>
        <v/>
      </c>
      <c r="DE127" s="300" t="str">
        <f ca="true">+IF(OFFSET('Sanitation Data'!$H$28,0,10*ROW('Sanitation Data'!H121))="","",OFFSET('Sanitation Data'!$H$28,0,10*ROW('Sanitation Data'!H121)))</f>
        <v/>
      </c>
      <c r="DF127" s="300" t="str">
        <f ca="true">+IF(OFFSET('Sanitation Data'!$H$29,0,10*ROW('Sanitation Data'!H121))="","",OFFSET('Sanitation Data'!$H$29,0,10*ROW('Sanitation Data'!H121)))</f>
        <v/>
      </c>
      <c r="DG127" s="300" t="str">
        <f ca="true">+IF(OFFSET('Sanitation Data'!$H$30,0,10*ROW('Sanitation Data'!H121))="","",OFFSET('Sanitation Data'!$H$30,0,10*ROW('Sanitation Data'!H121)))</f>
        <v/>
      </c>
      <c r="DH127" s="300" t="str">
        <f ca="true">+IF(OFFSET('Sanitation Data'!$H$31,0,10*ROW('Sanitation Data'!H121))="","",OFFSET('Sanitation Data'!$H$31,0,10*ROW('Sanitation Data'!H121)))</f>
        <v/>
      </c>
      <c r="DI127" s="300" t="str">
        <f ca="true">+IF(OFFSET('Sanitation Data'!$H$32,0,10*ROW('Sanitation Data'!H121))="","",OFFSET('Sanitation Data'!$H$32,0,10*ROW('Sanitation Data'!H121)))</f>
        <v/>
      </c>
      <c r="DJ127" s="300" t="str">
        <f ca="true">+IF(OFFSET('Sanitation Data'!$I$28,0,10*ROW('Sanitation Data'!I121))="","",OFFSET('Sanitation Data'!$I$28,0,10*ROW('Sanitation Data'!I121)))</f>
        <v/>
      </c>
      <c r="DK127" s="300" t="str">
        <f ca="true">+IF(OFFSET('Sanitation Data'!$I$29,0,10*ROW('Sanitation Data'!I121))="","",OFFSET('Sanitation Data'!$I$29,0,10*ROW('Sanitation Data'!I121)))</f>
        <v/>
      </c>
      <c r="DL127" s="300" t="str">
        <f ca="true">+IF(OFFSET('Sanitation Data'!$I$30,0,10*ROW('Sanitation Data'!I121))="","",OFFSET('Sanitation Data'!$I$30,0,10*ROW('Sanitation Data'!I121)))</f>
        <v/>
      </c>
      <c r="DM127" s="300" t="str">
        <f ca="true">+IF(OFFSET('Sanitation Data'!$I$31,0,10*ROW('Sanitation Data'!I121))="","",OFFSET('Sanitation Data'!$I$31,0,10*ROW('Sanitation Data'!I121)))</f>
        <v/>
      </c>
      <c r="DN127" s="300" t="str">
        <f ca="true">+IF(OFFSET('Sanitation Data'!$I$32,0,10*ROW('Sanitation Data'!I121))="","",OFFSET('Sanitation Data'!$I$32,0,10*ROW('Sanitation Data'!I121)))</f>
        <v/>
      </c>
      <c r="DO127" s="300" t="str">
        <f ca="true">+IF(OFFSET('Hygiene Data'!$D$11,0,10*ROW('Hygiene Data'!D121))="","",OFFSET('Hygiene Data'!$D$11,0,10*ROW('Hygiene Data'!D121)))</f>
        <v/>
      </c>
      <c r="DP127" s="300" t="str">
        <f ca="true">+IF(OFFSET('Hygiene Data'!$D$12,0,10*ROW('Hygiene Data'!D121))="","",OFFSET('Hygiene Data'!$D$12,0,10*ROW('Hygiene Data'!D121)))</f>
        <v/>
      </c>
      <c r="DQ127" s="300" t="str">
        <f ca="true">+IF(OFFSET('Hygiene Data'!$D$13,0,10*ROW('Hygiene Data'!D121))="","",OFFSET('Hygiene Data'!$D$13,0,10*ROW('Hygiene Data'!D121)))</f>
        <v/>
      </c>
      <c r="DR127" s="300" t="str">
        <f ca="true">+IF(OFFSET('Hygiene Data'!$E$11,0,10*ROW('Hygiene Data'!E121))="","",OFFSET('Hygiene Data'!$E$11,0,10*ROW('Hygiene Data'!E121)))</f>
        <v/>
      </c>
      <c r="DS127" s="300" t="str">
        <f ca="true">+IF(OFFSET('Hygiene Data'!$E$12,0,10*ROW('Hygiene Data'!E121))="","",OFFSET('Hygiene Data'!$E$12,0,10*ROW('Hygiene Data'!E121)))</f>
        <v/>
      </c>
      <c r="DT127" s="300" t="str">
        <f ca="true">+IF(OFFSET('Hygiene Data'!$E$13,0,10*ROW('Hygiene Data'!E121))="","",OFFSET('Hygiene Data'!$E$13,0,10*ROW('Hygiene Data'!E121)))</f>
        <v/>
      </c>
      <c r="DU127" s="300" t="str">
        <f ca="true">+IF(OFFSET('Hygiene Data'!$F$11,0,10*ROW('Hygiene Data'!F121))="","",OFFSET('Hygiene Data'!$F$11,0,10*ROW('Hygiene Data'!F121)))</f>
        <v/>
      </c>
      <c r="DV127" s="300" t="str">
        <f ca="true">+IF(OFFSET('Hygiene Data'!$F$12,0,10*ROW('Hygiene Data'!F121))="","",OFFSET('Hygiene Data'!$F$12,0,10*ROW('Hygiene Data'!F121)))</f>
        <v/>
      </c>
      <c r="DW127" s="300" t="str">
        <f ca="true">+IF(OFFSET('Hygiene Data'!$F$13,0,10*ROW('Hygiene Data'!F121))="","",OFFSET('Hygiene Data'!$F$13,0,10*ROW('Hygiene Data'!F121)))</f>
        <v/>
      </c>
      <c r="DX127" s="300" t="str">
        <f ca="true">+IF(OFFSET('Hygiene Data'!$G$11,0,10*ROW('Hygiene Data'!G121))="","",OFFSET('Hygiene Data'!$G$11,0,10*ROW('Hygiene Data'!G121)))</f>
        <v/>
      </c>
      <c r="DY127" s="300" t="str">
        <f ca="true">+IF(OFFSET('Hygiene Data'!$G$12,0,10*ROW('Hygiene Data'!G121))="","",OFFSET('Hygiene Data'!$G$12,0,10*ROW('Hygiene Data'!G121)))</f>
        <v/>
      </c>
      <c r="DZ127" s="300" t="str">
        <f ca="true">+IF(OFFSET('Hygiene Data'!$G$13,0,10*ROW('Hygiene Data'!G121))="","",OFFSET('Hygiene Data'!$G$13,0,10*ROW('Hygiene Data'!G121)))</f>
        <v/>
      </c>
      <c r="EA127" s="300" t="str">
        <f ca="true">+IF(OFFSET('Hygiene Data'!$H$11,0,10*ROW('Hygiene Data'!H121))="","",OFFSET('Hygiene Data'!$H$11,0,10*ROW('Hygiene Data'!H121)))</f>
        <v/>
      </c>
      <c r="EB127" s="300" t="str">
        <f ca="true">+IF(OFFSET('Hygiene Data'!$H$12,0,10*ROW('Hygiene Data'!H121))="","",OFFSET('Hygiene Data'!$H$12,0,10*ROW('Hygiene Data'!H121)))</f>
        <v/>
      </c>
      <c r="EC127" s="300" t="str">
        <f ca="true">+IF(OFFSET('Hygiene Data'!$H$13,0,10*ROW('Hygiene Data'!H121))="","",OFFSET('Hygiene Data'!$H$13,0,10*ROW('Hygiene Data'!H121)))</f>
        <v/>
      </c>
      <c r="ED127" s="300" t="str">
        <f ca="true">+IF(OFFSET('Hygiene Data'!$I$11,0,10*ROW('Hygiene Data'!I121))="","",OFFSET('Hygiene Data'!$I$11,0,10*ROW('Hygiene Data'!I121)))</f>
        <v/>
      </c>
      <c r="EE127" s="300" t="str">
        <f ca="true">+IF(OFFSET('Hygiene Data'!$I$12,0,10*ROW('Hygiene Data'!I121))="","",OFFSET('Hygiene Data'!$I$12,0,10*ROW('Hygiene Data'!I121)))</f>
        <v/>
      </c>
      <c r="EF127" s="30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7"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0"/>
      <c r="BS128" s="300" t="str">
        <f ca="true">+IF(OFFSET('Water Data'!$D$27,0,10*ROW('Water Data'!D122))="","",OFFSET('Water Data'!$D$27,0,10*ROW('Water Data'!D122)))</f>
        <v/>
      </c>
      <c r="BT128" s="300" t="str">
        <f ca="true">+IF(OFFSET('Water Data'!$D$28,0,10*ROW('Water Data'!D122))="","",OFFSET('Water Data'!$D$28,0,10*ROW('Water Data'!D122)))</f>
        <v/>
      </c>
      <c r="BU128" s="300" t="str">
        <f ca="true">+IF(OFFSET('Water Data'!$D$29,0,10*ROW('Water Data'!D122))="","",OFFSET('Water Data'!$D$29,0,10*ROW('Water Data'!D122)))</f>
        <v/>
      </c>
      <c r="BV128" s="300" t="str">
        <f ca="true">+IF(OFFSET('Water Data'!$E$27,0,10*ROW('Water Data'!E122))="","",OFFSET('Water Data'!$E$27,0,10*ROW('Water Data'!E122)))</f>
        <v/>
      </c>
      <c r="BW128" s="300" t="str">
        <f ca="true">+IF(OFFSET('Water Data'!$E$28,0,10*ROW('Water Data'!E122))="","",OFFSET('Water Data'!$E$28,0,10*ROW('Water Data'!E122)))</f>
        <v/>
      </c>
      <c r="BX128" s="300" t="str">
        <f ca="true">+IF(OFFSET('Water Data'!$E$29,0,10*ROW('Water Data'!E122))="","",OFFSET('Water Data'!$E$29,0,10*ROW('Water Data'!E122)))</f>
        <v/>
      </c>
      <c r="BY128" s="300" t="str">
        <f ca="true">+IF(OFFSET('Water Data'!$F$27,0,10*ROW('Water Data'!F122))="","",OFFSET('Water Data'!$F$27,0,10*ROW('Water Data'!F122)))</f>
        <v/>
      </c>
      <c r="BZ128" s="300" t="str">
        <f ca="true">+IF(OFFSET('Water Data'!$F$28,0,10*ROW('Water Data'!F122))="","",OFFSET('Water Data'!$F$28,0,10*ROW('Water Data'!F122)))</f>
        <v/>
      </c>
      <c r="CA128" s="300" t="str">
        <f ca="true">+IF(OFFSET('Water Data'!$F$29,0,10*ROW('Water Data'!F122))="","",OFFSET('Water Data'!$F$29,0,10*ROW('Water Data'!F122)))</f>
        <v/>
      </c>
      <c r="CB128" s="300" t="str">
        <f ca="true">+IF(OFFSET('Water Data'!$G$27,0,10*ROW('Water Data'!G122))="","",OFFSET('Water Data'!$G$27,0,10*ROW('Water Data'!G122)))</f>
        <v/>
      </c>
      <c r="CC128" s="300" t="str">
        <f ca="true">+IF(OFFSET('Water Data'!$G$28,0,10*ROW('Water Data'!G122))="","",OFFSET('Water Data'!$G$28,0,10*ROW('Water Data'!G122)))</f>
        <v/>
      </c>
      <c r="CD128" s="300" t="str">
        <f ca="true">+IF(OFFSET('Water Data'!$G$29,0,10*ROW('Water Data'!G122))="","",OFFSET('Water Data'!$G$29,0,10*ROW('Water Data'!G122)))</f>
        <v/>
      </c>
      <c r="CE128" s="300" t="str">
        <f ca="true">+IF(OFFSET('Water Data'!$H$27,0,10*ROW('Water Data'!H122))="","",OFFSET('Water Data'!$H$27,0,10*ROW('Water Data'!H122)))</f>
        <v/>
      </c>
      <c r="CF128" s="300" t="str">
        <f ca="true">+IF(OFFSET('Water Data'!$H$28,0,10*ROW('Water Data'!H122))="","",OFFSET('Water Data'!$H$28,0,10*ROW('Water Data'!H122)))</f>
        <v/>
      </c>
      <c r="CG128" s="300" t="str">
        <f ca="true">+IF(OFFSET('Water Data'!$H$29,0,10*ROW('Water Data'!H122))="","",OFFSET('Water Data'!$H$29,0,10*ROW('Water Data'!H122)))</f>
        <v/>
      </c>
      <c r="CH128" s="300" t="str">
        <f ca="true">+IF(OFFSET('Water Data'!$I$27,0,10*ROW('Water Data'!I122))="","",OFFSET('Water Data'!$I$27,0,10*ROW('Water Data'!I122)))</f>
        <v/>
      </c>
      <c r="CI128" s="300" t="str">
        <f ca="true">+IF(OFFSET('Water Data'!$I$28,0,10*ROW('Water Data'!I122))="","",OFFSET('Water Data'!$I$28,0,10*ROW('Water Data'!I122)))</f>
        <v/>
      </c>
      <c r="CJ128" s="300" t="str">
        <f ca="true">+IF(OFFSET('Water Data'!$I$29,0,10*ROW('Water Data'!I122))="","",OFFSET('Water Data'!$I$29,0,10*ROW('Water Data'!I122)))</f>
        <v/>
      </c>
      <c r="CK128" s="300" t="str">
        <f ca="true">+IF(OFFSET('Sanitation Data'!$D$28,0,10*ROW('Sanitation Data'!D122))="","",OFFSET('Sanitation Data'!$D$28,0,10*ROW('Sanitation Data'!D122)))</f>
        <v/>
      </c>
      <c r="CL128" s="300" t="str">
        <f ca="true">+IF(OFFSET('Sanitation Data'!$D$29,0,10*ROW('Sanitation Data'!D122))="","",OFFSET('Sanitation Data'!$D$29,0,10*ROW('Sanitation Data'!D122)))</f>
        <v/>
      </c>
      <c r="CM128" s="300" t="str">
        <f ca="true">+IF(OFFSET('Sanitation Data'!$D$30,0,10*ROW('Sanitation Data'!D122))="","",OFFSET('Sanitation Data'!$D$30,0,10*ROW('Sanitation Data'!D122)))</f>
        <v/>
      </c>
      <c r="CN128" s="300" t="str">
        <f ca="true">+IF(OFFSET('Sanitation Data'!$D$31,0,10*ROW('Sanitation Data'!D122))="","",OFFSET('Sanitation Data'!$D$31,0,10*ROW('Sanitation Data'!D122)))</f>
        <v/>
      </c>
      <c r="CO128" s="300" t="str">
        <f ca="true">+IF(OFFSET('Sanitation Data'!$D$32,0,10*ROW('Sanitation Data'!D122))="","",OFFSET('Sanitation Data'!$D$32,0,10*ROW('Sanitation Data'!D122)))</f>
        <v/>
      </c>
      <c r="CP128" s="300" t="str">
        <f ca="true">+IF(OFFSET('Sanitation Data'!$E$28,0,10*ROW('Sanitation Data'!E122))="","",OFFSET('Sanitation Data'!$E$28,0,10*ROW('Sanitation Data'!E122)))</f>
        <v/>
      </c>
      <c r="CQ128" s="300" t="str">
        <f ca="true">+IF(OFFSET('Sanitation Data'!$E$29,0,10*ROW('Sanitation Data'!E122))="","",OFFSET('Sanitation Data'!$E$29,0,10*ROW('Sanitation Data'!E122)))</f>
        <v/>
      </c>
      <c r="CR128" s="300" t="str">
        <f ca="true">+IF(OFFSET('Sanitation Data'!$E$30,0,10*ROW('Sanitation Data'!E122))="","",OFFSET('Sanitation Data'!$E$30,0,10*ROW('Sanitation Data'!E122)))</f>
        <v/>
      </c>
      <c r="CS128" s="300" t="str">
        <f ca="true">+IF(OFFSET('Sanitation Data'!$E$31,0,10*ROW('Sanitation Data'!E122))="","",OFFSET('Sanitation Data'!$E$31,0,10*ROW('Sanitation Data'!E122)))</f>
        <v/>
      </c>
      <c r="CT128" s="300" t="str">
        <f ca="true">+IF(OFFSET('Sanitation Data'!$E$32,0,10*ROW('Sanitation Data'!E122))="","",OFFSET('Sanitation Data'!$E$32,0,10*ROW('Sanitation Data'!E122)))</f>
        <v/>
      </c>
      <c r="CU128" s="300" t="str">
        <f ca="true">+IF(OFFSET('Sanitation Data'!$F$28,0,10*ROW('Sanitation Data'!F122))="","",OFFSET('Sanitation Data'!$F$28,0,10*ROW('Sanitation Data'!F122)))</f>
        <v/>
      </c>
      <c r="CV128" s="300" t="str">
        <f ca="true">+IF(OFFSET('Sanitation Data'!$F$29,0,10*ROW('Sanitation Data'!F122))="","",OFFSET('Sanitation Data'!$F$29,0,10*ROW('Sanitation Data'!F122)))</f>
        <v/>
      </c>
      <c r="CW128" s="300" t="str">
        <f ca="true">+IF(OFFSET('Sanitation Data'!$F$30,0,10*ROW('Sanitation Data'!F122))="","",OFFSET('Sanitation Data'!$F$30,0,10*ROW('Sanitation Data'!F122)))</f>
        <v/>
      </c>
      <c r="CX128" s="300" t="str">
        <f ca="true">+IF(OFFSET('Sanitation Data'!$F$31,0,10*ROW('Sanitation Data'!F122))="","",OFFSET('Sanitation Data'!$F$31,0,10*ROW('Sanitation Data'!F122)))</f>
        <v/>
      </c>
      <c r="CY128" s="300" t="str">
        <f ca="true">+IF(OFFSET('Sanitation Data'!$F$32,0,10*ROW('Sanitation Data'!F122))="","",OFFSET('Sanitation Data'!$F$32,0,10*ROW('Sanitation Data'!F122)))</f>
        <v/>
      </c>
      <c r="CZ128" s="300" t="str">
        <f ca="true">+IF(OFFSET('Sanitation Data'!$G$28,0,10*ROW('Sanitation Data'!G122))="","",OFFSET('Sanitation Data'!$G$28,0,10*ROW('Sanitation Data'!G122)))</f>
        <v/>
      </c>
      <c r="DA128" s="300" t="str">
        <f ca="true">+IF(OFFSET('Sanitation Data'!$G$29,0,10*ROW('Sanitation Data'!G122))="","",OFFSET('Sanitation Data'!$G$29,0,10*ROW('Sanitation Data'!G122)))</f>
        <v/>
      </c>
      <c r="DB128" s="300" t="str">
        <f ca="true">+IF(OFFSET('Sanitation Data'!$G$30,0,10*ROW('Sanitation Data'!G122))="","",OFFSET('Sanitation Data'!$G$30,0,10*ROW('Sanitation Data'!G122)))</f>
        <v/>
      </c>
      <c r="DC128" s="300" t="str">
        <f ca="true">+IF(OFFSET('Sanitation Data'!$G$31,0,10*ROW('Sanitation Data'!G122))="","",OFFSET('Sanitation Data'!$G$31,0,10*ROW('Sanitation Data'!G122)))</f>
        <v/>
      </c>
      <c r="DD128" s="300" t="str">
        <f ca="true">+IF(OFFSET('Sanitation Data'!$G$32,0,10*ROW('Sanitation Data'!G122))="","",OFFSET('Sanitation Data'!$G$32,0,10*ROW('Sanitation Data'!G122)))</f>
        <v/>
      </c>
      <c r="DE128" s="300" t="str">
        <f ca="true">+IF(OFFSET('Sanitation Data'!$H$28,0,10*ROW('Sanitation Data'!H122))="","",OFFSET('Sanitation Data'!$H$28,0,10*ROW('Sanitation Data'!H122)))</f>
        <v/>
      </c>
      <c r="DF128" s="300" t="str">
        <f ca="true">+IF(OFFSET('Sanitation Data'!$H$29,0,10*ROW('Sanitation Data'!H122))="","",OFFSET('Sanitation Data'!$H$29,0,10*ROW('Sanitation Data'!H122)))</f>
        <v/>
      </c>
      <c r="DG128" s="300" t="str">
        <f ca="true">+IF(OFFSET('Sanitation Data'!$H$30,0,10*ROW('Sanitation Data'!H122))="","",OFFSET('Sanitation Data'!$H$30,0,10*ROW('Sanitation Data'!H122)))</f>
        <v/>
      </c>
      <c r="DH128" s="300" t="str">
        <f ca="true">+IF(OFFSET('Sanitation Data'!$H$31,0,10*ROW('Sanitation Data'!H122))="","",OFFSET('Sanitation Data'!$H$31,0,10*ROW('Sanitation Data'!H122)))</f>
        <v/>
      </c>
      <c r="DI128" s="300" t="str">
        <f ca="true">+IF(OFFSET('Sanitation Data'!$H$32,0,10*ROW('Sanitation Data'!H122))="","",OFFSET('Sanitation Data'!$H$32,0,10*ROW('Sanitation Data'!H122)))</f>
        <v/>
      </c>
      <c r="DJ128" s="300" t="str">
        <f ca="true">+IF(OFFSET('Sanitation Data'!$I$28,0,10*ROW('Sanitation Data'!I122))="","",OFFSET('Sanitation Data'!$I$28,0,10*ROW('Sanitation Data'!I122)))</f>
        <v/>
      </c>
      <c r="DK128" s="300" t="str">
        <f ca="true">+IF(OFFSET('Sanitation Data'!$I$29,0,10*ROW('Sanitation Data'!I122))="","",OFFSET('Sanitation Data'!$I$29,0,10*ROW('Sanitation Data'!I122)))</f>
        <v/>
      </c>
      <c r="DL128" s="300" t="str">
        <f ca="true">+IF(OFFSET('Sanitation Data'!$I$30,0,10*ROW('Sanitation Data'!I122))="","",OFFSET('Sanitation Data'!$I$30,0,10*ROW('Sanitation Data'!I122)))</f>
        <v/>
      </c>
      <c r="DM128" s="300" t="str">
        <f ca="true">+IF(OFFSET('Sanitation Data'!$I$31,0,10*ROW('Sanitation Data'!I122))="","",OFFSET('Sanitation Data'!$I$31,0,10*ROW('Sanitation Data'!I122)))</f>
        <v/>
      </c>
      <c r="DN128" s="300" t="str">
        <f ca="true">+IF(OFFSET('Sanitation Data'!$I$32,0,10*ROW('Sanitation Data'!I122))="","",OFFSET('Sanitation Data'!$I$32,0,10*ROW('Sanitation Data'!I122)))</f>
        <v/>
      </c>
      <c r="DO128" s="300" t="str">
        <f ca="true">+IF(OFFSET('Hygiene Data'!$D$11,0,10*ROW('Hygiene Data'!D122))="","",OFFSET('Hygiene Data'!$D$11,0,10*ROW('Hygiene Data'!D122)))</f>
        <v/>
      </c>
      <c r="DP128" s="300" t="str">
        <f ca="true">+IF(OFFSET('Hygiene Data'!$D$12,0,10*ROW('Hygiene Data'!D122))="","",OFFSET('Hygiene Data'!$D$12,0,10*ROW('Hygiene Data'!D122)))</f>
        <v/>
      </c>
      <c r="DQ128" s="300" t="str">
        <f ca="true">+IF(OFFSET('Hygiene Data'!$D$13,0,10*ROW('Hygiene Data'!D122))="","",OFFSET('Hygiene Data'!$D$13,0,10*ROW('Hygiene Data'!D122)))</f>
        <v/>
      </c>
      <c r="DR128" s="300" t="str">
        <f ca="true">+IF(OFFSET('Hygiene Data'!$E$11,0,10*ROW('Hygiene Data'!E122))="","",OFFSET('Hygiene Data'!$E$11,0,10*ROW('Hygiene Data'!E122)))</f>
        <v/>
      </c>
      <c r="DS128" s="300" t="str">
        <f ca="true">+IF(OFFSET('Hygiene Data'!$E$12,0,10*ROW('Hygiene Data'!E122))="","",OFFSET('Hygiene Data'!$E$12,0,10*ROW('Hygiene Data'!E122)))</f>
        <v/>
      </c>
      <c r="DT128" s="300" t="str">
        <f ca="true">+IF(OFFSET('Hygiene Data'!$E$13,0,10*ROW('Hygiene Data'!E122))="","",OFFSET('Hygiene Data'!$E$13,0,10*ROW('Hygiene Data'!E122)))</f>
        <v/>
      </c>
      <c r="DU128" s="300" t="str">
        <f ca="true">+IF(OFFSET('Hygiene Data'!$F$11,0,10*ROW('Hygiene Data'!F122))="","",OFFSET('Hygiene Data'!$F$11,0,10*ROW('Hygiene Data'!F122)))</f>
        <v/>
      </c>
      <c r="DV128" s="300" t="str">
        <f ca="true">+IF(OFFSET('Hygiene Data'!$F$12,0,10*ROW('Hygiene Data'!F122))="","",OFFSET('Hygiene Data'!$F$12,0,10*ROW('Hygiene Data'!F122)))</f>
        <v/>
      </c>
      <c r="DW128" s="300" t="str">
        <f ca="true">+IF(OFFSET('Hygiene Data'!$F$13,0,10*ROW('Hygiene Data'!F122))="","",OFFSET('Hygiene Data'!$F$13,0,10*ROW('Hygiene Data'!F122)))</f>
        <v/>
      </c>
      <c r="DX128" s="300" t="str">
        <f ca="true">+IF(OFFSET('Hygiene Data'!$G$11,0,10*ROW('Hygiene Data'!G122))="","",OFFSET('Hygiene Data'!$G$11,0,10*ROW('Hygiene Data'!G122)))</f>
        <v/>
      </c>
      <c r="DY128" s="300" t="str">
        <f ca="true">+IF(OFFSET('Hygiene Data'!$G$12,0,10*ROW('Hygiene Data'!G122))="","",OFFSET('Hygiene Data'!$G$12,0,10*ROW('Hygiene Data'!G122)))</f>
        <v/>
      </c>
      <c r="DZ128" s="300" t="str">
        <f ca="true">+IF(OFFSET('Hygiene Data'!$G$13,0,10*ROW('Hygiene Data'!G122))="","",OFFSET('Hygiene Data'!$G$13,0,10*ROW('Hygiene Data'!G122)))</f>
        <v/>
      </c>
      <c r="EA128" s="300" t="str">
        <f ca="true">+IF(OFFSET('Hygiene Data'!$H$11,0,10*ROW('Hygiene Data'!H122))="","",OFFSET('Hygiene Data'!$H$11,0,10*ROW('Hygiene Data'!H122)))</f>
        <v/>
      </c>
      <c r="EB128" s="300" t="str">
        <f ca="true">+IF(OFFSET('Hygiene Data'!$H$12,0,10*ROW('Hygiene Data'!H122))="","",OFFSET('Hygiene Data'!$H$12,0,10*ROW('Hygiene Data'!H122)))</f>
        <v/>
      </c>
      <c r="EC128" s="300" t="str">
        <f ca="true">+IF(OFFSET('Hygiene Data'!$H$13,0,10*ROW('Hygiene Data'!H122))="","",OFFSET('Hygiene Data'!$H$13,0,10*ROW('Hygiene Data'!H122)))</f>
        <v/>
      </c>
      <c r="ED128" s="300" t="str">
        <f ca="true">+IF(OFFSET('Hygiene Data'!$I$11,0,10*ROW('Hygiene Data'!I122))="","",OFFSET('Hygiene Data'!$I$11,0,10*ROW('Hygiene Data'!I122)))</f>
        <v/>
      </c>
      <c r="EE128" s="300" t="str">
        <f ca="true">+IF(OFFSET('Hygiene Data'!$I$12,0,10*ROW('Hygiene Data'!I122))="","",OFFSET('Hygiene Data'!$I$12,0,10*ROW('Hygiene Data'!I122)))</f>
        <v/>
      </c>
      <c r="EF128" s="30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7"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0"/>
      <c r="BS129" s="300" t="str">
        <f ca="true">+IF(OFFSET('Water Data'!$D$27,0,10*ROW('Water Data'!D123))="","",OFFSET('Water Data'!$D$27,0,10*ROW('Water Data'!D123)))</f>
        <v/>
      </c>
      <c r="BT129" s="300" t="str">
        <f ca="true">+IF(OFFSET('Water Data'!$D$28,0,10*ROW('Water Data'!D123))="","",OFFSET('Water Data'!$D$28,0,10*ROW('Water Data'!D123)))</f>
        <v/>
      </c>
      <c r="BU129" s="300" t="str">
        <f ca="true">+IF(OFFSET('Water Data'!$D$29,0,10*ROW('Water Data'!D123))="","",OFFSET('Water Data'!$D$29,0,10*ROW('Water Data'!D123)))</f>
        <v/>
      </c>
      <c r="BV129" s="300" t="str">
        <f ca="true">+IF(OFFSET('Water Data'!$E$27,0,10*ROW('Water Data'!E123))="","",OFFSET('Water Data'!$E$27,0,10*ROW('Water Data'!E123)))</f>
        <v/>
      </c>
      <c r="BW129" s="300" t="str">
        <f ca="true">+IF(OFFSET('Water Data'!$E$28,0,10*ROW('Water Data'!E123))="","",OFFSET('Water Data'!$E$28,0,10*ROW('Water Data'!E123)))</f>
        <v/>
      </c>
      <c r="BX129" s="300" t="str">
        <f ca="true">+IF(OFFSET('Water Data'!$E$29,0,10*ROW('Water Data'!E123))="","",OFFSET('Water Data'!$E$29,0,10*ROW('Water Data'!E123)))</f>
        <v/>
      </c>
      <c r="BY129" s="300" t="str">
        <f ca="true">+IF(OFFSET('Water Data'!$F$27,0,10*ROW('Water Data'!F123))="","",OFFSET('Water Data'!$F$27,0,10*ROW('Water Data'!F123)))</f>
        <v/>
      </c>
      <c r="BZ129" s="300" t="str">
        <f ca="true">+IF(OFFSET('Water Data'!$F$28,0,10*ROW('Water Data'!F123))="","",OFFSET('Water Data'!$F$28,0,10*ROW('Water Data'!F123)))</f>
        <v/>
      </c>
      <c r="CA129" s="300" t="str">
        <f ca="true">+IF(OFFSET('Water Data'!$F$29,0,10*ROW('Water Data'!F123))="","",OFFSET('Water Data'!$F$29,0,10*ROW('Water Data'!F123)))</f>
        <v/>
      </c>
      <c r="CB129" s="300" t="str">
        <f ca="true">+IF(OFFSET('Water Data'!$G$27,0,10*ROW('Water Data'!G123))="","",OFFSET('Water Data'!$G$27,0,10*ROW('Water Data'!G123)))</f>
        <v/>
      </c>
      <c r="CC129" s="300" t="str">
        <f ca="true">+IF(OFFSET('Water Data'!$G$28,0,10*ROW('Water Data'!G123))="","",OFFSET('Water Data'!$G$28,0,10*ROW('Water Data'!G123)))</f>
        <v/>
      </c>
      <c r="CD129" s="300" t="str">
        <f ca="true">+IF(OFFSET('Water Data'!$G$29,0,10*ROW('Water Data'!G123))="","",OFFSET('Water Data'!$G$29,0,10*ROW('Water Data'!G123)))</f>
        <v/>
      </c>
      <c r="CE129" s="300" t="str">
        <f ca="true">+IF(OFFSET('Water Data'!$H$27,0,10*ROW('Water Data'!H123))="","",OFFSET('Water Data'!$H$27,0,10*ROW('Water Data'!H123)))</f>
        <v/>
      </c>
      <c r="CF129" s="300" t="str">
        <f ca="true">+IF(OFFSET('Water Data'!$H$28,0,10*ROW('Water Data'!H123))="","",OFFSET('Water Data'!$H$28,0,10*ROW('Water Data'!H123)))</f>
        <v/>
      </c>
      <c r="CG129" s="300" t="str">
        <f ca="true">+IF(OFFSET('Water Data'!$H$29,0,10*ROW('Water Data'!H123))="","",OFFSET('Water Data'!$H$29,0,10*ROW('Water Data'!H123)))</f>
        <v/>
      </c>
      <c r="CH129" s="300" t="str">
        <f ca="true">+IF(OFFSET('Water Data'!$I$27,0,10*ROW('Water Data'!I123))="","",OFFSET('Water Data'!$I$27,0,10*ROW('Water Data'!I123)))</f>
        <v/>
      </c>
      <c r="CI129" s="300" t="str">
        <f ca="true">+IF(OFFSET('Water Data'!$I$28,0,10*ROW('Water Data'!I123))="","",OFFSET('Water Data'!$I$28,0,10*ROW('Water Data'!I123)))</f>
        <v/>
      </c>
      <c r="CJ129" s="300" t="str">
        <f ca="true">+IF(OFFSET('Water Data'!$I$29,0,10*ROW('Water Data'!I123))="","",OFFSET('Water Data'!$I$29,0,10*ROW('Water Data'!I123)))</f>
        <v/>
      </c>
      <c r="CK129" s="300" t="str">
        <f ca="true">+IF(OFFSET('Sanitation Data'!$D$28,0,10*ROW('Sanitation Data'!D123))="","",OFFSET('Sanitation Data'!$D$28,0,10*ROW('Sanitation Data'!D123)))</f>
        <v/>
      </c>
      <c r="CL129" s="300" t="str">
        <f ca="true">+IF(OFFSET('Sanitation Data'!$D$29,0,10*ROW('Sanitation Data'!D123))="","",OFFSET('Sanitation Data'!$D$29,0,10*ROW('Sanitation Data'!D123)))</f>
        <v/>
      </c>
      <c r="CM129" s="300" t="str">
        <f ca="true">+IF(OFFSET('Sanitation Data'!$D$30,0,10*ROW('Sanitation Data'!D123))="","",OFFSET('Sanitation Data'!$D$30,0,10*ROW('Sanitation Data'!D123)))</f>
        <v/>
      </c>
      <c r="CN129" s="300" t="str">
        <f ca="true">+IF(OFFSET('Sanitation Data'!$D$31,0,10*ROW('Sanitation Data'!D123))="","",OFFSET('Sanitation Data'!$D$31,0,10*ROW('Sanitation Data'!D123)))</f>
        <v/>
      </c>
      <c r="CO129" s="300" t="str">
        <f ca="true">+IF(OFFSET('Sanitation Data'!$D$32,0,10*ROW('Sanitation Data'!D123))="","",OFFSET('Sanitation Data'!$D$32,0,10*ROW('Sanitation Data'!D123)))</f>
        <v/>
      </c>
      <c r="CP129" s="300" t="str">
        <f ca="true">+IF(OFFSET('Sanitation Data'!$E$28,0,10*ROW('Sanitation Data'!E123))="","",OFFSET('Sanitation Data'!$E$28,0,10*ROW('Sanitation Data'!E123)))</f>
        <v/>
      </c>
      <c r="CQ129" s="300" t="str">
        <f ca="true">+IF(OFFSET('Sanitation Data'!$E$29,0,10*ROW('Sanitation Data'!E123))="","",OFFSET('Sanitation Data'!$E$29,0,10*ROW('Sanitation Data'!E123)))</f>
        <v/>
      </c>
      <c r="CR129" s="300" t="str">
        <f ca="true">+IF(OFFSET('Sanitation Data'!$E$30,0,10*ROW('Sanitation Data'!E123))="","",OFFSET('Sanitation Data'!$E$30,0,10*ROW('Sanitation Data'!E123)))</f>
        <v/>
      </c>
      <c r="CS129" s="300" t="str">
        <f ca="true">+IF(OFFSET('Sanitation Data'!$E$31,0,10*ROW('Sanitation Data'!E123))="","",OFFSET('Sanitation Data'!$E$31,0,10*ROW('Sanitation Data'!E123)))</f>
        <v/>
      </c>
      <c r="CT129" s="300" t="str">
        <f ca="true">+IF(OFFSET('Sanitation Data'!$E$32,0,10*ROW('Sanitation Data'!E123))="","",OFFSET('Sanitation Data'!$E$32,0,10*ROW('Sanitation Data'!E123)))</f>
        <v/>
      </c>
      <c r="CU129" s="300" t="str">
        <f ca="true">+IF(OFFSET('Sanitation Data'!$F$28,0,10*ROW('Sanitation Data'!F123))="","",OFFSET('Sanitation Data'!$F$28,0,10*ROW('Sanitation Data'!F123)))</f>
        <v/>
      </c>
      <c r="CV129" s="300" t="str">
        <f ca="true">+IF(OFFSET('Sanitation Data'!$F$29,0,10*ROW('Sanitation Data'!F123))="","",OFFSET('Sanitation Data'!$F$29,0,10*ROW('Sanitation Data'!F123)))</f>
        <v/>
      </c>
      <c r="CW129" s="300" t="str">
        <f ca="true">+IF(OFFSET('Sanitation Data'!$F$30,0,10*ROW('Sanitation Data'!F123))="","",OFFSET('Sanitation Data'!$F$30,0,10*ROW('Sanitation Data'!F123)))</f>
        <v/>
      </c>
      <c r="CX129" s="300" t="str">
        <f ca="true">+IF(OFFSET('Sanitation Data'!$F$31,0,10*ROW('Sanitation Data'!F123))="","",OFFSET('Sanitation Data'!$F$31,0,10*ROW('Sanitation Data'!F123)))</f>
        <v/>
      </c>
      <c r="CY129" s="300" t="str">
        <f ca="true">+IF(OFFSET('Sanitation Data'!$F$32,0,10*ROW('Sanitation Data'!F123))="","",OFFSET('Sanitation Data'!$F$32,0,10*ROW('Sanitation Data'!F123)))</f>
        <v/>
      </c>
      <c r="CZ129" s="300" t="str">
        <f ca="true">+IF(OFFSET('Sanitation Data'!$G$28,0,10*ROW('Sanitation Data'!G123))="","",OFFSET('Sanitation Data'!$G$28,0,10*ROW('Sanitation Data'!G123)))</f>
        <v/>
      </c>
      <c r="DA129" s="300" t="str">
        <f ca="true">+IF(OFFSET('Sanitation Data'!$G$29,0,10*ROW('Sanitation Data'!G123))="","",OFFSET('Sanitation Data'!$G$29,0,10*ROW('Sanitation Data'!G123)))</f>
        <v/>
      </c>
      <c r="DB129" s="300" t="str">
        <f ca="true">+IF(OFFSET('Sanitation Data'!$G$30,0,10*ROW('Sanitation Data'!G123))="","",OFFSET('Sanitation Data'!$G$30,0,10*ROW('Sanitation Data'!G123)))</f>
        <v/>
      </c>
      <c r="DC129" s="300" t="str">
        <f ca="true">+IF(OFFSET('Sanitation Data'!$G$31,0,10*ROW('Sanitation Data'!G123))="","",OFFSET('Sanitation Data'!$G$31,0,10*ROW('Sanitation Data'!G123)))</f>
        <v/>
      </c>
      <c r="DD129" s="300" t="str">
        <f ca="true">+IF(OFFSET('Sanitation Data'!$G$32,0,10*ROW('Sanitation Data'!G123))="","",OFFSET('Sanitation Data'!$G$32,0,10*ROW('Sanitation Data'!G123)))</f>
        <v/>
      </c>
      <c r="DE129" s="300" t="str">
        <f ca="true">+IF(OFFSET('Sanitation Data'!$H$28,0,10*ROW('Sanitation Data'!H123))="","",OFFSET('Sanitation Data'!$H$28,0,10*ROW('Sanitation Data'!H123)))</f>
        <v/>
      </c>
      <c r="DF129" s="300" t="str">
        <f ca="true">+IF(OFFSET('Sanitation Data'!$H$29,0,10*ROW('Sanitation Data'!H123))="","",OFFSET('Sanitation Data'!$H$29,0,10*ROW('Sanitation Data'!H123)))</f>
        <v/>
      </c>
      <c r="DG129" s="300" t="str">
        <f ca="true">+IF(OFFSET('Sanitation Data'!$H$30,0,10*ROW('Sanitation Data'!H123))="","",OFFSET('Sanitation Data'!$H$30,0,10*ROW('Sanitation Data'!H123)))</f>
        <v/>
      </c>
      <c r="DH129" s="300" t="str">
        <f ca="true">+IF(OFFSET('Sanitation Data'!$H$31,0,10*ROW('Sanitation Data'!H123))="","",OFFSET('Sanitation Data'!$H$31,0,10*ROW('Sanitation Data'!H123)))</f>
        <v/>
      </c>
      <c r="DI129" s="300" t="str">
        <f ca="true">+IF(OFFSET('Sanitation Data'!$H$32,0,10*ROW('Sanitation Data'!H123))="","",OFFSET('Sanitation Data'!$H$32,0,10*ROW('Sanitation Data'!H123)))</f>
        <v/>
      </c>
      <c r="DJ129" s="300" t="str">
        <f ca="true">+IF(OFFSET('Sanitation Data'!$I$28,0,10*ROW('Sanitation Data'!I123))="","",OFFSET('Sanitation Data'!$I$28,0,10*ROW('Sanitation Data'!I123)))</f>
        <v/>
      </c>
      <c r="DK129" s="300" t="str">
        <f ca="true">+IF(OFFSET('Sanitation Data'!$I$29,0,10*ROW('Sanitation Data'!I123))="","",OFFSET('Sanitation Data'!$I$29,0,10*ROW('Sanitation Data'!I123)))</f>
        <v/>
      </c>
      <c r="DL129" s="300" t="str">
        <f ca="true">+IF(OFFSET('Sanitation Data'!$I$30,0,10*ROW('Sanitation Data'!I123))="","",OFFSET('Sanitation Data'!$I$30,0,10*ROW('Sanitation Data'!I123)))</f>
        <v/>
      </c>
      <c r="DM129" s="300" t="str">
        <f ca="true">+IF(OFFSET('Sanitation Data'!$I$31,0,10*ROW('Sanitation Data'!I123))="","",OFFSET('Sanitation Data'!$I$31,0,10*ROW('Sanitation Data'!I123)))</f>
        <v/>
      </c>
      <c r="DN129" s="300" t="str">
        <f ca="true">+IF(OFFSET('Sanitation Data'!$I$32,0,10*ROW('Sanitation Data'!I123))="","",OFFSET('Sanitation Data'!$I$32,0,10*ROW('Sanitation Data'!I123)))</f>
        <v/>
      </c>
      <c r="DO129" s="300" t="str">
        <f ca="true">+IF(OFFSET('Hygiene Data'!$D$11,0,10*ROW('Hygiene Data'!D123))="","",OFFSET('Hygiene Data'!$D$11,0,10*ROW('Hygiene Data'!D123)))</f>
        <v/>
      </c>
      <c r="DP129" s="300" t="str">
        <f ca="true">+IF(OFFSET('Hygiene Data'!$D$12,0,10*ROW('Hygiene Data'!D123))="","",OFFSET('Hygiene Data'!$D$12,0,10*ROW('Hygiene Data'!D123)))</f>
        <v/>
      </c>
      <c r="DQ129" s="300" t="str">
        <f ca="true">+IF(OFFSET('Hygiene Data'!$D$13,0,10*ROW('Hygiene Data'!D123))="","",OFFSET('Hygiene Data'!$D$13,0,10*ROW('Hygiene Data'!D123)))</f>
        <v/>
      </c>
      <c r="DR129" s="300" t="str">
        <f ca="true">+IF(OFFSET('Hygiene Data'!$E$11,0,10*ROW('Hygiene Data'!E123))="","",OFFSET('Hygiene Data'!$E$11,0,10*ROW('Hygiene Data'!E123)))</f>
        <v/>
      </c>
      <c r="DS129" s="300" t="str">
        <f ca="true">+IF(OFFSET('Hygiene Data'!$E$12,0,10*ROW('Hygiene Data'!E123))="","",OFFSET('Hygiene Data'!$E$12,0,10*ROW('Hygiene Data'!E123)))</f>
        <v/>
      </c>
      <c r="DT129" s="300" t="str">
        <f ca="true">+IF(OFFSET('Hygiene Data'!$E$13,0,10*ROW('Hygiene Data'!E123))="","",OFFSET('Hygiene Data'!$E$13,0,10*ROW('Hygiene Data'!E123)))</f>
        <v/>
      </c>
      <c r="DU129" s="300" t="str">
        <f ca="true">+IF(OFFSET('Hygiene Data'!$F$11,0,10*ROW('Hygiene Data'!F123))="","",OFFSET('Hygiene Data'!$F$11,0,10*ROW('Hygiene Data'!F123)))</f>
        <v/>
      </c>
      <c r="DV129" s="300" t="str">
        <f ca="true">+IF(OFFSET('Hygiene Data'!$F$12,0,10*ROW('Hygiene Data'!F123))="","",OFFSET('Hygiene Data'!$F$12,0,10*ROW('Hygiene Data'!F123)))</f>
        <v/>
      </c>
      <c r="DW129" s="300" t="str">
        <f ca="true">+IF(OFFSET('Hygiene Data'!$F$13,0,10*ROW('Hygiene Data'!F123))="","",OFFSET('Hygiene Data'!$F$13,0,10*ROW('Hygiene Data'!F123)))</f>
        <v/>
      </c>
      <c r="DX129" s="300" t="str">
        <f ca="true">+IF(OFFSET('Hygiene Data'!$G$11,0,10*ROW('Hygiene Data'!G123))="","",OFFSET('Hygiene Data'!$G$11,0,10*ROW('Hygiene Data'!G123)))</f>
        <v/>
      </c>
      <c r="DY129" s="300" t="str">
        <f ca="true">+IF(OFFSET('Hygiene Data'!$G$12,0,10*ROW('Hygiene Data'!G123))="","",OFFSET('Hygiene Data'!$G$12,0,10*ROW('Hygiene Data'!G123)))</f>
        <v/>
      </c>
      <c r="DZ129" s="300" t="str">
        <f ca="true">+IF(OFFSET('Hygiene Data'!$G$13,0,10*ROW('Hygiene Data'!G123))="","",OFFSET('Hygiene Data'!$G$13,0,10*ROW('Hygiene Data'!G123)))</f>
        <v/>
      </c>
      <c r="EA129" s="300" t="str">
        <f ca="true">+IF(OFFSET('Hygiene Data'!$H$11,0,10*ROW('Hygiene Data'!H123))="","",OFFSET('Hygiene Data'!$H$11,0,10*ROW('Hygiene Data'!H123)))</f>
        <v/>
      </c>
      <c r="EB129" s="300" t="str">
        <f ca="true">+IF(OFFSET('Hygiene Data'!$H$12,0,10*ROW('Hygiene Data'!H123))="","",OFFSET('Hygiene Data'!$H$12,0,10*ROW('Hygiene Data'!H123)))</f>
        <v/>
      </c>
      <c r="EC129" s="300" t="str">
        <f ca="true">+IF(OFFSET('Hygiene Data'!$H$13,0,10*ROW('Hygiene Data'!H123))="","",OFFSET('Hygiene Data'!$H$13,0,10*ROW('Hygiene Data'!H123)))</f>
        <v/>
      </c>
      <c r="ED129" s="300" t="str">
        <f ca="true">+IF(OFFSET('Hygiene Data'!$I$11,0,10*ROW('Hygiene Data'!I123))="","",OFFSET('Hygiene Data'!$I$11,0,10*ROW('Hygiene Data'!I123)))</f>
        <v/>
      </c>
      <c r="EE129" s="300" t="str">
        <f ca="true">+IF(OFFSET('Hygiene Data'!$I$12,0,10*ROW('Hygiene Data'!I123))="","",OFFSET('Hygiene Data'!$I$12,0,10*ROW('Hygiene Data'!I123)))</f>
        <v/>
      </c>
      <c r="EF129" s="30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7"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0"/>
      <c r="BS130" s="300" t="str">
        <f ca="true">+IF(OFFSET('Water Data'!$D$27,0,10*ROW('Water Data'!D124))="","",OFFSET('Water Data'!$D$27,0,10*ROW('Water Data'!D124)))</f>
        <v/>
      </c>
      <c r="BT130" s="300" t="str">
        <f ca="true">+IF(OFFSET('Water Data'!$D$28,0,10*ROW('Water Data'!D124))="","",OFFSET('Water Data'!$D$28,0,10*ROW('Water Data'!D124)))</f>
        <v/>
      </c>
      <c r="BU130" s="300" t="str">
        <f ca="true">+IF(OFFSET('Water Data'!$D$29,0,10*ROW('Water Data'!D124))="","",OFFSET('Water Data'!$D$29,0,10*ROW('Water Data'!D124)))</f>
        <v/>
      </c>
      <c r="BV130" s="300" t="str">
        <f ca="true">+IF(OFFSET('Water Data'!$E$27,0,10*ROW('Water Data'!E124))="","",OFFSET('Water Data'!$E$27,0,10*ROW('Water Data'!E124)))</f>
        <v/>
      </c>
      <c r="BW130" s="300" t="str">
        <f ca="true">+IF(OFFSET('Water Data'!$E$28,0,10*ROW('Water Data'!E124))="","",OFFSET('Water Data'!$E$28,0,10*ROW('Water Data'!E124)))</f>
        <v/>
      </c>
      <c r="BX130" s="300" t="str">
        <f ca="true">+IF(OFFSET('Water Data'!$E$29,0,10*ROW('Water Data'!E124))="","",OFFSET('Water Data'!$E$29,0,10*ROW('Water Data'!E124)))</f>
        <v/>
      </c>
      <c r="BY130" s="300" t="str">
        <f ca="true">+IF(OFFSET('Water Data'!$F$27,0,10*ROW('Water Data'!F124))="","",OFFSET('Water Data'!$F$27,0,10*ROW('Water Data'!F124)))</f>
        <v/>
      </c>
      <c r="BZ130" s="300" t="str">
        <f ca="true">+IF(OFFSET('Water Data'!$F$28,0,10*ROW('Water Data'!F124))="","",OFFSET('Water Data'!$F$28,0,10*ROW('Water Data'!F124)))</f>
        <v/>
      </c>
      <c r="CA130" s="300" t="str">
        <f ca="true">+IF(OFFSET('Water Data'!$F$29,0,10*ROW('Water Data'!F124))="","",OFFSET('Water Data'!$F$29,0,10*ROW('Water Data'!F124)))</f>
        <v/>
      </c>
      <c r="CB130" s="300" t="str">
        <f ca="true">+IF(OFFSET('Water Data'!$G$27,0,10*ROW('Water Data'!G124))="","",OFFSET('Water Data'!$G$27,0,10*ROW('Water Data'!G124)))</f>
        <v/>
      </c>
      <c r="CC130" s="300" t="str">
        <f ca="true">+IF(OFFSET('Water Data'!$G$28,0,10*ROW('Water Data'!G124))="","",OFFSET('Water Data'!$G$28,0,10*ROW('Water Data'!G124)))</f>
        <v/>
      </c>
      <c r="CD130" s="300" t="str">
        <f ca="true">+IF(OFFSET('Water Data'!$G$29,0,10*ROW('Water Data'!G124))="","",OFFSET('Water Data'!$G$29,0,10*ROW('Water Data'!G124)))</f>
        <v/>
      </c>
      <c r="CE130" s="300" t="str">
        <f ca="true">+IF(OFFSET('Water Data'!$H$27,0,10*ROW('Water Data'!H124))="","",OFFSET('Water Data'!$H$27,0,10*ROW('Water Data'!H124)))</f>
        <v/>
      </c>
      <c r="CF130" s="300" t="str">
        <f ca="true">+IF(OFFSET('Water Data'!$H$28,0,10*ROW('Water Data'!H124))="","",OFFSET('Water Data'!$H$28,0,10*ROW('Water Data'!H124)))</f>
        <v/>
      </c>
      <c r="CG130" s="300" t="str">
        <f ca="true">+IF(OFFSET('Water Data'!$H$29,0,10*ROW('Water Data'!H124))="","",OFFSET('Water Data'!$H$29,0,10*ROW('Water Data'!H124)))</f>
        <v/>
      </c>
      <c r="CH130" s="300" t="str">
        <f ca="true">+IF(OFFSET('Water Data'!$I$27,0,10*ROW('Water Data'!I124))="","",OFFSET('Water Data'!$I$27,0,10*ROW('Water Data'!I124)))</f>
        <v/>
      </c>
      <c r="CI130" s="300" t="str">
        <f ca="true">+IF(OFFSET('Water Data'!$I$28,0,10*ROW('Water Data'!I124))="","",OFFSET('Water Data'!$I$28,0,10*ROW('Water Data'!I124)))</f>
        <v/>
      </c>
      <c r="CJ130" s="300" t="str">
        <f ca="true">+IF(OFFSET('Water Data'!$I$29,0,10*ROW('Water Data'!I124))="","",OFFSET('Water Data'!$I$29,0,10*ROW('Water Data'!I124)))</f>
        <v/>
      </c>
      <c r="CK130" s="300" t="str">
        <f ca="true">+IF(OFFSET('Sanitation Data'!$D$28,0,10*ROW('Sanitation Data'!D124))="","",OFFSET('Sanitation Data'!$D$28,0,10*ROW('Sanitation Data'!D124)))</f>
        <v/>
      </c>
      <c r="CL130" s="300" t="str">
        <f ca="true">+IF(OFFSET('Sanitation Data'!$D$29,0,10*ROW('Sanitation Data'!D124))="","",OFFSET('Sanitation Data'!$D$29,0,10*ROW('Sanitation Data'!D124)))</f>
        <v/>
      </c>
      <c r="CM130" s="300" t="str">
        <f ca="true">+IF(OFFSET('Sanitation Data'!$D$30,0,10*ROW('Sanitation Data'!D124))="","",OFFSET('Sanitation Data'!$D$30,0,10*ROW('Sanitation Data'!D124)))</f>
        <v/>
      </c>
      <c r="CN130" s="300" t="str">
        <f ca="true">+IF(OFFSET('Sanitation Data'!$D$31,0,10*ROW('Sanitation Data'!D124))="","",OFFSET('Sanitation Data'!$D$31,0,10*ROW('Sanitation Data'!D124)))</f>
        <v/>
      </c>
      <c r="CO130" s="300" t="str">
        <f ca="true">+IF(OFFSET('Sanitation Data'!$D$32,0,10*ROW('Sanitation Data'!D124))="","",OFFSET('Sanitation Data'!$D$32,0,10*ROW('Sanitation Data'!D124)))</f>
        <v/>
      </c>
      <c r="CP130" s="300" t="str">
        <f ca="true">+IF(OFFSET('Sanitation Data'!$E$28,0,10*ROW('Sanitation Data'!E124))="","",OFFSET('Sanitation Data'!$E$28,0,10*ROW('Sanitation Data'!E124)))</f>
        <v/>
      </c>
      <c r="CQ130" s="300" t="str">
        <f ca="true">+IF(OFFSET('Sanitation Data'!$E$29,0,10*ROW('Sanitation Data'!E124))="","",OFFSET('Sanitation Data'!$E$29,0,10*ROW('Sanitation Data'!E124)))</f>
        <v/>
      </c>
      <c r="CR130" s="300" t="str">
        <f ca="true">+IF(OFFSET('Sanitation Data'!$E$30,0,10*ROW('Sanitation Data'!E124))="","",OFFSET('Sanitation Data'!$E$30,0,10*ROW('Sanitation Data'!E124)))</f>
        <v/>
      </c>
      <c r="CS130" s="300" t="str">
        <f ca="true">+IF(OFFSET('Sanitation Data'!$E$31,0,10*ROW('Sanitation Data'!E124))="","",OFFSET('Sanitation Data'!$E$31,0,10*ROW('Sanitation Data'!E124)))</f>
        <v/>
      </c>
      <c r="CT130" s="300" t="str">
        <f ca="true">+IF(OFFSET('Sanitation Data'!$E$32,0,10*ROW('Sanitation Data'!E124))="","",OFFSET('Sanitation Data'!$E$32,0,10*ROW('Sanitation Data'!E124)))</f>
        <v/>
      </c>
      <c r="CU130" s="300" t="str">
        <f ca="true">+IF(OFFSET('Sanitation Data'!$F$28,0,10*ROW('Sanitation Data'!F124))="","",OFFSET('Sanitation Data'!$F$28,0,10*ROW('Sanitation Data'!F124)))</f>
        <v/>
      </c>
      <c r="CV130" s="300" t="str">
        <f ca="true">+IF(OFFSET('Sanitation Data'!$F$29,0,10*ROW('Sanitation Data'!F124))="","",OFFSET('Sanitation Data'!$F$29,0,10*ROW('Sanitation Data'!F124)))</f>
        <v/>
      </c>
      <c r="CW130" s="300" t="str">
        <f ca="true">+IF(OFFSET('Sanitation Data'!$F$30,0,10*ROW('Sanitation Data'!F124))="","",OFFSET('Sanitation Data'!$F$30,0,10*ROW('Sanitation Data'!F124)))</f>
        <v/>
      </c>
      <c r="CX130" s="300" t="str">
        <f ca="true">+IF(OFFSET('Sanitation Data'!$F$31,0,10*ROW('Sanitation Data'!F124))="","",OFFSET('Sanitation Data'!$F$31,0,10*ROW('Sanitation Data'!F124)))</f>
        <v/>
      </c>
      <c r="CY130" s="300" t="str">
        <f ca="true">+IF(OFFSET('Sanitation Data'!$F$32,0,10*ROW('Sanitation Data'!F124))="","",OFFSET('Sanitation Data'!$F$32,0,10*ROW('Sanitation Data'!F124)))</f>
        <v/>
      </c>
      <c r="CZ130" s="300" t="str">
        <f ca="true">+IF(OFFSET('Sanitation Data'!$G$28,0,10*ROW('Sanitation Data'!G124))="","",OFFSET('Sanitation Data'!$G$28,0,10*ROW('Sanitation Data'!G124)))</f>
        <v/>
      </c>
      <c r="DA130" s="300" t="str">
        <f ca="true">+IF(OFFSET('Sanitation Data'!$G$29,0,10*ROW('Sanitation Data'!G124))="","",OFFSET('Sanitation Data'!$G$29,0,10*ROW('Sanitation Data'!G124)))</f>
        <v/>
      </c>
      <c r="DB130" s="300" t="str">
        <f ca="true">+IF(OFFSET('Sanitation Data'!$G$30,0,10*ROW('Sanitation Data'!G124))="","",OFFSET('Sanitation Data'!$G$30,0,10*ROW('Sanitation Data'!G124)))</f>
        <v/>
      </c>
      <c r="DC130" s="300" t="str">
        <f ca="true">+IF(OFFSET('Sanitation Data'!$G$31,0,10*ROW('Sanitation Data'!G124))="","",OFFSET('Sanitation Data'!$G$31,0,10*ROW('Sanitation Data'!G124)))</f>
        <v/>
      </c>
      <c r="DD130" s="300" t="str">
        <f ca="true">+IF(OFFSET('Sanitation Data'!$G$32,0,10*ROW('Sanitation Data'!G124))="","",OFFSET('Sanitation Data'!$G$32,0,10*ROW('Sanitation Data'!G124)))</f>
        <v/>
      </c>
      <c r="DE130" s="300" t="str">
        <f ca="true">+IF(OFFSET('Sanitation Data'!$H$28,0,10*ROW('Sanitation Data'!H124))="","",OFFSET('Sanitation Data'!$H$28,0,10*ROW('Sanitation Data'!H124)))</f>
        <v/>
      </c>
      <c r="DF130" s="300" t="str">
        <f ca="true">+IF(OFFSET('Sanitation Data'!$H$29,0,10*ROW('Sanitation Data'!H124))="","",OFFSET('Sanitation Data'!$H$29,0,10*ROW('Sanitation Data'!H124)))</f>
        <v/>
      </c>
      <c r="DG130" s="300" t="str">
        <f ca="true">+IF(OFFSET('Sanitation Data'!$H$30,0,10*ROW('Sanitation Data'!H124))="","",OFFSET('Sanitation Data'!$H$30,0,10*ROW('Sanitation Data'!H124)))</f>
        <v/>
      </c>
      <c r="DH130" s="300" t="str">
        <f ca="true">+IF(OFFSET('Sanitation Data'!$H$31,0,10*ROW('Sanitation Data'!H124))="","",OFFSET('Sanitation Data'!$H$31,0,10*ROW('Sanitation Data'!H124)))</f>
        <v/>
      </c>
      <c r="DI130" s="300" t="str">
        <f ca="true">+IF(OFFSET('Sanitation Data'!$H$32,0,10*ROW('Sanitation Data'!H124))="","",OFFSET('Sanitation Data'!$H$32,0,10*ROW('Sanitation Data'!H124)))</f>
        <v/>
      </c>
      <c r="DJ130" s="300" t="str">
        <f ca="true">+IF(OFFSET('Sanitation Data'!$I$28,0,10*ROW('Sanitation Data'!I124))="","",OFFSET('Sanitation Data'!$I$28,0,10*ROW('Sanitation Data'!I124)))</f>
        <v/>
      </c>
      <c r="DK130" s="300" t="str">
        <f ca="true">+IF(OFFSET('Sanitation Data'!$I$29,0,10*ROW('Sanitation Data'!I124))="","",OFFSET('Sanitation Data'!$I$29,0,10*ROW('Sanitation Data'!I124)))</f>
        <v/>
      </c>
      <c r="DL130" s="300" t="str">
        <f ca="true">+IF(OFFSET('Sanitation Data'!$I$30,0,10*ROW('Sanitation Data'!I124))="","",OFFSET('Sanitation Data'!$I$30,0,10*ROW('Sanitation Data'!I124)))</f>
        <v/>
      </c>
      <c r="DM130" s="300" t="str">
        <f ca="true">+IF(OFFSET('Sanitation Data'!$I$31,0,10*ROW('Sanitation Data'!I124))="","",OFFSET('Sanitation Data'!$I$31,0,10*ROW('Sanitation Data'!I124)))</f>
        <v/>
      </c>
      <c r="DN130" s="300" t="str">
        <f ca="true">+IF(OFFSET('Sanitation Data'!$I$32,0,10*ROW('Sanitation Data'!I124))="","",OFFSET('Sanitation Data'!$I$32,0,10*ROW('Sanitation Data'!I124)))</f>
        <v/>
      </c>
      <c r="DO130" s="300" t="str">
        <f ca="true">+IF(OFFSET('Hygiene Data'!$D$11,0,10*ROW('Hygiene Data'!D124))="","",OFFSET('Hygiene Data'!$D$11,0,10*ROW('Hygiene Data'!D124)))</f>
        <v/>
      </c>
      <c r="DP130" s="300" t="str">
        <f ca="true">+IF(OFFSET('Hygiene Data'!$D$12,0,10*ROW('Hygiene Data'!D124))="","",OFFSET('Hygiene Data'!$D$12,0,10*ROW('Hygiene Data'!D124)))</f>
        <v/>
      </c>
      <c r="DQ130" s="300" t="str">
        <f ca="true">+IF(OFFSET('Hygiene Data'!$D$13,0,10*ROW('Hygiene Data'!D124))="","",OFFSET('Hygiene Data'!$D$13,0,10*ROW('Hygiene Data'!D124)))</f>
        <v/>
      </c>
      <c r="DR130" s="300" t="str">
        <f ca="true">+IF(OFFSET('Hygiene Data'!$E$11,0,10*ROW('Hygiene Data'!E124))="","",OFFSET('Hygiene Data'!$E$11,0,10*ROW('Hygiene Data'!E124)))</f>
        <v/>
      </c>
      <c r="DS130" s="300" t="str">
        <f ca="true">+IF(OFFSET('Hygiene Data'!$E$12,0,10*ROW('Hygiene Data'!E124))="","",OFFSET('Hygiene Data'!$E$12,0,10*ROW('Hygiene Data'!E124)))</f>
        <v/>
      </c>
      <c r="DT130" s="300" t="str">
        <f ca="true">+IF(OFFSET('Hygiene Data'!$E$13,0,10*ROW('Hygiene Data'!E124))="","",OFFSET('Hygiene Data'!$E$13,0,10*ROW('Hygiene Data'!E124)))</f>
        <v/>
      </c>
      <c r="DU130" s="300" t="str">
        <f ca="true">+IF(OFFSET('Hygiene Data'!$F$11,0,10*ROW('Hygiene Data'!F124))="","",OFFSET('Hygiene Data'!$F$11,0,10*ROW('Hygiene Data'!F124)))</f>
        <v/>
      </c>
      <c r="DV130" s="300" t="str">
        <f ca="true">+IF(OFFSET('Hygiene Data'!$F$12,0,10*ROW('Hygiene Data'!F124))="","",OFFSET('Hygiene Data'!$F$12,0,10*ROW('Hygiene Data'!F124)))</f>
        <v/>
      </c>
      <c r="DW130" s="300" t="str">
        <f ca="true">+IF(OFFSET('Hygiene Data'!$F$13,0,10*ROW('Hygiene Data'!F124))="","",OFFSET('Hygiene Data'!$F$13,0,10*ROW('Hygiene Data'!F124)))</f>
        <v/>
      </c>
      <c r="DX130" s="300" t="str">
        <f ca="true">+IF(OFFSET('Hygiene Data'!$G$11,0,10*ROW('Hygiene Data'!G124))="","",OFFSET('Hygiene Data'!$G$11,0,10*ROW('Hygiene Data'!G124)))</f>
        <v/>
      </c>
      <c r="DY130" s="300" t="str">
        <f ca="true">+IF(OFFSET('Hygiene Data'!$G$12,0,10*ROW('Hygiene Data'!G124))="","",OFFSET('Hygiene Data'!$G$12,0,10*ROW('Hygiene Data'!G124)))</f>
        <v/>
      </c>
      <c r="DZ130" s="300" t="str">
        <f ca="true">+IF(OFFSET('Hygiene Data'!$G$13,0,10*ROW('Hygiene Data'!G124))="","",OFFSET('Hygiene Data'!$G$13,0,10*ROW('Hygiene Data'!G124)))</f>
        <v/>
      </c>
      <c r="EA130" s="300" t="str">
        <f ca="true">+IF(OFFSET('Hygiene Data'!$H$11,0,10*ROW('Hygiene Data'!H124))="","",OFFSET('Hygiene Data'!$H$11,0,10*ROW('Hygiene Data'!H124)))</f>
        <v/>
      </c>
      <c r="EB130" s="300" t="str">
        <f ca="true">+IF(OFFSET('Hygiene Data'!$H$12,0,10*ROW('Hygiene Data'!H124))="","",OFFSET('Hygiene Data'!$H$12,0,10*ROW('Hygiene Data'!H124)))</f>
        <v/>
      </c>
      <c r="EC130" s="300" t="str">
        <f ca="true">+IF(OFFSET('Hygiene Data'!$H$13,0,10*ROW('Hygiene Data'!H124))="","",OFFSET('Hygiene Data'!$H$13,0,10*ROW('Hygiene Data'!H124)))</f>
        <v/>
      </c>
      <c r="ED130" s="300" t="str">
        <f ca="true">+IF(OFFSET('Hygiene Data'!$I$11,0,10*ROW('Hygiene Data'!I124))="","",OFFSET('Hygiene Data'!$I$11,0,10*ROW('Hygiene Data'!I124)))</f>
        <v/>
      </c>
      <c r="EE130" s="300" t="str">
        <f ca="true">+IF(OFFSET('Hygiene Data'!$I$12,0,10*ROW('Hygiene Data'!I124))="","",OFFSET('Hygiene Data'!$I$12,0,10*ROW('Hygiene Data'!I124)))</f>
        <v/>
      </c>
      <c r="EF130" s="30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7"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0"/>
      <c r="BS131" s="300" t="str">
        <f ca="true">+IF(OFFSET('Water Data'!$D$27,0,10*ROW('Water Data'!D125))="","",OFFSET('Water Data'!$D$27,0,10*ROW('Water Data'!D125)))</f>
        <v/>
      </c>
      <c r="BT131" s="300" t="str">
        <f ca="true">+IF(OFFSET('Water Data'!$D$28,0,10*ROW('Water Data'!D125))="","",OFFSET('Water Data'!$D$28,0,10*ROW('Water Data'!D125)))</f>
        <v/>
      </c>
      <c r="BU131" s="300" t="str">
        <f ca="true">+IF(OFFSET('Water Data'!$D$29,0,10*ROW('Water Data'!D125))="","",OFFSET('Water Data'!$D$29,0,10*ROW('Water Data'!D125)))</f>
        <v/>
      </c>
      <c r="BV131" s="300" t="str">
        <f ca="true">+IF(OFFSET('Water Data'!$E$27,0,10*ROW('Water Data'!E125))="","",OFFSET('Water Data'!$E$27,0,10*ROW('Water Data'!E125)))</f>
        <v/>
      </c>
      <c r="BW131" s="300" t="str">
        <f ca="true">+IF(OFFSET('Water Data'!$E$28,0,10*ROW('Water Data'!E125))="","",OFFSET('Water Data'!$E$28,0,10*ROW('Water Data'!E125)))</f>
        <v/>
      </c>
      <c r="BX131" s="300" t="str">
        <f ca="true">+IF(OFFSET('Water Data'!$E$29,0,10*ROW('Water Data'!E125))="","",OFFSET('Water Data'!$E$29,0,10*ROW('Water Data'!E125)))</f>
        <v/>
      </c>
      <c r="BY131" s="300" t="str">
        <f ca="true">+IF(OFFSET('Water Data'!$F$27,0,10*ROW('Water Data'!F125))="","",OFFSET('Water Data'!$F$27,0,10*ROW('Water Data'!F125)))</f>
        <v/>
      </c>
      <c r="BZ131" s="300" t="str">
        <f ca="true">+IF(OFFSET('Water Data'!$F$28,0,10*ROW('Water Data'!F125))="","",OFFSET('Water Data'!$F$28,0,10*ROW('Water Data'!F125)))</f>
        <v/>
      </c>
      <c r="CA131" s="300" t="str">
        <f ca="true">+IF(OFFSET('Water Data'!$F$29,0,10*ROW('Water Data'!F125))="","",OFFSET('Water Data'!$F$29,0,10*ROW('Water Data'!F125)))</f>
        <v/>
      </c>
      <c r="CB131" s="300" t="str">
        <f ca="true">+IF(OFFSET('Water Data'!$G$27,0,10*ROW('Water Data'!G125))="","",OFFSET('Water Data'!$G$27,0,10*ROW('Water Data'!G125)))</f>
        <v/>
      </c>
      <c r="CC131" s="300" t="str">
        <f ca="true">+IF(OFFSET('Water Data'!$G$28,0,10*ROW('Water Data'!G125))="","",OFFSET('Water Data'!$G$28,0,10*ROW('Water Data'!G125)))</f>
        <v/>
      </c>
      <c r="CD131" s="300" t="str">
        <f ca="true">+IF(OFFSET('Water Data'!$G$29,0,10*ROW('Water Data'!G125))="","",OFFSET('Water Data'!$G$29,0,10*ROW('Water Data'!G125)))</f>
        <v/>
      </c>
      <c r="CE131" s="300" t="str">
        <f ca="true">+IF(OFFSET('Water Data'!$H$27,0,10*ROW('Water Data'!H125))="","",OFFSET('Water Data'!$H$27,0,10*ROW('Water Data'!H125)))</f>
        <v/>
      </c>
      <c r="CF131" s="300" t="str">
        <f ca="true">+IF(OFFSET('Water Data'!$H$28,0,10*ROW('Water Data'!H125))="","",OFFSET('Water Data'!$H$28,0,10*ROW('Water Data'!H125)))</f>
        <v/>
      </c>
      <c r="CG131" s="300" t="str">
        <f ca="true">+IF(OFFSET('Water Data'!$H$29,0,10*ROW('Water Data'!H125))="","",OFFSET('Water Data'!$H$29,0,10*ROW('Water Data'!H125)))</f>
        <v/>
      </c>
      <c r="CH131" s="300" t="str">
        <f ca="true">+IF(OFFSET('Water Data'!$I$27,0,10*ROW('Water Data'!I125))="","",OFFSET('Water Data'!$I$27,0,10*ROW('Water Data'!I125)))</f>
        <v/>
      </c>
      <c r="CI131" s="300" t="str">
        <f ca="true">+IF(OFFSET('Water Data'!$I$28,0,10*ROW('Water Data'!I125))="","",OFFSET('Water Data'!$I$28,0,10*ROW('Water Data'!I125)))</f>
        <v/>
      </c>
      <c r="CJ131" s="300" t="str">
        <f ca="true">+IF(OFFSET('Water Data'!$I$29,0,10*ROW('Water Data'!I125))="","",OFFSET('Water Data'!$I$29,0,10*ROW('Water Data'!I125)))</f>
        <v/>
      </c>
      <c r="CK131" s="300" t="str">
        <f ca="true">+IF(OFFSET('Sanitation Data'!$D$28,0,10*ROW('Sanitation Data'!D125))="","",OFFSET('Sanitation Data'!$D$28,0,10*ROW('Sanitation Data'!D125)))</f>
        <v/>
      </c>
      <c r="CL131" s="300" t="str">
        <f ca="true">+IF(OFFSET('Sanitation Data'!$D$29,0,10*ROW('Sanitation Data'!D125))="","",OFFSET('Sanitation Data'!$D$29,0,10*ROW('Sanitation Data'!D125)))</f>
        <v/>
      </c>
      <c r="CM131" s="300" t="str">
        <f ca="true">+IF(OFFSET('Sanitation Data'!$D$30,0,10*ROW('Sanitation Data'!D125))="","",OFFSET('Sanitation Data'!$D$30,0,10*ROW('Sanitation Data'!D125)))</f>
        <v/>
      </c>
      <c r="CN131" s="300" t="str">
        <f ca="true">+IF(OFFSET('Sanitation Data'!$D$31,0,10*ROW('Sanitation Data'!D125))="","",OFFSET('Sanitation Data'!$D$31,0,10*ROW('Sanitation Data'!D125)))</f>
        <v/>
      </c>
      <c r="CO131" s="300" t="str">
        <f ca="true">+IF(OFFSET('Sanitation Data'!$D$32,0,10*ROW('Sanitation Data'!D125))="","",OFFSET('Sanitation Data'!$D$32,0,10*ROW('Sanitation Data'!D125)))</f>
        <v/>
      </c>
      <c r="CP131" s="300" t="str">
        <f ca="true">+IF(OFFSET('Sanitation Data'!$E$28,0,10*ROW('Sanitation Data'!E125))="","",OFFSET('Sanitation Data'!$E$28,0,10*ROW('Sanitation Data'!E125)))</f>
        <v/>
      </c>
      <c r="CQ131" s="300" t="str">
        <f ca="true">+IF(OFFSET('Sanitation Data'!$E$29,0,10*ROW('Sanitation Data'!E125))="","",OFFSET('Sanitation Data'!$E$29,0,10*ROW('Sanitation Data'!E125)))</f>
        <v/>
      </c>
      <c r="CR131" s="300" t="str">
        <f ca="true">+IF(OFFSET('Sanitation Data'!$E$30,0,10*ROW('Sanitation Data'!E125))="","",OFFSET('Sanitation Data'!$E$30,0,10*ROW('Sanitation Data'!E125)))</f>
        <v/>
      </c>
      <c r="CS131" s="300" t="str">
        <f ca="true">+IF(OFFSET('Sanitation Data'!$E$31,0,10*ROW('Sanitation Data'!E125))="","",OFFSET('Sanitation Data'!$E$31,0,10*ROW('Sanitation Data'!E125)))</f>
        <v/>
      </c>
      <c r="CT131" s="300" t="str">
        <f ca="true">+IF(OFFSET('Sanitation Data'!$E$32,0,10*ROW('Sanitation Data'!E125))="","",OFFSET('Sanitation Data'!$E$32,0,10*ROW('Sanitation Data'!E125)))</f>
        <v/>
      </c>
      <c r="CU131" s="300" t="str">
        <f ca="true">+IF(OFFSET('Sanitation Data'!$F$28,0,10*ROW('Sanitation Data'!F125))="","",OFFSET('Sanitation Data'!$F$28,0,10*ROW('Sanitation Data'!F125)))</f>
        <v/>
      </c>
      <c r="CV131" s="300" t="str">
        <f ca="true">+IF(OFFSET('Sanitation Data'!$F$29,0,10*ROW('Sanitation Data'!F125))="","",OFFSET('Sanitation Data'!$F$29,0,10*ROW('Sanitation Data'!F125)))</f>
        <v/>
      </c>
      <c r="CW131" s="300" t="str">
        <f ca="true">+IF(OFFSET('Sanitation Data'!$F$30,0,10*ROW('Sanitation Data'!F125))="","",OFFSET('Sanitation Data'!$F$30,0,10*ROW('Sanitation Data'!F125)))</f>
        <v/>
      </c>
      <c r="CX131" s="300" t="str">
        <f ca="true">+IF(OFFSET('Sanitation Data'!$F$31,0,10*ROW('Sanitation Data'!F125))="","",OFFSET('Sanitation Data'!$F$31,0,10*ROW('Sanitation Data'!F125)))</f>
        <v/>
      </c>
      <c r="CY131" s="300" t="str">
        <f ca="true">+IF(OFFSET('Sanitation Data'!$F$32,0,10*ROW('Sanitation Data'!F125))="","",OFFSET('Sanitation Data'!$F$32,0,10*ROW('Sanitation Data'!F125)))</f>
        <v/>
      </c>
      <c r="CZ131" s="300" t="str">
        <f ca="true">+IF(OFFSET('Sanitation Data'!$G$28,0,10*ROW('Sanitation Data'!G125))="","",OFFSET('Sanitation Data'!$G$28,0,10*ROW('Sanitation Data'!G125)))</f>
        <v/>
      </c>
      <c r="DA131" s="300" t="str">
        <f ca="true">+IF(OFFSET('Sanitation Data'!$G$29,0,10*ROW('Sanitation Data'!G125))="","",OFFSET('Sanitation Data'!$G$29,0,10*ROW('Sanitation Data'!G125)))</f>
        <v/>
      </c>
      <c r="DB131" s="300" t="str">
        <f ca="true">+IF(OFFSET('Sanitation Data'!$G$30,0,10*ROW('Sanitation Data'!G125))="","",OFFSET('Sanitation Data'!$G$30,0,10*ROW('Sanitation Data'!G125)))</f>
        <v/>
      </c>
      <c r="DC131" s="300" t="str">
        <f ca="true">+IF(OFFSET('Sanitation Data'!$G$31,0,10*ROW('Sanitation Data'!G125))="","",OFFSET('Sanitation Data'!$G$31,0,10*ROW('Sanitation Data'!G125)))</f>
        <v/>
      </c>
      <c r="DD131" s="300" t="str">
        <f ca="true">+IF(OFFSET('Sanitation Data'!$G$32,0,10*ROW('Sanitation Data'!G125))="","",OFFSET('Sanitation Data'!$G$32,0,10*ROW('Sanitation Data'!G125)))</f>
        <v/>
      </c>
      <c r="DE131" s="300" t="str">
        <f ca="true">+IF(OFFSET('Sanitation Data'!$H$28,0,10*ROW('Sanitation Data'!H125))="","",OFFSET('Sanitation Data'!$H$28,0,10*ROW('Sanitation Data'!H125)))</f>
        <v/>
      </c>
      <c r="DF131" s="300" t="str">
        <f ca="true">+IF(OFFSET('Sanitation Data'!$H$29,0,10*ROW('Sanitation Data'!H125))="","",OFFSET('Sanitation Data'!$H$29,0,10*ROW('Sanitation Data'!H125)))</f>
        <v/>
      </c>
      <c r="DG131" s="300" t="str">
        <f ca="true">+IF(OFFSET('Sanitation Data'!$H$30,0,10*ROW('Sanitation Data'!H125))="","",OFFSET('Sanitation Data'!$H$30,0,10*ROW('Sanitation Data'!H125)))</f>
        <v/>
      </c>
      <c r="DH131" s="300" t="str">
        <f ca="true">+IF(OFFSET('Sanitation Data'!$H$31,0,10*ROW('Sanitation Data'!H125))="","",OFFSET('Sanitation Data'!$H$31,0,10*ROW('Sanitation Data'!H125)))</f>
        <v/>
      </c>
      <c r="DI131" s="300" t="str">
        <f ca="true">+IF(OFFSET('Sanitation Data'!$H$32,0,10*ROW('Sanitation Data'!H125))="","",OFFSET('Sanitation Data'!$H$32,0,10*ROW('Sanitation Data'!H125)))</f>
        <v/>
      </c>
      <c r="DJ131" s="300" t="str">
        <f ca="true">+IF(OFFSET('Sanitation Data'!$I$28,0,10*ROW('Sanitation Data'!I125))="","",OFFSET('Sanitation Data'!$I$28,0,10*ROW('Sanitation Data'!I125)))</f>
        <v/>
      </c>
      <c r="DK131" s="300" t="str">
        <f ca="true">+IF(OFFSET('Sanitation Data'!$I$29,0,10*ROW('Sanitation Data'!I125))="","",OFFSET('Sanitation Data'!$I$29,0,10*ROW('Sanitation Data'!I125)))</f>
        <v/>
      </c>
      <c r="DL131" s="300" t="str">
        <f ca="true">+IF(OFFSET('Sanitation Data'!$I$30,0,10*ROW('Sanitation Data'!I125))="","",OFFSET('Sanitation Data'!$I$30,0,10*ROW('Sanitation Data'!I125)))</f>
        <v/>
      </c>
      <c r="DM131" s="300" t="str">
        <f ca="true">+IF(OFFSET('Sanitation Data'!$I$31,0,10*ROW('Sanitation Data'!I125))="","",OFFSET('Sanitation Data'!$I$31,0,10*ROW('Sanitation Data'!I125)))</f>
        <v/>
      </c>
      <c r="DN131" s="300" t="str">
        <f ca="true">+IF(OFFSET('Sanitation Data'!$I$32,0,10*ROW('Sanitation Data'!I125))="","",OFFSET('Sanitation Data'!$I$32,0,10*ROW('Sanitation Data'!I125)))</f>
        <v/>
      </c>
      <c r="DO131" s="300" t="str">
        <f ca="true">+IF(OFFSET('Hygiene Data'!$D$11,0,10*ROW('Hygiene Data'!D125))="","",OFFSET('Hygiene Data'!$D$11,0,10*ROW('Hygiene Data'!D125)))</f>
        <v/>
      </c>
      <c r="DP131" s="300" t="str">
        <f ca="true">+IF(OFFSET('Hygiene Data'!$D$12,0,10*ROW('Hygiene Data'!D125))="","",OFFSET('Hygiene Data'!$D$12,0,10*ROW('Hygiene Data'!D125)))</f>
        <v/>
      </c>
      <c r="DQ131" s="300" t="str">
        <f ca="true">+IF(OFFSET('Hygiene Data'!$D$13,0,10*ROW('Hygiene Data'!D125))="","",OFFSET('Hygiene Data'!$D$13,0,10*ROW('Hygiene Data'!D125)))</f>
        <v/>
      </c>
      <c r="DR131" s="300" t="str">
        <f ca="true">+IF(OFFSET('Hygiene Data'!$E$11,0,10*ROW('Hygiene Data'!E125))="","",OFFSET('Hygiene Data'!$E$11,0,10*ROW('Hygiene Data'!E125)))</f>
        <v/>
      </c>
      <c r="DS131" s="300" t="str">
        <f ca="true">+IF(OFFSET('Hygiene Data'!$E$12,0,10*ROW('Hygiene Data'!E125))="","",OFFSET('Hygiene Data'!$E$12,0,10*ROW('Hygiene Data'!E125)))</f>
        <v/>
      </c>
      <c r="DT131" s="300" t="str">
        <f ca="true">+IF(OFFSET('Hygiene Data'!$E$13,0,10*ROW('Hygiene Data'!E125))="","",OFFSET('Hygiene Data'!$E$13,0,10*ROW('Hygiene Data'!E125)))</f>
        <v/>
      </c>
      <c r="DU131" s="300" t="str">
        <f ca="true">+IF(OFFSET('Hygiene Data'!$F$11,0,10*ROW('Hygiene Data'!F125))="","",OFFSET('Hygiene Data'!$F$11,0,10*ROW('Hygiene Data'!F125)))</f>
        <v/>
      </c>
      <c r="DV131" s="300" t="str">
        <f ca="true">+IF(OFFSET('Hygiene Data'!$F$12,0,10*ROW('Hygiene Data'!F125))="","",OFFSET('Hygiene Data'!$F$12,0,10*ROW('Hygiene Data'!F125)))</f>
        <v/>
      </c>
      <c r="DW131" s="300" t="str">
        <f ca="true">+IF(OFFSET('Hygiene Data'!$F$13,0,10*ROW('Hygiene Data'!F125))="","",OFFSET('Hygiene Data'!$F$13,0,10*ROW('Hygiene Data'!F125)))</f>
        <v/>
      </c>
      <c r="DX131" s="300" t="str">
        <f ca="true">+IF(OFFSET('Hygiene Data'!$G$11,0,10*ROW('Hygiene Data'!G125))="","",OFFSET('Hygiene Data'!$G$11,0,10*ROW('Hygiene Data'!G125)))</f>
        <v/>
      </c>
      <c r="DY131" s="300" t="str">
        <f ca="true">+IF(OFFSET('Hygiene Data'!$G$12,0,10*ROW('Hygiene Data'!G125))="","",OFFSET('Hygiene Data'!$G$12,0,10*ROW('Hygiene Data'!G125)))</f>
        <v/>
      </c>
      <c r="DZ131" s="300" t="str">
        <f ca="true">+IF(OFFSET('Hygiene Data'!$G$13,0,10*ROW('Hygiene Data'!G125))="","",OFFSET('Hygiene Data'!$G$13,0,10*ROW('Hygiene Data'!G125)))</f>
        <v/>
      </c>
      <c r="EA131" s="300" t="str">
        <f ca="true">+IF(OFFSET('Hygiene Data'!$H$11,0,10*ROW('Hygiene Data'!H125))="","",OFFSET('Hygiene Data'!$H$11,0,10*ROW('Hygiene Data'!H125)))</f>
        <v/>
      </c>
      <c r="EB131" s="300" t="str">
        <f ca="true">+IF(OFFSET('Hygiene Data'!$H$12,0,10*ROW('Hygiene Data'!H125))="","",OFFSET('Hygiene Data'!$H$12,0,10*ROW('Hygiene Data'!H125)))</f>
        <v/>
      </c>
      <c r="EC131" s="300" t="str">
        <f ca="true">+IF(OFFSET('Hygiene Data'!$H$13,0,10*ROW('Hygiene Data'!H125))="","",OFFSET('Hygiene Data'!$H$13,0,10*ROW('Hygiene Data'!H125)))</f>
        <v/>
      </c>
      <c r="ED131" s="300" t="str">
        <f ca="true">+IF(OFFSET('Hygiene Data'!$I$11,0,10*ROW('Hygiene Data'!I125))="","",OFFSET('Hygiene Data'!$I$11,0,10*ROW('Hygiene Data'!I125)))</f>
        <v/>
      </c>
      <c r="EE131" s="300" t="str">
        <f ca="true">+IF(OFFSET('Hygiene Data'!$I$12,0,10*ROW('Hygiene Data'!I125))="","",OFFSET('Hygiene Data'!$I$12,0,10*ROW('Hygiene Data'!I125)))</f>
        <v/>
      </c>
      <c r="EF131" s="30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7"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0"/>
      <c r="BS132" s="300" t="str">
        <f ca="true">+IF(OFFSET('Water Data'!$D$27,0,10*ROW('Water Data'!D126))="","",OFFSET('Water Data'!$D$27,0,10*ROW('Water Data'!D126)))</f>
        <v/>
      </c>
      <c r="BT132" s="300" t="str">
        <f ca="true">+IF(OFFSET('Water Data'!$D$28,0,10*ROW('Water Data'!D126))="","",OFFSET('Water Data'!$D$28,0,10*ROW('Water Data'!D126)))</f>
        <v/>
      </c>
      <c r="BU132" s="300" t="str">
        <f ca="true">+IF(OFFSET('Water Data'!$D$29,0,10*ROW('Water Data'!D126))="","",OFFSET('Water Data'!$D$29,0,10*ROW('Water Data'!D126)))</f>
        <v/>
      </c>
      <c r="BV132" s="300" t="str">
        <f ca="true">+IF(OFFSET('Water Data'!$E$27,0,10*ROW('Water Data'!E126))="","",OFFSET('Water Data'!$E$27,0,10*ROW('Water Data'!E126)))</f>
        <v/>
      </c>
      <c r="BW132" s="300" t="str">
        <f ca="true">+IF(OFFSET('Water Data'!$E$28,0,10*ROW('Water Data'!E126))="","",OFFSET('Water Data'!$E$28,0,10*ROW('Water Data'!E126)))</f>
        <v/>
      </c>
      <c r="BX132" s="300" t="str">
        <f ca="true">+IF(OFFSET('Water Data'!$E$29,0,10*ROW('Water Data'!E126))="","",OFFSET('Water Data'!$E$29,0,10*ROW('Water Data'!E126)))</f>
        <v/>
      </c>
      <c r="BY132" s="300" t="str">
        <f ca="true">+IF(OFFSET('Water Data'!$F$27,0,10*ROW('Water Data'!F126))="","",OFFSET('Water Data'!$F$27,0,10*ROW('Water Data'!F126)))</f>
        <v/>
      </c>
      <c r="BZ132" s="300" t="str">
        <f ca="true">+IF(OFFSET('Water Data'!$F$28,0,10*ROW('Water Data'!F126))="","",OFFSET('Water Data'!$F$28,0,10*ROW('Water Data'!F126)))</f>
        <v/>
      </c>
      <c r="CA132" s="300" t="str">
        <f ca="true">+IF(OFFSET('Water Data'!$F$29,0,10*ROW('Water Data'!F126))="","",OFFSET('Water Data'!$F$29,0,10*ROW('Water Data'!F126)))</f>
        <v/>
      </c>
      <c r="CB132" s="300" t="str">
        <f ca="true">+IF(OFFSET('Water Data'!$G$27,0,10*ROW('Water Data'!G126))="","",OFFSET('Water Data'!$G$27,0,10*ROW('Water Data'!G126)))</f>
        <v/>
      </c>
      <c r="CC132" s="300" t="str">
        <f ca="true">+IF(OFFSET('Water Data'!$G$28,0,10*ROW('Water Data'!G126))="","",OFFSET('Water Data'!$G$28,0,10*ROW('Water Data'!G126)))</f>
        <v/>
      </c>
      <c r="CD132" s="300" t="str">
        <f ca="true">+IF(OFFSET('Water Data'!$G$29,0,10*ROW('Water Data'!G126))="","",OFFSET('Water Data'!$G$29,0,10*ROW('Water Data'!G126)))</f>
        <v/>
      </c>
      <c r="CE132" s="300" t="str">
        <f ca="true">+IF(OFFSET('Water Data'!$H$27,0,10*ROW('Water Data'!H126))="","",OFFSET('Water Data'!$H$27,0,10*ROW('Water Data'!H126)))</f>
        <v/>
      </c>
      <c r="CF132" s="300" t="str">
        <f ca="true">+IF(OFFSET('Water Data'!$H$28,0,10*ROW('Water Data'!H126))="","",OFFSET('Water Data'!$H$28,0,10*ROW('Water Data'!H126)))</f>
        <v/>
      </c>
      <c r="CG132" s="300" t="str">
        <f ca="true">+IF(OFFSET('Water Data'!$H$29,0,10*ROW('Water Data'!H126))="","",OFFSET('Water Data'!$H$29,0,10*ROW('Water Data'!H126)))</f>
        <v/>
      </c>
      <c r="CH132" s="300" t="str">
        <f ca="true">+IF(OFFSET('Water Data'!$I$27,0,10*ROW('Water Data'!I126))="","",OFFSET('Water Data'!$I$27,0,10*ROW('Water Data'!I126)))</f>
        <v/>
      </c>
      <c r="CI132" s="300" t="str">
        <f ca="true">+IF(OFFSET('Water Data'!$I$28,0,10*ROW('Water Data'!I126))="","",OFFSET('Water Data'!$I$28,0,10*ROW('Water Data'!I126)))</f>
        <v/>
      </c>
      <c r="CJ132" s="300" t="str">
        <f ca="true">+IF(OFFSET('Water Data'!$I$29,0,10*ROW('Water Data'!I126))="","",OFFSET('Water Data'!$I$29,0,10*ROW('Water Data'!I126)))</f>
        <v/>
      </c>
      <c r="CK132" s="300" t="str">
        <f ca="true">+IF(OFFSET('Sanitation Data'!$D$28,0,10*ROW('Sanitation Data'!D126))="","",OFFSET('Sanitation Data'!$D$28,0,10*ROW('Sanitation Data'!D126)))</f>
        <v/>
      </c>
      <c r="CL132" s="300" t="str">
        <f ca="true">+IF(OFFSET('Sanitation Data'!$D$29,0,10*ROW('Sanitation Data'!D126))="","",OFFSET('Sanitation Data'!$D$29,0,10*ROW('Sanitation Data'!D126)))</f>
        <v/>
      </c>
      <c r="CM132" s="300" t="str">
        <f ca="true">+IF(OFFSET('Sanitation Data'!$D$30,0,10*ROW('Sanitation Data'!D126))="","",OFFSET('Sanitation Data'!$D$30,0,10*ROW('Sanitation Data'!D126)))</f>
        <v/>
      </c>
      <c r="CN132" s="300" t="str">
        <f ca="true">+IF(OFFSET('Sanitation Data'!$D$31,0,10*ROW('Sanitation Data'!D126))="","",OFFSET('Sanitation Data'!$D$31,0,10*ROW('Sanitation Data'!D126)))</f>
        <v/>
      </c>
      <c r="CO132" s="300" t="str">
        <f ca="true">+IF(OFFSET('Sanitation Data'!$D$32,0,10*ROW('Sanitation Data'!D126))="","",OFFSET('Sanitation Data'!$D$32,0,10*ROW('Sanitation Data'!D126)))</f>
        <v/>
      </c>
      <c r="CP132" s="300" t="str">
        <f ca="true">+IF(OFFSET('Sanitation Data'!$E$28,0,10*ROW('Sanitation Data'!E126))="","",OFFSET('Sanitation Data'!$E$28,0,10*ROW('Sanitation Data'!E126)))</f>
        <v/>
      </c>
      <c r="CQ132" s="300" t="str">
        <f ca="true">+IF(OFFSET('Sanitation Data'!$E$29,0,10*ROW('Sanitation Data'!E126))="","",OFFSET('Sanitation Data'!$E$29,0,10*ROW('Sanitation Data'!E126)))</f>
        <v/>
      </c>
      <c r="CR132" s="300" t="str">
        <f ca="true">+IF(OFFSET('Sanitation Data'!$E$30,0,10*ROW('Sanitation Data'!E126))="","",OFFSET('Sanitation Data'!$E$30,0,10*ROW('Sanitation Data'!E126)))</f>
        <v/>
      </c>
      <c r="CS132" s="300" t="str">
        <f ca="true">+IF(OFFSET('Sanitation Data'!$E$31,0,10*ROW('Sanitation Data'!E126))="","",OFFSET('Sanitation Data'!$E$31,0,10*ROW('Sanitation Data'!E126)))</f>
        <v/>
      </c>
      <c r="CT132" s="300" t="str">
        <f ca="true">+IF(OFFSET('Sanitation Data'!$E$32,0,10*ROW('Sanitation Data'!E126))="","",OFFSET('Sanitation Data'!$E$32,0,10*ROW('Sanitation Data'!E126)))</f>
        <v/>
      </c>
      <c r="CU132" s="300" t="str">
        <f ca="true">+IF(OFFSET('Sanitation Data'!$F$28,0,10*ROW('Sanitation Data'!F126))="","",OFFSET('Sanitation Data'!$F$28,0,10*ROW('Sanitation Data'!F126)))</f>
        <v/>
      </c>
      <c r="CV132" s="300" t="str">
        <f ca="true">+IF(OFFSET('Sanitation Data'!$F$29,0,10*ROW('Sanitation Data'!F126))="","",OFFSET('Sanitation Data'!$F$29,0,10*ROW('Sanitation Data'!F126)))</f>
        <v/>
      </c>
      <c r="CW132" s="300" t="str">
        <f ca="true">+IF(OFFSET('Sanitation Data'!$F$30,0,10*ROW('Sanitation Data'!F126))="","",OFFSET('Sanitation Data'!$F$30,0,10*ROW('Sanitation Data'!F126)))</f>
        <v/>
      </c>
      <c r="CX132" s="300" t="str">
        <f ca="true">+IF(OFFSET('Sanitation Data'!$F$31,0,10*ROW('Sanitation Data'!F126))="","",OFFSET('Sanitation Data'!$F$31,0,10*ROW('Sanitation Data'!F126)))</f>
        <v/>
      </c>
      <c r="CY132" s="300" t="str">
        <f ca="true">+IF(OFFSET('Sanitation Data'!$F$32,0,10*ROW('Sanitation Data'!F126))="","",OFFSET('Sanitation Data'!$F$32,0,10*ROW('Sanitation Data'!F126)))</f>
        <v/>
      </c>
      <c r="CZ132" s="300" t="str">
        <f ca="true">+IF(OFFSET('Sanitation Data'!$G$28,0,10*ROW('Sanitation Data'!G126))="","",OFFSET('Sanitation Data'!$G$28,0,10*ROW('Sanitation Data'!G126)))</f>
        <v/>
      </c>
      <c r="DA132" s="300" t="str">
        <f ca="true">+IF(OFFSET('Sanitation Data'!$G$29,0,10*ROW('Sanitation Data'!G126))="","",OFFSET('Sanitation Data'!$G$29,0,10*ROW('Sanitation Data'!G126)))</f>
        <v/>
      </c>
      <c r="DB132" s="300" t="str">
        <f ca="true">+IF(OFFSET('Sanitation Data'!$G$30,0,10*ROW('Sanitation Data'!G126))="","",OFFSET('Sanitation Data'!$G$30,0,10*ROW('Sanitation Data'!G126)))</f>
        <v/>
      </c>
      <c r="DC132" s="300" t="str">
        <f ca="true">+IF(OFFSET('Sanitation Data'!$G$31,0,10*ROW('Sanitation Data'!G126))="","",OFFSET('Sanitation Data'!$G$31,0,10*ROW('Sanitation Data'!G126)))</f>
        <v/>
      </c>
      <c r="DD132" s="300" t="str">
        <f ca="true">+IF(OFFSET('Sanitation Data'!$G$32,0,10*ROW('Sanitation Data'!G126))="","",OFFSET('Sanitation Data'!$G$32,0,10*ROW('Sanitation Data'!G126)))</f>
        <v/>
      </c>
      <c r="DE132" s="300" t="str">
        <f ca="true">+IF(OFFSET('Sanitation Data'!$H$28,0,10*ROW('Sanitation Data'!H126))="","",OFFSET('Sanitation Data'!$H$28,0,10*ROW('Sanitation Data'!H126)))</f>
        <v/>
      </c>
      <c r="DF132" s="300" t="str">
        <f ca="true">+IF(OFFSET('Sanitation Data'!$H$29,0,10*ROW('Sanitation Data'!H126))="","",OFFSET('Sanitation Data'!$H$29,0,10*ROW('Sanitation Data'!H126)))</f>
        <v/>
      </c>
      <c r="DG132" s="300" t="str">
        <f ca="true">+IF(OFFSET('Sanitation Data'!$H$30,0,10*ROW('Sanitation Data'!H126))="","",OFFSET('Sanitation Data'!$H$30,0,10*ROW('Sanitation Data'!H126)))</f>
        <v/>
      </c>
      <c r="DH132" s="300" t="str">
        <f ca="true">+IF(OFFSET('Sanitation Data'!$H$31,0,10*ROW('Sanitation Data'!H126))="","",OFFSET('Sanitation Data'!$H$31,0,10*ROW('Sanitation Data'!H126)))</f>
        <v/>
      </c>
      <c r="DI132" s="300" t="str">
        <f ca="true">+IF(OFFSET('Sanitation Data'!$H$32,0,10*ROW('Sanitation Data'!H126))="","",OFFSET('Sanitation Data'!$H$32,0,10*ROW('Sanitation Data'!H126)))</f>
        <v/>
      </c>
      <c r="DJ132" s="300" t="str">
        <f ca="true">+IF(OFFSET('Sanitation Data'!$I$28,0,10*ROW('Sanitation Data'!I126))="","",OFFSET('Sanitation Data'!$I$28,0,10*ROW('Sanitation Data'!I126)))</f>
        <v/>
      </c>
      <c r="DK132" s="300" t="str">
        <f ca="true">+IF(OFFSET('Sanitation Data'!$I$29,0,10*ROW('Sanitation Data'!I126))="","",OFFSET('Sanitation Data'!$I$29,0,10*ROW('Sanitation Data'!I126)))</f>
        <v/>
      </c>
      <c r="DL132" s="300" t="str">
        <f ca="true">+IF(OFFSET('Sanitation Data'!$I$30,0,10*ROW('Sanitation Data'!I126))="","",OFFSET('Sanitation Data'!$I$30,0,10*ROW('Sanitation Data'!I126)))</f>
        <v/>
      </c>
      <c r="DM132" s="300" t="str">
        <f ca="true">+IF(OFFSET('Sanitation Data'!$I$31,0,10*ROW('Sanitation Data'!I126))="","",OFFSET('Sanitation Data'!$I$31,0,10*ROW('Sanitation Data'!I126)))</f>
        <v/>
      </c>
      <c r="DN132" s="300" t="str">
        <f ca="true">+IF(OFFSET('Sanitation Data'!$I$32,0,10*ROW('Sanitation Data'!I126))="","",OFFSET('Sanitation Data'!$I$32,0,10*ROW('Sanitation Data'!I126)))</f>
        <v/>
      </c>
      <c r="DO132" s="300" t="str">
        <f ca="true">+IF(OFFSET('Hygiene Data'!$D$11,0,10*ROW('Hygiene Data'!D126))="","",OFFSET('Hygiene Data'!$D$11,0,10*ROW('Hygiene Data'!D126)))</f>
        <v/>
      </c>
      <c r="DP132" s="300" t="str">
        <f ca="true">+IF(OFFSET('Hygiene Data'!$D$12,0,10*ROW('Hygiene Data'!D126))="","",OFFSET('Hygiene Data'!$D$12,0,10*ROW('Hygiene Data'!D126)))</f>
        <v/>
      </c>
      <c r="DQ132" s="300" t="str">
        <f ca="true">+IF(OFFSET('Hygiene Data'!$D$13,0,10*ROW('Hygiene Data'!D126))="","",OFFSET('Hygiene Data'!$D$13,0,10*ROW('Hygiene Data'!D126)))</f>
        <v/>
      </c>
      <c r="DR132" s="300" t="str">
        <f ca="true">+IF(OFFSET('Hygiene Data'!$E$11,0,10*ROW('Hygiene Data'!E126))="","",OFFSET('Hygiene Data'!$E$11,0,10*ROW('Hygiene Data'!E126)))</f>
        <v/>
      </c>
      <c r="DS132" s="300" t="str">
        <f ca="true">+IF(OFFSET('Hygiene Data'!$E$12,0,10*ROW('Hygiene Data'!E126))="","",OFFSET('Hygiene Data'!$E$12,0,10*ROW('Hygiene Data'!E126)))</f>
        <v/>
      </c>
      <c r="DT132" s="300" t="str">
        <f ca="true">+IF(OFFSET('Hygiene Data'!$E$13,0,10*ROW('Hygiene Data'!E126))="","",OFFSET('Hygiene Data'!$E$13,0,10*ROW('Hygiene Data'!E126)))</f>
        <v/>
      </c>
      <c r="DU132" s="300" t="str">
        <f ca="true">+IF(OFFSET('Hygiene Data'!$F$11,0,10*ROW('Hygiene Data'!F126))="","",OFFSET('Hygiene Data'!$F$11,0,10*ROW('Hygiene Data'!F126)))</f>
        <v/>
      </c>
      <c r="DV132" s="300" t="str">
        <f ca="true">+IF(OFFSET('Hygiene Data'!$F$12,0,10*ROW('Hygiene Data'!F126))="","",OFFSET('Hygiene Data'!$F$12,0,10*ROW('Hygiene Data'!F126)))</f>
        <v/>
      </c>
      <c r="DW132" s="300" t="str">
        <f ca="true">+IF(OFFSET('Hygiene Data'!$F$13,0,10*ROW('Hygiene Data'!F126))="","",OFFSET('Hygiene Data'!$F$13,0,10*ROW('Hygiene Data'!F126)))</f>
        <v/>
      </c>
      <c r="DX132" s="300" t="str">
        <f ca="true">+IF(OFFSET('Hygiene Data'!$G$11,0,10*ROW('Hygiene Data'!G126))="","",OFFSET('Hygiene Data'!$G$11,0,10*ROW('Hygiene Data'!G126)))</f>
        <v/>
      </c>
      <c r="DY132" s="300" t="str">
        <f ca="true">+IF(OFFSET('Hygiene Data'!$G$12,0,10*ROW('Hygiene Data'!G126))="","",OFFSET('Hygiene Data'!$G$12,0,10*ROW('Hygiene Data'!G126)))</f>
        <v/>
      </c>
      <c r="DZ132" s="300" t="str">
        <f ca="true">+IF(OFFSET('Hygiene Data'!$G$13,0,10*ROW('Hygiene Data'!G126))="","",OFFSET('Hygiene Data'!$G$13,0,10*ROW('Hygiene Data'!G126)))</f>
        <v/>
      </c>
      <c r="EA132" s="300" t="str">
        <f ca="true">+IF(OFFSET('Hygiene Data'!$H$11,0,10*ROW('Hygiene Data'!H126))="","",OFFSET('Hygiene Data'!$H$11,0,10*ROW('Hygiene Data'!H126)))</f>
        <v/>
      </c>
      <c r="EB132" s="300" t="str">
        <f ca="true">+IF(OFFSET('Hygiene Data'!$H$12,0,10*ROW('Hygiene Data'!H126))="","",OFFSET('Hygiene Data'!$H$12,0,10*ROW('Hygiene Data'!H126)))</f>
        <v/>
      </c>
      <c r="EC132" s="300" t="str">
        <f ca="true">+IF(OFFSET('Hygiene Data'!$H$13,0,10*ROW('Hygiene Data'!H126))="","",OFFSET('Hygiene Data'!$H$13,0,10*ROW('Hygiene Data'!H126)))</f>
        <v/>
      </c>
      <c r="ED132" s="300" t="str">
        <f ca="true">+IF(OFFSET('Hygiene Data'!$I$11,0,10*ROW('Hygiene Data'!I126))="","",OFFSET('Hygiene Data'!$I$11,0,10*ROW('Hygiene Data'!I126)))</f>
        <v/>
      </c>
      <c r="EE132" s="300" t="str">
        <f ca="true">+IF(OFFSET('Hygiene Data'!$I$12,0,10*ROW('Hygiene Data'!I126))="","",OFFSET('Hygiene Data'!$I$12,0,10*ROW('Hygiene Data'!I126)))</f>
        <v/>
      </c>
      <c r="EF132" s="30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7"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0"/>
      <c r="BS133" s="300" t="str">
        <f ca="true">+IF(OFFSET('Water Data'!$D$27,0,10*ROW('Water Data'!D127))="","",OFFSET('Water Data'!$D$27,0,10*ROW('Water Data'!D127)))</f>
        <v/>
      </c>
      <c r="BT133" s="300" t="str">
        <f ca="true">+IF(OFFSET('Water Data'!$D$28,0,10*ROW('Water Data'!D127))="","",OFFSET('Water Data'!$D$28,0,10*ROW('Water Data'!D127)))</f>
        <v/>
      </c>
      <c r="BU133" s="300" t="str">
        <f ca="true">+IF(OFFSET('Water Data'!$D$29,0,10*ROW('Water Data'!D127))="","",OFFSET('Water Data'!$D$29,0,10*ROW('Water Data'!D127)))</f>
        <v/>
      </c>
      <c r="BV133" s="300" t="str">
        <f ca="true">+IF(OFFSET('Water Data'!$E$27,0,10*ROW('Water Data'!E127))="","",OFFSET('Water Data'!$E$27,0,10*ROW('Water Data'!E127)))</f>
        <v/>
      </c>
      <c r="BW133" s="300" t="str">
        <f ca="true">+IF(OFFSET('Water Data'!$E$28,0,10*ROW('Water Data'!E127))="","",OFFSET('Water Data'!$E$28,0,10*ROW('Water Data'!E127)))</f>
        <v/>
      </c>
      <c r="BX133" s="300" t="str">
        <f ca="true">+IF(OFFSET('Water Data'!$E$29,0,10*ROW('Water Data'!E127))="","",OFFSET('Water Data'!$E$29,0,10*ROW('Water Data'!E127)))</f>
        <v/>
      </c>
      <c r="BY133" s="300" t="str">
        <f ca="true">+IF(OFFSET('Water Data'!$F$27,0,10*ROW('Water Data'!F127))="","",OFFSET('Water Data'!$F$27,0,10*ROW('Water Data'!F127)))</f>
        <v/>
      </c>
      <c r="BZ133" s="300" t="str">
        <f ca="true">+IF(OFFSET('Water Data'!$F$28,0,10*ROW('Water Data'!F127))="","",OFFSET('Water Data'!$F$28,0,10*ROW('Water Data'!F127)))</f>
        <v/>
      </c>
      <c r="CA133" s="300" t="str">
        <f ca="true">+IF(OFFSET('Water Data'!$F$29,0,10*ROW('Water Data'!F127))="","",OFFSET('Water Data'!$F$29,0,10*ROW('Water Data'!F127)))</f>
        <v/>
      </c>
      <c r="CB133" s="300" t="str">
        <f ca="true">+IF(OFFSET('Water Data'!$G$27,0,10*ROW('Water Data'!G127))="","",OFFSET('Water Data'!$G$27,0,10*ROW('Water Data'!G127)))</f>
        <v/>
      </c>
      <c r="CC133" s="300" t="str">
        <f ca="true">+IF(OFFSET('Water Data'!$G$28,0,10*ROW('Water Data'!G127))="","",OFFSET('Water Data'!$G$28,0,10*ROW('Water Data'!G127)))</f>
        <v/>
      </c>
      <c r="CD133" s="300" t="str">
        <f ca="true">+IF(OFFSET('Water Data'!$G$29,0,10*ROW('Water Data'!G127))="","",OFFSET('Water Data'!$G$29,0,10*ROW('Water Data'!G127)))</f>
        <v/>
      </c>
      <c r="CE133" s="300" t="str">
        <f ca="true">+IF(OFFSET('Water Data'!$H$27,0,10*ROW('Water Data'!H127))="","",OFFSET('Water Data'!$H$27,0,10*ROW('Water Data'!H127)))</f>
        <v/>
      </c>
      <c r="CF133" s="300" t="str">
        <f ca="true">+IF(OFFSET('Water Data'!$H$28,0,10*ROW('Water Data'!H127))="","",OFFSET('Water Data'!$H$28,0,10*ROW('Water Data'!H127)))</f>
        <v/>
      </c>
      <c r="CG133" s="300" t="str">
        <f ca="true">+IF(OFFSET('Water Data'!$H$29,0,10*ROW('Water Data'!H127))="","",OFFSET('Water Data'!$H$29,0,10*ROW('Water Data'!H127)))</f>
        <v/>
      </c>
      <c r="CH133" s="300" t="str">
        <f ca="true">+IF(OFFSET('Water Data'!$I$27,0,10*ROW('Water Data'!I127))="","",OFFSET('Water Data'!$I$27,0,10*ROW('Water Data'!I127)))</f>
        <v/>
      </c>
      <c r="CI133" s="300" t="str">
        <f ca="true">+IF(OFFSET('Water Data'!$I$28,0,10*ROW('Water Data'!I127))="","",OFFSET('Water Data'!$I$28,0,10*ROW('Water Data'!I127)))</f>
        <v/>
      </c>
      <c r="CJ133" s="300" t="str">
        <f ca="true">+IF(OFFSET('Water Data'!$I$29,0,10*ROW('Water Data'!I127))="","",OFFSET('Water Data'!$I$29,0,10*ROW('Water Data'!I127)))</f>
        <v/>
      </c>
      <c r="CK133" s="300" t="str">
        <f ca="true">+IF(OFFSET('Sanitation Data'!$D$28,0,10*ROW('Sanitation Data'!D127))="","",OFFSET('Sanitation Data'!$D$28,0,10*ROW('Sanitation Data'!D127)))</f>
        <v/>
      </c>
      <c r="CL133" s="300" t="str">
        <f ca="true">+IF(OFFSET('Sanitation Data'!$D$29,0,10*ROW('Sanitation Data'!D127))="","",OFFSET('Sanitation Data'!$D$29,0,10*ROW('Sanitation Data'!D127)))</f>
        <v/>
      </c>
      <c r="CM133" s="300" t="str">
        <f ca="true">+IF(OFFSET('Sanitation Data'!$D$30,0,10*ROW('Sanitation Data'!D127))="","",OFFSET('Sanitation Data'!$D$30,0,10*ROW('Sanitation Data'!D127)))</f>
        <v/>
      </c>
      <c r="CN133" s="300" t="str">
        <f ca="true">+IF(OFFSET('Sanitation Data'!$D$31,0,10*ROW('Sanitation Data'!D127))="","",OFFSET('Sanitation Data'!$D$31,0,10*ROW('Sanitation Data'!D127)))</f>
        <v/>
      </c>
      <c r="CO133" s="300" t="str">
        <f ca="true">+IF(OFFSET('Sanitation Data'!$D$32,0,10*ROW('Sanitation Data'!D127))="","",OFFSET('Sanitation Data'!$D$32,0,10*ROW('Sanitation Data'!D127)))</f>
        <v/>
      </c>
      <c r="CP133" s="300" t="str">
        <f ca="true">+IF(OFFSET('Sanitation Data'!$E$28,0,10*ROW('Sanitation Data'!E127))="","",OFFSET('Sanitation Data'!$E$28,0,10*ROW('Sanitation Data'!E127)))</f>
        <v/>
      </c>
      <c r="CQ133" s="300" t="str">
        <f ca="true">+IF(OFFSET('Sanitation Data'!$E$29,0,10*ROW('Sanitation Data'!E127))="","",OFFSET('Sanitation Data'!$E$29,0,10*ROW('Sanitation Data'!E127)))</f>
        <v/>
      </c>
      <c r="CR133" s="300" t="str">
        <f ca="true">+IF(OFFSET('Sanitation Data'!$E$30,0,10*ROW('Sanitation Data'!E127))="","",OFFSET('Sanitation Data'!$E$30,0,10*ROW('Sanitation Data'!E127)))</f>
        <v/>
      </c>
      <c r="CS133" s="300" t="str">
        <f ca="true">+IF(OFFSET('Sanitation Data'!$E$31,0,10*ROW('Sanitation Data'!E127))="","",OFFSET('Sanitation Data'!$E$31,0,10*ROW('Sanitation Data'!E127)))</f>
        <v/>
      </c>
      <c r="CT133" s="300" t="str">
        <f ca="true">+IF(OFFSET('Sanitation Data'!$E$32,0,10*ROW('Sanitation Data'!E127))="","",OFFSET('Sanitation Data'!$E$32,0,10*ROW('Sanitation Data'!E127)))</f>
        <v/>
      </c>
      <c r="CU133" s="300" t="str">
        <f ca="true">+IF(OFFSET('Sanitation Data'!$F$28,0,10*ROW('Sanitation Data'!F127))="","",OFFSET('Sanitation Data'!$F$28,0,10*ROW('Sanitation Data'!F127)))</f>
        <v/>
      </c>
      <c r="CV133" s="300" t="str">
        <f ca="true">+IF(OFFSET('Sanitation Data'!$F$29,0,10*ROW('Sanitation Data'!F127))="","",OFFSET('Sanitation Data'!$F$29,0,10*ROW('Sanitation Data'!F127)))</f>
        <v/>
      </c>
      <c r="CW133" s="300" t="str">
        <f ca="true">+IF(OFFSET('Sanitation Data'!$F$30,0,10*ROW('Sanitation Data'!F127))="","",OFFSET('Sanitation Data'!$F$30,0,10*ROW('Sanitation Data'!F127)))</f>
        <v/>
      </c>
      <c r="CX133" s="300" t="str">
        <f ca="true">+IF(OFFSET('Sanitation Data'!$F$31,0,10*ROW('Sanitation Data'!F127))="","",OFFSET('Sanitation Data'!$F$31,0,10*ROW('Sanitation Data'!F127)))</f>
        <v/>
      </c>
      <c r="CY133" s="300" t="str">
        <f ca="true">+IF(OFFSET('Sanitation Data'!$F$32,0,10*ROW('Sanitation Data'!F127))="","",OFFSET('Sanitation Data'!$F$32,0,10*ROW('Sanitation Data'!F127)))</f>
        <v/>
      </c>
      <c r="CZ133" s="300" t="str">
        <f ca="true">+IF(OFFSET('Sanitation Data'!$G$28,0,10*ROW('Sanitation Data'!G127))="","",OFFSET('Sanitation Data'!$G$28,0,10*ROW('Sanitation Data'!G127)))</f>
        <v/>
      </c>
      <c r="DA133" s="300" t="str">
        <f ca="true">+IF(OFFSET('Sanitation Data'!$G$29,0,10*ROW('Sanitation Data'!G127))="","",OFFSET('Sanitation Data'!$G$29,0,10*ROW('Sanitation Data'!G127)))</f>
        <v/>
      </c>
      <c r="DB133" s="300" t="str">
        <f ca="true">+IF(OFFSET('Sanitation Data'!$G$30,0,10*ROW('Sanitation Data'!G127))="","",OFFSET('Sanitation Data'!$G$30,0,10*ROW('Sanitation Data'!G127)))</f>
        <v/>
      </c>
      <c r="DC133" s="300" t="str">
        <f ca="true">+IF(OFFSET('Sanitation Data'!$G$31,0,10*ROW('Sanitation Data'!G127))="","",OFFSET('Sanitation Data'!$G$31,0,10*ROW('Sanitation Data'!G127)))</f>
        <v/>
      </c>
      <c r="DD133" s="300" t="str">
        <f ca="true">+IF(OFFSET('Sanitation Data'!$G$32,0,10*ROW('Sanitation Data'!G127))="","",OFFSET('Sanitation Data'!$G$32,0,10*ROW('Sanitation Data'!G127)))</f>
        <v/>
      </c>
      <c r="DE133" s="300" t="str">
        <f ca="true">+IF(OFFSET('Sanitation Data'!$H$28,0,10*ROW('Sanitation Data'!H127))="","",OFFSET('Sanitation Data'!$H$28,0,10*ROW('Sanitation Data'!H127)))</f>
        <v/>
      </c>
      <c r="DF133" s="300" t="str">
        <f ca="true">+IF(OFFSET('Sanitation Data'!$H$29,0,10*ROW('Sanitation Data'!H127))="","",OFFSET('Sanitation Data'!$H$29,0,10*ROW('Sanitation Data'!H127)))</f>
        <v/>
      </c>
      <c r="DG133" s="300" t="str">
        <f ca="true">+IF(OFFSET('Sanitation Data'!$H$30,0,10*ROW('Sanitation Data'!H127))="","",OFFSET('Sanitation Data'!$H$30,0,10*ROW('Sanitation Data'!H127)))</f>
        <v/>
      </c>
      <c r="DH133" s="300" t="str">
        <f ca="true">+IF(OFFSET('Sanitation Data'!$H$31,0,10*ROW('Sanitation Data'!H127))="","",OFFSET('Sanitation Data'!$H$31,0,10*ROW('Sanitation Data'!H127)))</f>
        <v/>
      </c>
      <c r="DI133" s="300" t="str">
        <f ca="true">+IF(OFFSET('Sanitation Data'!$H$32,0,10*ROW('Sanitation Data'!H127))="","",OFFSET('Sanitation Data'!$H$32,0,10*ROW('Sanitation Data'!H127)))</f>
        <v/>
      </c>
      <c r="DJ133" s="300" t="str">
        <f ca="true">+IF(OFFSET('Sanitation Data'!$I$28,0,10*ROW('Sanitation Data'!I127))="","",OFFSET('Sanitation Data'!$I$28,0,10*ROW('Sanitation Data'!I127)))</f>
        <v/>
      </c>
      <c r="DK133" s="300" t="str">
        <f ca="true">+IF(OFFSET('Sanitation Data'!$I$29,0,10*ROW('Sanitation Data'!I127))="","",OFFSET('Sanitation Data'!$I$29,0,10*ROW('Sanitation Data'!I127)))</f>
        <v/>
      </c>
      <c r="DL133" s="300" t="str">
        <f ca="true">+IF(OFFSET('Sanitation Data'!$I$30,0,10*ROW('Sanitation Data'!I127))="","",OFFSET('Sanitation Data'!$I$30,0,10*ROW('Sanitation Data'!I127)))</f>
        <v/>
      </c>
      <c r="DM133" s="300" t="str">
        <f ca="true">+IF(OFFSET('Sanitation Data'!$I$31,0,10*ROW('Sanitation Data'!I127))="","",OFFSET('Sanitation Data'!$I$31,0,10*ROW('Sanitation Data'!I127)))</f>
        <v/>
      </c>
      <c r="DN133" s="300" t="str">
        <f ca="true">+IF(OFFSET('Sanitation Data'!$I$32,0,10*ROW('Sanitation Data'!I127))="","",OFFSET('Sanitation Data'!$I$32,0,10*ROW('Sanitation Data'!I127)))</f>
        <v/>
      </c>
      <c r="DO133" s="300" t="str">
        <f ca="true">+IF(OFFSET('Hygiene Data'!$D$11,0,10*ROW('Hygiene Data'!D127))="","",OFFSET('Hygiene Data'!$D$11,0,10*ROW('Hygiene Data'!D127)))</f>
        <v/>
      </c>
      <c r="DP133" s="300" t="str">
        <f ca="true">+IF(OFFSET('Hygiene Data'!$D$12,0,10*ROW('Hygiene Data'!D127))="","",OFFSET('Hygiene Data'!$D$12,0,10*ROW('Hygiene Data'!D127)))</f>
        <v/>
      </c>
      <c r="DQ133" s="300" t="str">
        <f ca="true">+IF(OFFSET('Hygiene Data'!$D$13,0,10*ROW('Hygiene Data'!D127))="","",OFFSET('Hygiene Data'!$D$13,0,10*ROW('Hygiene Data'!D127)))</f>
        <v/>
      </c>
      <c r="DR133" s="300" t="str">
        <f ca="true">+IF(OFFSET('Hygiene Data'!$E$11,0,10*ROW('Hygiene Data'!E127))="","",OFFSET('Hygiene Data'!$E$11,0,10*ROW('Hygiene Data'!E127)))</f>
        <v/>
      </c>
      <c r="DS133" s="300" t="str">
        <f ca="true">+IF(OFFSET('Hygiene Data'!$E$12,0,10*ROW('Hygiene Data'!E127))="","",OFFSET('Hygiene Data'!$E$12,0,10*ROW('Hygiene Data'!E127)))</f>
        <v/>
      </c>
      <c r="DT133" s="300" t="str">
        <f ca="true">+IF(OFFSET('Hygiene Data'!$E$13,0,10*ROW('Hygiene Data'!E127))="","",OFFSET('Hygiene Data'!$E$13,0,10*ROW('Hygiene Data'!E127)))</f>
        <v/>
      </c>
      <c r="DU133" s="300" t="str">
        <f ca="true">+IF(OFFSET('Hygiene Data'!$F$11,0,10*ROW('Hygiene Data'!F127))="","",OFFSET('Hygiene Data'!$F$11,0,10*ROW('Hygiene Data'!F127)))</f>
        <v/>
      </c>
      <c r="DV133" s="300" t="str">
        <f ca="true">+IF(OFFSET('Hygiene Data'!$F$12,0,10*ROW('Hygiene Data'!F127))="","",OFFSET('Hygiene Data'!$F$12,0,10*ROW('Hygiene Data'!F127)))</f>
        <v/>
      </c>
      <c r="DW133" s="300" t="str">
        <f ca="true">+IF(OFFSET('Hygiene Data'!$F$13,0,10*ROW('Hygiene Data'!F127))="","",OFFSET('Hygiene Data'!$F$13,0,10*ROW('Hygiene Data'!F127)))</f>
        <v/>
      </c>
      <c r="DX133" s="300" t="str">
        <f ca="true">+IF(OFFSET('Hygiene Data'!$G$11,0,10*ROW('Hygiene Data'!G127))="","",OFFSET('Hygiene Data'!$G$11,0,10*ROW('Hygiene Data'!G127)))</f>
        <v/>
      </c>
      <c r="DY133" s="300" t="str">
        <f ca="true">+IF(OFFSET('Hygiene Data'!$G$12,0,10*ROW('Hygiene Data'!G127))="","",OFFSET('Hygiene Data'!$G$12,0,10*ROW('Hygiene Data'!G127)))</f>
        <v/>
      </c>
      <c r="DZ133" s="300" t="str">
        <f ca="true">+IF(OFFSET('Hygiene Data'!$G$13,0,10*ROW('Hygiene Data'!G127))="","",OFFSET('Hygiene Data'!$G$13,0,10*ROW('Hygiene Data'!G127)))</f>
        <v/>
      </c>
      <c r="EA133" s="300" t="str">
        <f ca="true">+IF(OFFSET('Hygiene Data'!$H$11,0,10*ROW('Hygiene Data'!H127))="","",OFFSET('Hygiene Data'!$H$11,0,10*ROW('Hygiene Data'!H127)))</f>
        <v/>
      </c>
      <c r="EB133" s="300" t="str">
        <f ca="true">+IF(OFFSET('Hygiene Data'!$H$12,0,10*ROW('Hygiene Data'!H127))="","",OFFSET('Hygiene Data'!$H$12,0,10*ROW('Hygiene Data'!H127)))</f>
        <v/>
      </c>
      <c r="EC133" s="300" t="str">
        <f ca="true">+IF(OFFSET('Hygiene Data'!$H$13,0,10*ROW('Hygiene Data'!H127))="","",OFFSET('Hygiene Data'!$H$13,0,10*ROW('Hygiene Data'!H127)))</f>
        <v/>
      </c>
      <c r="ED133" s="300" t="str">
        <f ca="true">+IF(OFFSET('Hygiene Data'!$I$11,0,10*ROW('Hygiene Data'!I127))="","",OFFSET('Hygiene Data'!$I$11,0,10*ROW('Hygiene Data'!I127)))</f>
        <v/>
      </c>
      <c r="EE133" s="300" t="str">
        <f ca="true">+IF(OFFSET('Hygiene Data'!$I$12,0,10*ROW('Hygiene Data'!I127))="","",OFFSET('Hygiene Data'!$I$12,0,10*ROW('Hygiene Data'!I127)))</f>
        <v/>
      </c>
      <c r="EF133" s="30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7"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0"/>
      <c r="BS134" s="300" t="str">
        <f ca="true">+IF(OFFSET('Water Data'!$D$27,0,10*ROW('Water Data'!D128))="","",OFFSET('Water Data'!$D$27,0,10*ROW('Water Data'!D128)))</f>
        <v/>
      </c>
      <c r="BT134" s="300" t="str">
        <f ca="true">+IF(OFFSET('Water Data'!$D$28,0,10*ROW('Water Data'!D128))="","",OFFSET('Water Data'!$D$28,0,10*ROW('Water Data'!D128)))</f>
        <v/>
      </c>
      <c r="BU134" s="300" t="str">
        <f ca="true">+IF(OFFSET('Water Data'!$D$29,0,10*ROW('Water Data'!D128))="","",OFFSET('Water Data'!$D$29,0,10*ROW('Water Data'!D128)))</f>
        <v/>
      </c>
      <c r="BV134" s="300" t="str">
        <f ca="true">+IF(OFFSET('Water Data'!$E$27,0,10*ROW('Water Data'!E128))="","",OFFSET('Water Data'!$E$27,0,10*ROW('Water Data'!E128)))</f>
        <v/>
      </c>
      <c r="BW134" s="300" t="str">
        <f ca="true">+IF(OFFSET('Water Data'!$E$28,0,10*ROW('Water Data'!E128))="","",OFFSET('Water Data'!$E$28,0,10*ROW('Water Data'!E128)))</f>
        <v/>
      </c>
      <c r="BX134" s="300" t="str">
        <f ca="true">+IF(OFFSET('Water Data'!$E$29,0,10*ROW('Water Data'!E128))="","",OFFSET('Water Data'!$E$29,0,10*ROW('Water Data'!E128)))</f>
        <v/>
      </c>
      <c r="BY134" s="300" t="str">
        <f ca="true">+IF(OFFSET('Water Data'!$F$27,0,10*ROW('Water Data'!F128))="","",OFFSET('Water Data'!$F$27,0,10*ROW('Water Data'!F128)))</f>
        <v/>
      </c>
      <c r="BZ134" s="300" t="str">
        <f ca="true">+IF(OFFSET('Water Data'!$F$28,0,10*ROW('Water Data'!F128))="","",OFFSET('Water Data'!$F$28,0,10*ROW('Water Data'!F128)))</f>
        <v/>
      </c>
      <c r="CA134" s="300" t="str">
        <f ca="true">+IF(OFFSET('Water Data'!$F$29,0,10*ROW('Water Data'!F128))="","",OFFSET('Water Data'!$F$29,0,10*ROW('Water Data'!F128)))</f>
        <v/>
      </c>
      <c r="CB134" s="300" t="str">
        <f ca="true">+IF(OFFSET('Water Data'!$G$27,0,10*ROW('Water Data'!G128))="","",OFFSET('Water Data'!$G$27,0,10*ROW('Water Data'!G128)))</f>
        <v/>
      </c>
      <c r="CC134" s="300" t="str">
        <f ca="true">+IF(OFFSET('Water Data'!$G$28,0,10*ROW('Water Data'!G128))="","",OFFSET('Water Data'!$G$28,0,10*ROW('Water Data'!G128)))</f>
        <v/>
      </c>
      <c r="CD134" s="300" t="str">
        <f ca="true">+IF(OFFSET('Water Data'!$G$29,0,10*ROW('Water Data'!G128))="","",OFFSET('Water Data'!$G$29,0,10*ROW('Water Data'!G128)))</f>
        <v/>
      </c>
      <c r="CE134" s="300" t="str">
        <f ca="true">+IF(OFFSET('Water Data'!$H$27,0,10*ROW('Water Data'!H128))="","",OFFSET('Water Data'!$H$27,0,10*ROW('Water Data'!H128)))</f>
        <v/>
      </c>
      <c r="CF134" s="300" t="str">
        <f ca="true">+IF(OFFSET('Water Data'!$H$28,0,10*ROW('Water Data'!H128))="","",OFFSET('Water Data'!$H$28,0,10*ROW('Water Data'!H128)))</f>
        <v/>
      </c>
      <c r="CG134" s="300" t="str">
        <f ca="true">+IF(OFFSET('Water Data'!$H$29,0,10*ROW('Water Data'!H128))="","",OFFSET('Water Data'!$H$29,0,10*ROW('Water Data'!H128)))</f>
        <v/>
      </c>
      <c r="CH134" s="300" t="str">
        <f ca="true">+IF(OFFSET('Water Data'!$I$27,0,10*ROW('Water Data'!I128))="","",OFFSET('Water Data'!$I$27,0,10*ROW('Water Data'!I128)))</f>
        <v/>
      </c>
      <c r="CI134" s="300" t="str">
        <f ca="true">+IF(OFFSET('Water Data'!$I$28,0,10*ROW('Water Data'!I128))="","",OFFSET('Water Data'!$I$28,0,10*ROW('Water Data'!I128)))</f>
        <v/>
      </c>
      <c r="CJ134" s="300" t="str">
        <f ca="true">+IF(OFFSET('Water Data'!$I$29,0,10*ROW('Water Data'!I128))="","",OFFSET('Water Data'!$I$29,0,10*ROW('Water Data'!I128)))</f>
        <v/>
      </c>
      <c r="CK134" s="300" t="str">
        <f ca="true">+IF(OFFSET('Sanitation Data'!$D$28,0,10*ROW('Sanitation Data'!D128))="","",OFFSET('Sanitation Data'!$D$28,0,10*ROW('Sanitation Data'!D128)))</f>
        <v/>
      </c>
      <c r="CL134" s="300" t="str">
        <f ca="true">+IF(OFFSET('Sanitation Data'!$D$29,0,10*ROW('Sanitation Data'!D128))="","",OFFSET('Sanitation Data'!$D$29,0,10*ROW('Sanitation Data'!D128)))</f>
        <v/>
      </c>
      <c r="CM134" s="300" t="str">
        <f ca="true">+IF(OFFSET('Sanitation Data'!$D$30,0,10*ROW('Sanitation Data'!D128))="","",OFFSET('Sanitation Data'!$D$30,0,10*ROW('Sanitation Data'!D128)))</f>
        <v/>
      </c>
      <c r="CN134" s="300" t="str">
        <f ca="true">+IF(OFFSET('Sanitation Data'!$D$31,0,10*ROW('Sanitation Data'!D128))="","",OFFSET('Sanitation Data'!$D$31,0,10*ROW('Sanitation Data'!D128)))</f>
        <v/>
      </c>
      <c r="CO134" s="300" t="str">
        <f ca="true">+IF(OFFSET('Sanitation Data'!$D$32,0,10*ROW('Sanitation Data'!D128))="","",OFFSET('Sanitation Data'!$D$32,0,10*ROW('Sanitation Data'!D128)))</f>
        <v/>
      </c>
      <c r="CP134" s="300" t="str">
        <f ca="true">+IF(OFFSET('Sanitation Data'!$E$28,0,10*ROW('Sanitation Data'!E128))="","",OFFSET('Sanitation Data'!$E$28,0,10*ROW('Sanitation Data'!E128)))</f>
        <v/>
      </c>
      <c r="CQ134" s="300" t="str">
        <f ca="true">+IF(OFFSET('Sanitation Data'!$E$29,0,10*ROW('Sanitation Data'!E128))="","",OFFSET('Sanitation Data'!$E$29,0,10*ROW('Sanitation Data'!E128)))</f>
        <v/>
      </c>
      <c r="CR134" s="300" t="str">
        <f ca="true">+IF(OFFSET('Sanitation Data'!$E$30,0,10*ROW('Sanitation Data'!E128))="","",OFFSET('Sanitation Data'!$E$30,0,10*ROW('Sanitation Data'!E128)))</f>
        <v/>
      </c>
      <c r="CS134" s="300" t="str">
        <f ca="true">+IF(OFFSET('Sanitation Data'!$E$31,0,10*ROW('Sanitation Data'!E128))="","",OFFSET('Sanitation Data'!$E$31,0,10*ROW('Sanitation Data'!E128)))</f>
        <v/>
      </c>
      <c r="CT134" s="300" t="str">
        <f ca="true">+IF(OFFSET('Sanitation Data'!$E$32,0,10*ROW('Sanitation Data'!E128))="","",OFFSET('Sanitation Data'!$E$32,0,10*ROW('Sanitation Data'!E128)))</f>
        <v/>
      </c>
      <c r="CU134" s="300" t="str">
        <f ca="true">+IF(OFFSET('Sanitation Data'!$F$28,0,10*ROW('Sanitation Data'!F128))="","",OFFSET('Sanitation Data'!$F$28,0,10*ROW('Sanitation Data'!F128)))</f>
        <v/>
      </c>
      <c r="CV134" s="300" t="str">
        <f ca="true">+IF(OFFSET('Sanitation Data'!$F$29,0,10*ROW('Sanitation Data'!F128))="","",OFFSET('Sanitation Data'!$F$29,0,10*ROW('Sanitation Data'!F128)))</f>
        <v/>
      </c>
      <c r="CW134" s="300" t="str">
        <f ca="true">+IF(OFFSET('Sanitation Data'!$F$30,0,10*ROW('Sanitation Data'!F128))="","",OFFSET('Sanitation Data'!$F$30,0,10*ROW('Sanitation Data'!F128)))</f>
        <v/>
      </c>
      <c r="CX134" s="300" t="str">
        <f ca="true">+IF(OFFSET('Sanitation Data'!$F$31,0,10*ROW('Sanitation Data'!F128))="","",OFFSET('Sanitation Data'!$F$31,0,10*ROW('Sanitation Data'!F128)))</f>
        <v/>
      </c>
      <c r="CY134" s="300" t="str">
        <f ca="true">+IF(OFFSET('Sanitation Data'!$F$32,0,10*ROW('Sanitation Data'!F128))="","",OFFSET('Sanitation Data'!$F$32,0,10*ROW('Sanitation Data'!F128)))</f>
        <v/>
      </c>
      <c r="CZ134" s="300" t="str">
        <f ca="true">+IF(OFFSET('Sanitation Data'!$G$28,0,10*ROW('Sanitation Data'!G128))="","",OFFSET('Sanitation Data'!$G$28,0,10*ROW('Sanitation Data'!G128)))</f>
        <v/>
      </c>
      <c r="DA134" s="300" t="str">
        <f ca="true">+IF(OFFSET('Sanitation Data'!$G$29,0,10*ROW('Sanitation Data'!G128))="","",OFFSET('Sanitation Data'!$G$29,0,10*ROW('Sanitation Data'!G128)))</f>
        <v/>
      </c>
      <c r="DB134" s="300" t="str">
        <f ca="true">+IF(OFFSET('Sanitation Data'!$G$30,0,10*ROW('Sanitation Data'!G128))="","",OFFSET('Sanitation Data'!$G$30,0,10*ROW('Sanitation Data'!G128)))</f>
        <v/>
      </c>
      <c r="DC134" s="300" t="str">
        <f ca="true">+IF(OFFSET('Sanitation Data'!$G$31,0,10*ROW('Sanitation Data'!G128))="","",OFFSET('Sanitation Data'!$G$31,0,10*ROW('Sanitation Data'!G128)))</f>
        <v/>
      </c>
      <c r="DD134" s="300" t="str">
        <f ca="true">+IF(OFFSET('Sanitation Data'!$G$32,0,10*ROW('Sanitation Data'!G128))="","",OFFSET('Sanitation Data'!$G$32,0,10*ROW('Sanitation Data'!G128)))</f>
        <v/>
      </c>
      <c r="DE134" s="300" t="str">
        <f ca="true">+IF(OFFSET('Sanitation Data'!$H$28,0,10*ROW('Sanitation Data'!H128))="","",OFFSET('Sanitation Data'!$H$28,0,10*ROW('Sanitation Data'!H128)))</f>
        <v/>
      </c>
      <c r="DF134" s="300" t="str">
        <f ca="true">+IF(OFFSET('Sanitation Data'!$H$29,0,10*ROW('Sanitation Data'!H128))="","",OFFSET('Sanitation Data'!$H$29,0,10*ROW('Sanitation Data'!H128)))</f>
        <v/>
      </c>
      <c r="DG134" s="300" t="str">
        <f ca="true">+IF(OFFSET('Sanitation Data'!$H$30,0,10*ROW('Sanitation Data'!H128))="","",OFFSET('Sanitation Data'!$H$30,0,10*ROW('Sanitation Data'!H128)))</f>
        <v/>
      </c>
      <c r="DH134" s="300" t="str">
        <f ca="true">+IF(OFFSET('Sanitation Data'!$H$31,0,10*ROW('Sanitation Data'!H128))="","",OFFSET('Sanitation Data'!$H$31,0,10*ROW('Sanitation Data'!H128)))</f>
        <v/>
      </c>
      <c r="DI134" s="300" t="str">
        <f ca="true">+IF(OFFSET('Sanitation Data'!$H$32,0,10*ROW('Sanitation Data'!H128))="","",OFFSET('Sanitation Data'!$H$32,0,10*ROW('Sanitation Data'!H128)))</f>
        <v/>
      </c>
      <c r="DJ134" s="300" t="str">
        <f ca="true">+IF(OFFSET('Sanitation Data'!$I$28,0,10*ROW('Sanitation Data'!I128))="","",OFFSET('Sanitation Data'!$I$28,0,10*ROW('Sanitation Data'!I128)))</f>
        <v/>
      </c>
      <c r="DK134" s="300" t="str">
        <f ca="true">+IF(OFFSET('Sanitation Data'!$I$29,0,10*ROW('Sanitation Data'!I128))="","",OFFSET('Sanitation Data'!$I$29,0,10*ROW('Sanitation Data'!I128)))</f>
        <v/>
      </c>
      <c r="DL134" s="300" t="str">
        <f ca="true">+IF(OFFSET('Sanitation Data'!$I$30,0,10*ROW('Sanitation Data'!I128))="","",OFFSET('Sanitation Data'!$I$30,0,10*ROW('Sanitation Data'!I128)))</f>
        <v/>
      </c>
      <c r="DM134" s="300" t="str">
        <f ca="true">+IF(OFFSET('Sanitation Data'!$I$31,0,10*ROW('Sanitation Data'!I128))="","",OFFSET('Sanitation Data'!$I$31,0,10*ROW('Sanitation Data'!I128)))</f>
        <v/>
      </c>
      <c r="DN134" s="300" t="str">
        <f ca="true">+IF(OFFSET('Sanitation Data'!$I$32,0,10*ROW('Sanitation Data'!I128))="","",OFFSET('Sanitation Data'!$I$32,0,10*ROW('Sanitation Data'!I128)))</f>
        <v/>
      </c>
      <c r="DO134" s="300" t="str">
        <f ca="true">+IF(OFFSET('Hygiene Data'!$D$11,0,10*ROW('Hygiene Data'!D128))="","",OFFSET('Hygiene Data'!$D$11,0,10*ROW('Hygiene Data'!D128)))</f>
        <v/>
      </c>
      <c r="DP134" s="300" t="str">
        <f ca="true">+IF(OFFSET('Hygiene Data'!$D$12,0,10*ROW('Hygiene Data'!D128))="","",OFFSET('Hygiene Data'!$D$12,0,10*ROW('Hygiene Data'!D128)))</f>
        <v/>
      </c>
      <c r="DQ134" s="300" t="str">
        <f ca="true">+IF(OFFSET('Hygiene Data'!$D$13,0,10*ROW('Hygiene Data'!D128))="","",OFFSET('Hygiene Data'!$D$13,0,10*ROW('Hygiene Data'!D128)))</f>
        <v/>
      </c>
      <c r="DR134" s="300" t="str">
        <f ca="true">+IF(OFFSET('Hygiene Data'!$E$11,0,10*ROW('Hygiene Data'!E128))="","",OFFSET('Hygiene Data'!$E$11,0,10*ROW('Hygiene Data'!E128)))</f>
        <v/>
      </c>
      <c r="DS134" s="300" t="str">
        <f ca="true">+IF(OFFSET('Hygiene Data'!$E$12,0,10*ROW('Hygiene Data'!E128))="","",OFFSET('Hygiene Data'!$E$12,0,10*ROW('Hygiene Data'!E128)))</f>
        <v/>
      </c>
      <c r="DT134" s="300" t="str">
        <f ca="true">+IF(OFFSET('Hygiene Data'!$E$13,0,10*ROW('Hygiene Data'!E128))="","",OFFSET('Hygiene Data'!$E$13,0,10*ROW('Hygiene Data'!E128)))</f>
        <v/>
      </c>
      <c r="DU134" s="300" t="str">
        <f ca="true">+IF(OFFSET('Hygiene Data'!$F$11,0,10*ROW('Hygiene Data'!F128))="","",OFFSET('Hygiene Data'!$F$11,0,10*ROW('Hygiene Data'!F128)))</f>
        <v/>
      </c>
      <c r="DV134" s="300" t="str">
        <f ca="true">+IF(OFFSET('Hygiene Data'!$F$12,0,10*ROW('Hygiene Data'!F128))="","",OFFSET('Hygiene Data'!$F$12,0,10*ROW('Hygiene Data'!F128)))</f>
        <v/>
      </c>
      <c r="DW134" s="300" t="str">
        <f ca="true">+IF(OFFSET('Hygiene Data'!$F$13,0,10*ROW('Hygiene Data'!F128))="","",OFFSET('Hygiene Data'!$F$13,0,10*ROW('Hygiene Data'!F128)))</f>
        <v/>
      </c>
      <c r="DX134" s="300" t="str">
        <f ca="true">+IF(OFFSET('Hygiene Data'!$G$11,0,10*ROW('Hygiene Data'!G128))="","",OFFSET('Hygiene Data'!$G$11,0,10*ROW('Hygiene Data'!G128)))</f>
        <v/>
      </c>
      <c r="DY134" s="300" t="str">
        <f ca="true">+IF(OFFSET('Hygiene Data'!$G$12,0,10*ROW('Hygiene Data'!G128))="","",OFFSET('Hygiene Data'!$G$12,0,10*ROW('Hygiene Data'!G128)))</f>
        <v/>
      </c>
      <c r="DZ134" s="300" t="str">
        <f ca="true">+IF(OFFSET('Hygiene Data'!$G$13,0,10*ROW('Hygiene Data'!G128))="","",OFFSET('Hygiene Data'!$G$13,0,10*ROW('Hygiene Data'!G128)))</f>
        <v/>
      </c>
      <c r="EA134" s="300" t="str">
        <f ca="true">+IF(OFFSET('Hygiene Data'!$H$11,0,10*ROW('Hygiene Data'!H128))="","",OFFSET('Hygiene Data'!$H$11,0,10*ROW('Hygiene Data'!H128)))</f>
        <v/>
      </c>
      <c r="EB134" s="300" t="str">
        <f ca="true">+IF(OFFSET('Hygiene Data'!$H$12,0,10*ROW('Hygiene Data'!H128))="","",OFFSET('Hygiene Data'!$H$12,0,10*ROW('Hygiene Data'!H128)))</f>
        <v/>
      </c>
      <c r="EC134" s="300" t="str">
        <f ca="true">+IF(OFFSET('Hygiene Data'!$H$13,0,10*ROW('Hygiene Data'!H128))="","",OFFSET('Hygiene Data'!$H$13,0,10*ROW('Hygiene Data'!H128)))</f>
        <v/>
      </c>
      <c r="ED134" s="300" t="str">
        <f ca="true">+IF(OFFSET('Hygiene Data'!$I$11,0,10*ROW('Hygiene Data'!I128))="","",OFFSET('Hygiene Data'!$I$11,0,10*ROW('Hygiene Data'!I128)))</f>
        <v/>
      </c>
      <c r="EE134" s="300" t="str">
        <f ca="true">+IF(OFFSET('Hygiene Data'!$I$12,0,10*ROW('Hygiene Data'!I128))="","",OFFSET('Hygiene Data'!$I$12,0,10*ROW('Hygiene Data'!I128)))</f>
        <v/>
      </c>
      <c r="EF134" s="30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7"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0"/>
      <c r="BS135" s="300" t="str">
        <f ca="true">+IF(OFFSET('Water Data'!$D$27,0,10*ROW('Water Data'!D129))="","",OFFSET('Water Data'!$D$27,0,10*ROW('Water Data'!D129)))</f>
        <v/>
      </c>
      <c r="BT135" s="300" t="str">
        <f ca="true">+IF(OFFSET('Water Data'!$D$28,0,10*ROW('Water Data'!D129))="","",OFFSET('Water Data'!$D$28,0,10*ROW('Water Data'!D129)))</f>
        <v/>
      </c>
      <c r="BU135" s="300" t="str">
        <f ca="true">+IF(OFFSET('Water Data'!$D$29,0,10*ROW('Water Data'!D129))="","",OFFSET('Water Data'!$D$29,0,10*ROW('Water Data'!D129)))</f>
        <v/>
      </c>
      <c r="BV135" s="300" t="str">
        <f ca="true">+IF(OFFSET('Water Data'!$E$27,0,10*ROW('Water Data'!E129))="","",OFFSET('Water Data'!$E$27,0,10*ROW('Water Data'!E129)))</f>
        <v/>
      </c>
      <c r="BW135" s="300" t="str">
        <f ca="true">+IF(OFFSET('Water Data'!$E$28,0,10*ROW('Water Data'!E129))="","",OFFSET('Water Data'!$E$28,0,10*ROW('Water Data'!E129)))</f>
        <v/>
      </c>
      <c r="BX135" s="300" t="str">
        <f ca="true">+IF(OFFSET('Water Data'!$E$29,0,10*ROW('Water Data'!E129))="","",OFFSET('Water Data'!$E$29,0,10*ROW('Water Data'!E129)))</f>
        <v/>
      </c>
      <c r="BY135" s="300" t="str">
        <f ca="true">+IF(OFFSET('Water Data'!$F$27,0,10*ROW('Water Data'!F129))="","",OFFSET('Water Data'!$F$27,0,10*ROW('Water Data'!F129)))</f>
        <v/>
      </c>
      <c r="BZ135" s="300" t="str">
        <f ca="true">+IF(OFFSET('Water Data'!$F$28,0,10*ROW('Water Data'!F129))="","",OFFSET('Water Data'!$F$28,0,10*ROW('Water Data'!F129)))</f>
        <v/>
      </c>
      <c r="CA135" s="300" t="str">
        <f ca="true">+IF(OFFSET('Water Data'!$F$29,0,10*ROW('Water Data'!F129))="","",OFFSET('Water Data'!$F$29,0,10*ROW('Water Data'!F129)))</f>
        <v/>
      </c>
      <c r="CB135" s="300" t="str">
        <f ca="true">+IF(OFFSET('Water Data'!$G$27,0,10*ROW('Water Data'!G129))="","",OFFSET('Water Data'!$G$27,0,10*ROW('Water Data'!G129)))</f>
        <v/>
      </c>
      <c r="CC135" s="300" t="str">
        <f ca="true">+IF(OFFSET('Water Data'!$G$28,0,10*ROW('Water Data'!G129))="","",OFFSET('Water Data'!$G$28,0,10*ROW('Water Data'!G129)))</f>
        <v/>
      </c>
      <c r="CD135" s="300" t="str">
        <f ca="true">+IF(OFFSET('Water Data'!$G$29,0,10*ROW('Water Data'!G129))="","",OFFSET('Water Data'!$G$29,0,10*ROW('Water Data'!G129)))</f>
        <v/>
      </c>
      <c r="CE135" s="300" t="str">
        <f ca="true">+IF(OFFSET('Water Data'!$H$27,0,10*ROW('Water Data'!H129))="","",OFFSET('Water Data'!$H$27,0,10*ROW('Water Data'!H129)))</f>
        <v/>
      </c>
      <c r="CF135" s="300" t="str">
        <f ca="true">+IF(OFFSET('Water Data'!$H$28,0,10*ROW('Water Data'!H129))="","",OFFSET('Water Data'!$H$28,0,10*ROW('Water Data'!H129)))</f>
        <v/>
      </c>
      <c r="CG135" s="300" t="str">
        <f ca="true">+IF(OFFSET('Water Data'!$H$29,0,10*ROW('Water Data'!H129))="","",OFFSET('Water Data'!$H$29,0,10*ROW('Water Data'!H129)))</f>
        <v/>
      </c>
      <c r="CH135" s="300" t="str">
        <f ca="true">+IF(OFFSET('Water Data'!$I$27,0,10*ROW('Water Data'!I129))="","",OFFSET('Water Data'!$I$27,0,10*ROW('Water Data'!I129)))</f>
        <v/>
      </c>
      <c r="CI135" s="300" t="str">
        <f ca="true">+IF(OFFSET('Water Data'!$I$28,0,10*ROW('Water Data'!I129))="","",OFFSET('Water Data'!$I$28,0,10*ROW('Water Data'!I129)))</f>
        <v/>
      </c>
      <c r="CJ135" s="300" t="str">
        <f ca="true">+IF(OFFSET('Water Data'!$I$29,0,10*ROW('Water Data'!I129))="","",OFFSET('Water Data'!$I$29,0,10*ROW('Water Data'!I129)))</f>
        <v/>
      </c>
      <c r="CK135" s="300" t="str">
        <f ca="true">+IF(OFFSET('Sanitation Data'!$D$28,0,10*ROW('Sanitation Data'!D129))="","",OFFSET('Sanitation Data'!$D$28,0,10*ROW('Sanitation Data'!D129)))</f>
        <v/>
      </c>
      <c r="CL135" s="300" t="str">
        <f ca="true">+IF(OFFSET('Sanitation Data'!$D$29,0,10*ROW('Sanitation Data'!D129))="","",OFFSET('Sanitation Data'!$D$29,0,10*ROW('Sanitation Data'!D129)))</f>
        <v/>
      </c>
      <c r="CM135" s="300" t="str">
        <f ca="true">+IF(OFFSET('Sanitation Data'!$D$30,0,10*ROW('Sanitation Data'!D129))="","",OFFSET('Sanitation Data'!$D$30,0,10*ROW('Sanitation Data'!D129)))</f>
        <v/>
      </c>
      <c r="CN135" s="300" t="str">
        <f ca="true">+IF(OFFSET('Sanitation Data'!$D$31,0,10*ROW('Sanitation Data'!D129))="","",OFFSET('Sanitation Data'!$D$31,0,10*ROW('Sanitation Data'!D129)))</f>
        <v/>
      </c>
      <c r="CO135" s="300" t="str">
        <f ca="true">+IF(OFFSET('Sanitation Data'!$D$32,0,10*ROW('Sanitation Data'!D129))="","",OFFSET('Sanitation Data'!$D$32,0,10*ROW('Sanitation Data'!D129)))</f>
        <v/>
      </c>
      <c r="CP135" s="300" t="str">
        <f ca="true">+IF(OFFSET('Sanitation Data'!$E$28,0,10*ROW('Sanitation Data'!E129))="","",OFFSET('Sanitation Data'!$E$28,0,10*ROW('Sanitation Data'!E129)))</f>
        <v/>
      </c>
      <c r="CQ135" s="300" t="str">
        <f ca="true">+IF(OFFSET('Sanitation Data'!$E$29,0,10*ROW('Sanitation Data'!E129))="","",OFFSET('Sanitation Data'!$E$29,0,10*ROW('Sanitation Data'!E129)))</f>
        <v/>
      </c>
      <c r="CR135" s="300" t="str">
        <f ca="true">+IF(OFFSET('Sanitation Data'!$E$30,0,10*ROW('Sanitation Data'!E129))="","",OFFSET('Sanitation Data'!$E$30,0,10*ROW('Sanitation Data'!E129)))</f>
        <v/>
      </c>
      <c r="CS135" s="300" t="str">
        <f ca="true">+IF(OFFSET('Sanitation Data'!$E$31,0,10*ROW('Sanitation Data'!E129))="","",OFFSET('Sanitation Data'!$E$31,0,10*ROW('Sanitation Data'!E129)))</f>
        <v/>
      </c>
      <c r="CT135" s="300" t="str">
        <f ca="true">+IF(OFFSET('Sanitation Data'!$E$32,0,10*ROW('Sanitation Data'!E129))="","",OFFSET('Sanitation Data'!$E$32,0,10*ROW('Sanitation Data'!E129)))</f>
        <v/>
      </c>
      <c r="CU135" s="300" t="str">
        <f ca="true">+IF(OFFSET('Sanitation Data'!$F$28,0,10*ROW('Sanitation Data'!F129))="","",OFFSET('Sanitation Data'!$F$28,0,10*ROW('Sanitation Data'!F129)))</f>
        <v/>
      </c>
      <c r="CV135" s="300" t="str">
        <f ca="true">+IF(OFFSET('Sanitation Data'!$F$29,0,10*ROW('Sanitation Data'!F129))="","",OFFSET('Sanitation Data'!$F$29,0,10*ROW('Sanitation Data'!F129)))</f>
        <v/>
      </c>
      <c r="CW135" s="300" t="str">
        <f ca="true">+IF(OFFSET('Sanitation Data'!$F$30,0,10*ROW('Sanitation Data'!F129))="","",OFFSET('Sanitation Data'!$F$30,0,10*ROW('Sanitation Data'!F129)))</f>
        <v/>
      </c>
      <c r="CX135" s="300" t="str">
        <f ca="true">+IF(OFFSET('Sanitation Data'!$F$31,0,10*ROW('Sanitation Data'!F129))="","",OFFSET('Sanitation Data'!$F$31,0,10*ROW('Sanitation Data'!F129)))</f>
        <v/>
      </c>
      <c r="CY135" s="300" t="str">
        <f ca="true">+IF(OFFSET('Sanitation Data'!$F$32,0,10*ROW('Sanitation Data'!F129))="","",OFFSET('Sanitation Data'!$F$32,0,10*ROW('Sanitation Data'!F129)))</f>
        <v/>
      </c>
      <c r="CZ135" s="300" t="str">
        <f ca="true">+IF(OFFSET('Sanitation Data'!$G$28,0,10*ROW('Sanitation Data'!G129))="","",OFFSET('Sanitation Data'!$G$28,0,10*ROW('Sanitation Data'!G129)))</f>
        <v/>
      </c>
      <c r="DA135" s="300" t="str">
        <f ca="true">+IF(OFFSET('Sanitation Data'!$G$29,0,10*ROW('Sanitation Data'!G129))="","",OFFSET('Sanitation Data'!$G$29,0,10*ROW('Sanitation Data'!G129)))</f>
        <v/>
      </c>
      <c r="DB135" s="300" t="str">
        <f ca="true">+IF(OFFSET('Sanitation Data'!$G$30,0,10*ROW('Sanitation Data'!G129))="","",OFFSET('Sanitation Data'!$G$30,0,10*ROW('Sanitation Data'!G129)))</f>
        <v/>
      </c>
      <c r="DC135" s="300" t="str">
        <f ca="true">+IF(OFFSET('Sanitation Data'!$G$31,0,10*ROW('Sanitation Data'!G129))="","",OFFSET('Sanitation Data'!$G$31,0,10*ROW('Sanitation Data'!G129)))</f>
        <v/>
      </c>
      <c r="DD135" s="300" t="str">
        <f ca="true">+IF(OFFSET('Sanitation Data'!$G$32,0,10*ROW('Sanitation Data'!G129))="","",OFFSET('Sanitation Data'!$G$32,0,10*ROW('Sanitation Data'!G129)))</f>
        <v/>
      </c>
      <c r="DE135" s="300" t="str">
        <f ca="true">+IF(OFFSET('Sanitation Data'!$H$28,0,10*ROW('Sanitation Data'!H129))="","",OFFSET('Sanitation Data'!$H$28,0,10*ROW('Sanitation Data'!H129)))</f>
        <v/>
      </c>
      <c r="DF135" s="300" t="str">
        <f ca="true">+IF(OFFSET('Sanitation Data'!$H$29,0,10*ROW('Sanitation Data'!H129))="","",OFFSET('Sanitation Data'!$H$29,0,10*ROW('Sanitation Data'!H129)))</f>
        <v/>
      </c>
      <c r="DG135" s="300" t="str">
        <f ca="true">+IF(OFFSET('Sanitation Data'!$H$30,0,10*ROW('Sanitation Data'!H129))="","",OFFSET('Sanitation Data'!$H$30,0,10*ROW('Sanitation Data'!H129)))</f>
        <v/>
      </c>
      <c r="DH135" s="300" t="str">
        <f ca="true">+IF(OFFSET('Sanitation Data'!$H$31,0,10*ROW('Sanitation Data'!H129))="","",OFFSET('Sanitation Data'!$H$31,0,10*ROW('Sanitation Data'!H129)))</f>
        <v/>
      </c>
      <c r="DI135" s="300" t="str">
        <f ca="true">+IF(OFFSET('Sanitation Data'!$H$32,0,10*ROW('Sanitation Data'!H129))="","",OFFSET('Sanitation Data'!$H$32,0,10*ROW('Sanitation Data'!H129)))</f>
        <v/>
      </c>
      <c r="DJ135" s="300" t="str">
        <f ca="true">+IF(OFFSET('Sanitation Data'!$I$28,0,10*ROW('Sanitation Data'!I129))="","",OFFSET('Sanitation Data'!$I$28,0,10*ROW('Sanitation Data'!I129)))</f>
        <v/>
      </c>
      <c r="DK135" s="300" t="str">
        <f ca="true">+IF(OFFSET('Sanitation Data'!$I$29,0,10*ROW('Sanitation Data'!I129))="","",OFFSET('Sanitation Data'!$I$29,0,10*ROW('Sanitation Data'!I129)))</f>
        <v/>
      </c>
      <c r="DL135" s="300" t="str">
        <f ca="true">+IF(OFFSET('Sanitation Data'!$I$30,0,10*ROW('Sanitation Data'!I129))="","",OFFSET('Sanitation Data'!$I$30,0,10*ROW('Sanitation Data'!I129)))</f>
        <v/>
      </c>
      <c r="DM135" s="300" t="str">
        <f ca="true">+IF(OFFSET('Sanitation Data'!$I$31,0,10*ROW('Sanitation Data'!I129))="","",OFFSET('Sanitation Data'!$I$31,0,10*ROW('Sanitation Data'!I129)))</f>
        <v/>
      </c>
      <c r="DN135" s="300" t="str">
        <f ca="true">+IF(OFFSET('Sanitation Data'!$I$32,0,10*ROW('Sanitation Data'!I129))="","",OFFSET('Sanitation Data'!$I$32,0,10*ROW('Sanitation Data'!I129)))</f>
        <v/>
      </c>
      <c r="DO135" s="300" t="str">
        <f ca="true">+IF(OFFSET('Hygiene Data'!$D$11,0,10*ROW('Hygiene Data'!D129))="","",OFFSET('Hygiene Data'!$D$11,0,10*ROW('Hygiene Data'!D129)))</f>
        <v/>
      </c>
      <c r="DP135" s="300" t="str">
        <f ca="true">+IF(OFFSET('Hygiene Data'!$D$12,0,10*ROW('Hygiene Data'!D129))="","",OFFSET('Hygiene Data'!$D$12,0,10*ROW('Hygiene Data'!D129)))</f>
        <v/>
      </c>
      <c r="DQ135" s="300" t="str">
        <f ca="true">+IF(OFFSET('Hygiene Data'!$D$13,0,10*ROW('Hygiene Data'!D129))="","",OFFSET('Hygiene Data'!$D$13,0,10*ROW('Hygiene Data'!D129)))</f>
        <v/>
      </c>
      <c r="DR135" s="300" t="str">
        <f ca="true">+IF(OFFSET('Hygiene Data'!$E$11,0,10*ROW('Hygiene Data'!E129))="","",OFFSET('Hygiene Data'!$E$11,0,10*ROW('Hygiene Data'!E129)))</f>
        <v/>
      </c>
      <c r="DS135" s="300" t="str">
        <f ca="true">+IF(OFFSET('Hygiene Data'!$E$12,0,10*ROW('Hygiene Data'!E129))="","",OFFSET('Hygiene Data'!$E$12,0,10*ROW('Hygiene Data'!E129)))</f>
        <v/>
      </c>
      <c r="DT135" s="300" t="str">
        <f ca="true">+IF(OFFSET('Hygiene Data'!$E$13,0,10*ROW('Hygiene Data'!E129))="","",OFFSET('Hygiene Data'!$E$13,0,10*ROW('Hygiene Data'!E129)))</f>
        <v/>
      </c>
      <c r="DU135" s="300" t="str">
        <f ca="true">+IF(OFFSET('Hygiene Data'!$F$11,0,10*ROW('Hygiene Data'!F129))="","",OFFSET('Hygiene Data'!$F$11,0,10*ROW('Hygiene Data'!F129)))</f>
        <v/>
      </c>
      <c r="DV135" s="300" t="str">
        <f ca="true">+IF(OFFSET('Hygiene Data'!$F$12,0,10*ROW('Hygiene Data'!F129))="","",OFFSET('Hygiene Data'!$F$12,0,10*ROW('Hygiene Data'!F129)))</f>
        <v/>
      </c>
      <c r="DW135" s="300" t="str">
        <f ca="true">+IF(OFFSET('Hygiene Data'!$F$13,0,10*ROW('Hygiene Data'!F129))="","",OFFSET('Hygiene Data'!$F$13,0,10*ROW('Hygiene Data'!F129)))</f>
        <v/>
      </c>
      <c r="DX135" s="300" t="str">
        <f ca="true">+IF(OFFSET('Hygiene Data'!$G$11,0,10*ROW('Hygiene Data'!G129))="","",OFFSET('Hygiene Data'!$G$11,0,10*ROW('Hygiene Data'!G129)))</f>
        <v/>
      </c>
      <c r="DY135" s="300" t="str">
        <f ca="true">+IF(OFFSET('Hygiene Data'!$G$12,0,10*ROW('Hygiene Data'!G129))="","",OFFSET('Hygiene Data'!$G$12,0,10*ROW('Hygiene Data'!G129)))</f>
        <v/>
      </c>
      <c r="DZ135" s="300" t="str">
        <f ca="true">+IF(OFFSET('Hygiene Data'!$G$13,0,10*ROW('Hygiene Data'!G129))="","",OFFSET('Hygiene Data'!$G$13,0,10*ROW('Hygiene Data'!G129)))</f>
        <v/>
      </c>
      <c r="EA135" s="300" t="str">
        <f ca="true">+IF(OFFSET('Hygiene Data'!$H$11,0,10*ROW('Hygiene Data'!H129))="","",OFFSET('Hygiene Data'!$H$11,0,10*ROW('Hygiene Data'!H129)))</f>
        <v/>
      </c>
      <c r="EB135" s="300" t="str">
        <f ca="true">+IF(OFFSET('Hygiene Data'!$H$12,0,10*ROW('Hygiene Data'!H129))="","",OFFSET('Hygiene Data'!$H$12,0,10*ROW('Hygiene Data'!H129)))</f>
        <v/>
      </c>
      <c r="EC135" s="300" t="str">
        <f ca="true">+IF(OFFSET('Hygiene Data'!$H$13,0,10*ROW('Hygiene Data'!H129))="","",OFFSET('Hygiene Data'!$H$13,0,10*ROW('Hygiene Data'!H129)))</f>
        <v/>
      </c>
      <c r="ED135" s="300" t="str">
        <f ca="true">+IF(OFFSET('Hygiene Data'!$I$11,0,10*ROW('Hygiene Data'!I129))="","",OFFSET('Hygiene Data'!$I$11,0,10*ROW('Hygiene Data'!I129)))</f>
        <v/>
      </c>
      <c r="EE135" s="300" t="str">
        <f ca="true">+IF(OFFSET('Hygiene Data'!$I$12,0,10*ROW('Hygiene Data'!I129))="","",OFFSET('Hygiene Data'!$I$12,0,10*ROW('Hygiene Data'!I129)))</f>
        <v/>
      </c>
      <c r="EF135" s="30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7"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0"/>
      <c r="BS136" s="300" t="str">
        <f ca="true">+IF(OFFSET('Water Data'!$D$27,0,10*ROW('Water Data'!D130))="","",OFFSET('Water Data'!$D$27,0,10*ROW('Water Data'!D130)))</f>
        <v/>
      </c>
      <c r="BT136" s="300" t="str">
        <f ca="true">+IF(OFFSET('Water Data'!$D$28,0,10*ROW('Water Data'!D130))="","",OFFSET('Water Data'!$D$28,0,10*ROW('Water Data'!D130)))</f>
        <v/>
      </c>
      <c r="BU136" s="300" t="str">
        <f ca="true">+IF(OFFSET('Water Data'!$D$29,0,10*ROW('Water Data'!D130))="","",OFFSET('Water Data'!$D$29,0,10*ROW('Water Data'!D130)))</f>
        <v/>
      </c>
      <c r="BV136" s="300" t="str">
        <f ca="true">+IF(OFFSET('Water Data'!$E$27,0,10*ROW('Water Data'!E130))="","",OFFSET('Water Data'!$E$27,0,10*ROW('Water Data'!E130)))</f>
        <v/>
      </c>
      <c r="BW136" s="300" t="str">
        <f ca="true">+IF(OFFSET('Water Data'!$E$28,0,10*ROW('Water Data'!E130))="","",OFFSET('Water Data'!$E$28,0,10*ROW('Water Data'!E130)))</f>
        <v/>
      </c>
      <c r="BX136" s="300" t="str">
        <f ca="true">+IF(OFFSET('Water Data'!$E$29,0,10*ROW('Water Data'!E130))="","",OFFSET('Water Data'!$E$29,0,10*ROW('Water Data'!E130)))</f>
        <v/>
      </c>
      <c r="BY136" s="300" t="str">
        <f ca="true">+IF(OFFSET('Water Data'!$F$27,0,10*ROW('Water Data'!F130))="","",OFFSET('Water Data'!$F$27,0,10*ROW('Water Data'!F130)))</f>
        <v/>
      </c>
      <c r="BZ136" s="300" t="str">
        <f ca="true">+IF(OFFSET('Water Data'!$F$28,0,10*ROW('Water Data'!F130))="","",OFFSET('Water Data'!$F$28,0,10*ROW('Water Data'!F130)))</f>
        <v/>
      </c>
      <c r="CA136" s="300" t="str">
        <f ca="true">+IF(OFFSET('Water Data'!$F$29,0,10*ROW('Water Data'!F130))="","",OFFSET('Water Data'!$F$29,0,10*ROW('Water Data'!F130)))</f>
        <v/>
      </c>
      <c r="CB136" s="300" t="str">
        <f ca="true">+IF(OFFSET('Water Data'!$G$27,0,10*ROW('Water Data'!G130))="","",OFFSET('Water Data'!$G$27,0,10*ROW('Water Data'!G130)))</f>
        <v/>
      </c>
      <c r="CC136" s="300" t="str">
        <f ca="true">+IF(OFFSET('Water Data'!$G$28,0,10*ROW('Water Data'!G130))="","",OFFSET('Water Data'!$G$28,0,10*ROW('Water Data'!G130)))</f>
        <v/>
      </c>
      <c r="CD136" s="300" t="str">
        <f ca="true">+IF(OFFSET('Water Data'!$G$29,0,10*ROW('Water Data'!G130))="","",OFFSET('Water Data'!$G$29,0,10*ROW('Water Data'!G130)))</f>
        <v/>
      </c>
      <c r="CE136" s="300" t="str">
        <f ca="true">+IF(OFFSET('Water Data'!$H$27,0,10*ROW('Water Data'!H130))="","",OFFSET('Water Data'!$H$27,0,10*ROW('Water Data'!H130)))</f>
        <v/>
      </c>
      <c r="CF136" s="300" t="str">
        <f ca="true">+IF(OFFSET('Water Data'!$H$28,0,10*ROW('Water Data'!H130))="","",OFFSET('Water Data'!$H$28,0,10*ROW('Water Data'!H130)))</f>
        <v/>
      </c>
      <c r="CG136" s="300" t="str">
        <f ca="true">+IF(OFFSET('Water Data'!$H$29,0,10*ROW('Water Data'!H130))="","",OFFSET('Water Data'!$H$29,0,10*ROW('Water Data'!H130)))</f>
        <v/>
      </c>
      <c r="CH136" s="300" t="str">
        <f ca="true">+IF(OFFSET('Water Data'!$I$27,0,10*ROW('Water Data'!I130))="","",OFFSET('Water Data'!$I$27,0,10*ROW('Water Data'!I130)))</f>
        <v/>
      </c>
      <c r="CI136" s="300" t="str">
        <f ca="true">+IF(OFFSET('Water Data'!$I$28,0,10*ROW('Water Data'!I130))="","",OFFSET('Water Data'!$I$28,0,10*ROW('Water Data'!I130)))</f>
        <v/>
      </c>
      <c r="CJ136" s="300" t="str">
        <f ca="true">+IF(OFFSET('Water Data'!$I$29,0,10*ROW('Water Data'!I130))="","",OFFSET('Water Data'!$I$29,0,10*ROW('Water Data'!I130)))</f>
        <v/>
      </c>
      <c r="CK136" s="300" t="str">
        <f ca="true">+IF(OFFSET('Sanitation Data'!$D$28,0,10*ROW('Sanitation Data'!D130))="","",OFFSET('Sanitation Data'!$D$28,0,10*ROW('Sanitation Data'!D130)))</f>
        <v/>
      </c>
      <c r="CL136" s="300" t="str">
        <f ca="true">+IF(OFFSET('Sanitation Data'!$D$29,0,10*ROW('Sanitation Data'!D130))="","",OFFSET('Sanitation Data'!$D$29,0,10*ROW('Sanitation Data'!D130)))</f>
        <v/>
      </c>
      <c r="CM136" s="300" t="str">
        <f ca="true">+IF(OFFSET('Sanitation Data'!$D$30,0,10*ROW('Sanitation Data'!D130))="","",OFFSET('Sanitation Data'!$D$30,0,10*ROW('Sanitation Data'!D130)))</f>
        <v/>
      </c>
      <c r="CN136" s="300" t="str">
        <f ca="true">+IF(OFFSET('Sanitation Data'!$D$31,0,10*ROW('Sanitation Data'!D130))="","",OFFSET('Sanitation Data'!$D$31,0,10*ROW('Sanitation Data'!D130)))</f>
        <v/>
      </c>
      <c r="CO136" s="300" t="str">
        <f ca="true">+IF(OFFSET('Sanitation Data'!$D$32,0,10*ROW('Sanitation Data'!D130))="","",OFFSET('Sanitation Data'!$D$32,0,10*ROW('Sanitation Data'!D130)))</f>
        <v/>
      </c>
      <c r="CP136" s="300" t="str">
        <f ca="true">+IF(OFFSET('Sanitation Data'!$E$28,0,10*ROW('Sanitation Data'!E130))="","",OFFSET('Sanitation Data'!$E$28,0,10*ROW('Sanitation Data'!E130)))</f>
        <v/>
      </c>
      <c r="CQ136" s="300" t="str">
        <f ca="true">+IF(OFFSET('Sanitation Data'!$E$29,0,10*ROW('Sanitation Data'!E130))="","",OFFSET('Sanitation Data'!$E$29,0,10*ROW('Sanitation Data'!E130)))</f>
        <v/>
      </c>
      <c r="CR136" s="300" t="str">
        <f ca="true">+IF(OFFSET('Sanitation Data'!$E$30,0,10*ROW('Sanitation Data'!E130))="","",OFFSET('Sanitation Data'!$E$30,0,10*ROW('Sanitation Data'!E130)))</f>
        <v/>
      </c>
      <c r="CS136" s="300" t="str">
        <f ca="true">+IF(OFFSET('Sanitation Data'!$E$31,0,10*ROW('Sanitation Data'!E130))="","",OFFSET('Sanitation Data'!$E$31,0,10*ROW('Sanitation Data'!E130)))</f>
        <v/>
      </c>
      <c r="CT136" s="300" t="str">
        <f ca="true">+IF(OFFSET('Sanitation Data'!$E$32,0,10*ROW('Sanitation Data'!E130))="","",OFFSET('Sanitation Data'!$E$32,0,10*ROW('Sanitation Data'!E130)))</f>
        <v/>
      </c>
      <c r="CU136" s="300" t="str">
        <f ca="true">+IF(OFFSET('Sanitation Data'!$F$28,0,10*ROW('Sanitation Data'!F130))="","",OFFSET('Sanitation Data'!$F$28,0,10*ROW('Sanitation Data'!F130)))</f>
        <v/>
      </c>
      <c r="CV136" s="300" t="str">
        <f ca="true">+IF(OFFSET('Sanitation Data'!$F$29,0,10*ROW('Sanitation Data'!F130))="","",OFFSET('Sanitation Data'!$F$29,0,10*ROW('Sanitation Data'!F130)))</f>
        <v/>
      </c>
      <c r="CW136" s="300" t="str">
        <f ca="true">+IF(OFFSET('Sanitation Data'!$F$30,0,10*ROW('Sanitation Data'!F130))="","",OFFSET('Sanitation Data'!$F$30,0,10*ROW('Sanitation Data'!F130)))</f>
        <v/>
      </c>
      <c r="CX136" s="300" t="str">
        <f ca="true">+IF(OFFSET('Sanitation Data'!$F$31,0,10*ROW('Sanitation Data'!F130))="","",OFFSET('Sanitation Data'!$F$31,0,10*ROW('Sanitation Data'!F130)))</f>
        <v/>
      </c>
      <c r="CY136" s="300" t="str">
        <f ca="true">+IF(OFFSET('Sanitation Data'!$F$32,0,10*ROW('Sanitation Data'!F130))="","",OFFSET('Sanitation Data'!$F$32,0,10*ROW('Sanitation Data'!F130)))</f>
        <v/>
      </c>
      <c r="CZ136" s="300" t="str">
        <f ca="true">+IF(OFFSET('Sanitation Data'!$G$28,0,10*ROW('Sanitation Data'!G130))="","",OFFSET('Sanitation Data'!$G$28,0,10*ROW('Sanitation Data'!G130)))</f>
        <v/>
      </c>
      <c r="DA136" s="300" t="str">
        <f ca="true">+IF(OFFSET('Sanitation Data'!$G$29,0,10*ROW('Sanitation Data'!G130))="","",OFFSET('Sanitation Data'!$G$29,0,10*ROW('Sanitation Data'!G130)))</f>
        <v/>
      </c>
      <c r="DB136" s="300" t="str">
        <f ca="true">+IF(OFFSET('Sanitation Data'!$G$30,0,10*ROW('Sanitation Data'!G130))="","",OFFSET('Sanitation Data'!$G$30,0,10*ROW('Sanitation Data'!G130)))</f>
        <v/>
      </c>
      <c r="DC136" s="300" t="str">
        <f ca="true">+IF(OFFSET('Sanitation Data'!$G$31,0,10*ROW('Sanitation Data'!G130))="","",OFFSET('Sanitation Data'!$G$31,0,10*ROW('Sanitation Data'!G130)))</f>
        <v/>
      </c>
      <c r="DD136" s="300" t="str">
        <f ca="true">+IF(OFFSET('Sanitation Data'!$G$32,0,10*ROW('Sanitation Data'!G130))="","",OFFSET('Sanitation Data'!$G$32,0,10*ROW('Sanitation Data'!G130)))</f>
        <v/>
      </c>
      <c r="DE136" s="300" t="str">
        <f ca="true">+IF(OFFSET('Sanitation Data'!$H$28,0,10*ROW('Sanitation Data'!H130))="","",OFFSET('Sanitation Data'!$H$28,0,10*ROW('Sanitation Data'!H130)))</f>
        <v/>
      </c>
      <c r="DF136" s="300" t="str">
        <f ca="true">+IF(OFFSET('Sanitation Data'!$H$29,0,10*ROW('Sanitation Data'!H130))="","",OFFSET('Sanitation Data'!$H$29,0,10*ROW('Sanitation Data'!H130)))</f>
        <v/>
      </c>
      <c r="DG136" s="300" t="str">
        <f ca="true">+IF(OFFSET('Sanitation Data'!$H$30,0,10*ROW('Sanitation Data'!H130))="","",OFFSET('Sanitation Data'!$H$30,0,10*ROW('Sanitation Data'!H130)))</f>
        <v/>
      </c>
      <c r="DH136" s="300" t="str">
        <f ca="true">+IF(OFFSET('Sanitation Data'!$H$31,0,10*ROW('Sanitation Data'!H130))="","",OFFSET('Sanitation Data'!$H$31,0,10*ROW('Sanitation Data'!H130)))</f>
        <v/>
      </c>
      <c r="DI136" s="300" t="str">
        <f ca="true">+IF(OFFSET('Sanitation Data'!$H$32,0,10*ROW('Sanitation Data'!H130))="","",OFFSET('Sanitation Data'!$H$32,0,10*ROW('Sanitation Data'!H130)))</f>
        <v/>
      </c>
      <c r="DJ136" s="300" t="str">
        <f ca="true">+IF(OFFSET('Sanitation Data'!$I$28,0,10*ROW('Sanitation Data'!I130))="","",OFFSET('Sanitation Data'!$I$28,0,10*ROW('Sanitation Data'!I130)))</f>
        <v/>
      </c>
      <c r="DK136" s="300" t="str">
        <f ca="true">+IF(OFFSET('Sanitation Data'!$I$29,0,10*ROW('Sanitation Data'!I130))="","",OFFSET('Sanitation Data'!$I$29,0,10*ROW('Sanitation Data'!I130)))</f>
        <v/>
      </c>
      <c r="DL136" s="300" t="str">
        <f ca="true">+IF(OFFSET('Sanitation Data'!$I$30,0,10*ROW('Sanitation Data'!I130))="","",OFFSET('Sanitation Data'!$I$30,0,10*ROW('Sanitation Data'!I130)))</f>
        <v/>
      </c>
      <c r="DM136" s="300" t="str">
        <f ca="true">+IF(OFFSET('Sanitation Data'!$I$31,0,10*ROW('Sanitation Data'!I130))="","",OFFSET('Sanitation Data'!$I$31,0,10*ROW('Sanitation Data'!I130)))</f>
        <v/>
      </c>
      <c r="DN136" s="300" t="str">
        <f ca="true">+IF(OFFSET('Sanitation Data'!$I$32,0,10*ROW('Sanitation Data'!I130))="","",OFFSET('Sanitation Data'!$I$32,0,10*ROW('Sanitation Data'!I130)))</f>
        <v/>
      </c>
      <c r="DO136" s="300" t="str">
        <f ca="true">+IF(OFFSET('Hygiene Data'!$D$11,0,10*ROW('Hygiene Data'!D130))="","",OFFSET('Hygiene Data'!$D$11,0,10*ROW('Hygiene Data'!D130)))</f>
        <v/>
      </c>
      <c r="DP136" s="300" t="str">
        <f ca="true">+IF(OFFSET('Hygiene Data'!$D$12,0,10*ROW('Hygiene Data'!D130))="","",OFFSET('Hygiene Data'!$D$12,0,10*ROW('Hygiene Data'!D130)))</f>
        <v/>
      </c>
      <c r="DQ136" s="300" t="str">
        <f ca="true">+IF(OFFSET('Hygiene Data'!$D$13,0,10*ROW('Hygiene Data'!D130))="","",OFFSET('Hygiene Data'!$D$13,0,10*ROW('Hygiene Data'!D130)))</f>
        <v/>
      </c>
      <c r="DR136" s="300" t="str">
        <f ca="true">+IF(OFFSET('Hygiene Data'!$E$11,0,10*ROW('Hygiene Data'!E130))="","",OFFSET('Hygiene Data'!$E$11,0,10*ROW('Hygiene Data'!E130)))</f>
        <v/>
      </c>
      <c r="DS136" s="300" t="str">
        <f ca="true">+IF(OFFSET('Hygiene Data'!$E$12,0,10*ROW('Hygiene Data'!E130))="","",OFFSET('Hygiene Data'!$E$12,0,10*ROW('Hygiene Data'!E130)))</f>
        <v/>
      </c>
      <c r="DT136" s="300" t="str">
        <f ca="true">+IF(OFFSET('Hygiene Data'!$E$13,0,10*ROW('Hygiene Data'!E130))="","",OFFSET('Hygiene Data'!$E$13,0,10*ROW('Hygiene Data'!E130)))</f>
        <v/>
      </c>
      <c r="DU136" s="300" t="str">
        <f ca="true">+IF(OFFSET('Hygiene Data'!$F$11,0,10*ROW('Hygiene Data'!F130))="","",OFFSET('Hygiene Data'!$F$11,0,10*ROW('Hygiene Data'!F130)))</f>
        <v/>
      </c>
      <c r="DV136" s="300" t="str">
        <f ca="true">+IF(OFFSET('Hygiene Data'!$F$12,0,10*ROW('Hygiene Data'!F130))="","",OFFSET('Hygiene Data'!$F$12,0,10*ROW('Hygiene Data'!F130)))</f>
        <v/>
      </c>
      <c r="DW136" s="300" t="str">
        <f ca="true">+IF(OFFSET('Hygiene Data'!$F$13,0,10*ROW('Hygiene Data'!F130))="","",OFFSET('Hygiene Data'!$F$13,0,10*ROW('Hygiene Data'!F130)))</f>
        <v/>
      </c>
      <c r="DX136" s="300" t="str">
        <f ca="true">+IF(OFFSET('Hygiene Data'!$G$11,0,10*ROW('Hygiene Data'!G130))="","",OFFSET('Hygiene Data'!$G$11,0,10*ROW('Hygiene Data'!G130)))</f>
        <v/>
      </c>
      <c r="DY136" s="300" t="str">
        <f ca="true">+IF(OFFSET('Hygiene Data'!$G$12,0,10*ROW('Hygiene Data'!G130))="","",OFFSET('Hygiene Data'!$G$12,0,10*ROW('Hygiene Data'!G130)))</f>
        <v/>
      </c>
      <c r="DZ136" s="300" t="str">
        <f ca="true">+IF(OFFSET('Hygiene Data'!$G$13,0,10*ROW('Hygiene Data'!G130))="","",OFFSET('Hygiene Data'!$G$13,0,10*ROW('Hygiene Data'!G130)))</f>
        <v/>
      </c>
      <c r="EA136" s="300" t="str">
        <f ca="true">+IF(OFFSET('Hygiene Data'!$H$11,0,10*ROW('Hygiene Data'!H130))="","",OFFSET('Hygiene Data'!$H$11,0,10*ROW('Hygiene Data'!H130)))</f>
        <v/>
      </c>
      <c r="EB136" s="300" t="str">
        <f ca="true">+IF(OFFSET('Hygiene Data'!$H$12,0,10*ROW('Hygiene Data'!H130))="","",OFFSET('Hygiene Data'!$H$12,0,10*ROW('Hygiene Data'!H130)))</f>
        <v/>
      </c>
      <c r="EC136" s="300" t="str">
        <f ca="true">+IF(OFFSET('Hygiene Data'!$H$13,0,10*ROW('Hygiene Data'!H130))="","",OFFSET('Hygiene Data'!$H$13,0,10*ROW('Hygiene Data'!H130)))</f>
        <v/>
      </c>
      <c r="ED136" s="300" t="str">
        <f ca="true">+IF(OFFSET('Hygiene Data'!$I$11,0,10*ROW('Hygiene Data'!I130))="","",OFFSET('Hygiene Data'!$I$11,0,10*ROW('Hygiene Data'!I130)))</f>
        <v/>
      </c>
      <c r="EE136" s="300" t="str">
        <f ca="true">+IF(OFFSET('Hygiene Data'!$I$12,0,10*ROW('Hygiene Data'!I130))="","",OFFSET('Hygiene Data'!$I$12,0,10*ROW('Hygiene Data'!I130)))</f>
        <v/>
      </c>
      <c r="EF136" s="30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7"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0"/>
      <c r="BS137" s="300" t="str">
        <f ca="true">+IF(OFFSET('Water Data'!$D$27,0,10*ROW('Water Data'!D131))="","",OFFSET('Water Data'!$D$27,0,10*ROW('Water Data'!D131)))</f>
        <v/>
      </c>
      <c r="BT137" s="300" t="str">
        <f ca="true">+IF(OFFSET('Water Data'!$D$28,0,10*ROW('Water Data'!D131))="","",OFFSET('Water Data'!$D$28,0,10*ROW('Water Data'!D131)))</f>
        <v/>
      </c>
      <c r="BU137" s="300" t="str">
        <f ca="true">+IF(OFFSET('Water Data'!$D$29,0,10*ROW('Water Data'!D131))="","",OFFSET('Water Data'!$D$29,0,10*ROW('Water Data'!D131)))</f>
        <v/>
      </c>
      <c r="BV137" s="300" t="str">
        <f ca="true">+IF(OFFSET('Water Data'!$E$27,0,10*ROW('Water Data'!E131))="","",OFFSET('Water Data'!$E$27,0,10*ROW('Water Data'!E131)))</f>
        <v/>
      </c>
      <c r="BW137" s="300" t="str">
        <f ca="true">+IF(OFFSET('Water Data'!$E$28,0,10*ROW('Water Data'!E131))="","",OFFSET('Water Data'!$E$28,0,10*ROW('Water Data'!E131)))</f>
        <v/>
      </c>
      <c r="BX137" s="300" t="str">
        <f ca="true">+IF(OFFSET('Water Data'!$E$29,0,10*ROW('Water Data'!E131))="","",OFFSET('Water Data'!$E$29,0,10*ROW('Water Data'!E131)))</f>
        <v/>
      </c>
      <c r="BY137" s="300" t="str">
        <f ca="true">+IF(OFFSET('Water Data'!$F$27,0,10*ROW('Water Data'!F131))="","",OFFSET('Water Data'!$F$27,0,10*ROW('Water Data'!F131)))</f>
        <v/>
      </c>
      <c r="BZ137" s="300" t="str">
        <f ca="true">+IF(OFFSET('Water Data'!$F$28,0,10*ROW('Water Data'!F131))="","",OFFSET('Water Data'!$F$28,0,10*ROW('Water Data'!F131)))</f>
        <v/>
      </c>
      <c r="CA137" s="300" t="str">
        <f ca="true">+IF(OFFSET('Water Data'!$F$29,0,10*ROW('Water Data'!F131))="","",OFFSET('Water Data'!$F$29,0,10*ROW('Water Data'!F131)))</f>
        <v/>
      </c>
      <c r="CB137" s="300" t="str">
        <f ca="true">+IF(OFFSET('Water Data'!$G$27,0,10*ROW('Water Data'!G131))="","",OFFSET('Water Data'!$G$27,0,10*ROW('Water Data'!G131)))</f>
        <v/>
      </c>
      <c r="CC137" s="300" t="str">
        <f ca="true">+IF(OFFSET('Water Data'!$G$28,0,10*ROW('Water Data'!G131))="","",OFFSET('Water Data'!$G$28,0,10*ROW('Water Data'!G131)))</f>
        <v/>
      </c>
      <c r="CD137" s="300" t="str">
        <f ca="true">+IF(OFFSET('Water Data'!$G$29,0,10*ROW('Water Data'!G131))="","",OFFSET('Water Data'!$G$29,0,10*ROW('Water Data'!G131)))</f>
        <v/>
      </c>
      <c r="CE137" s="300" t="str">
        <f ca="true">+IF(OFFSET('Water Data'!$H$27,0,10*ROW('Water Data'!H131))="","",OFFSET('Water Data'!$H$27,0,10*ROW('Water Data'!H131)))</f>
        <v/>
      </c>
      <c r="CF137" s="300" t="str">
        <f ca="true">+IF(OFFSET('Water Data'!$H$28,0,10*ROW('Water Data'!H131))="","",OFFSET('Water Data'!$H$28,0,10*ROW('Water Data'!H131)))</f>
        <v/>
      </c>
      <c r="CG137" s="300" t="str">
        <f ca="true">+IF(OFFSET('Water Data'!$H$29,0,10*ROW('Water Data'!H131))="","",OFFSET('Water Data'!$H$29,0,10*ROW('Water Data'!H131)))</f>
        <v/>
      </c>
      <c r="CH137" s="300" t="str">
        <f ca="true">+IF(OFFSET('Water Data'!$I$27,0,10*ROW('Water Data'!I131))="","",OFFSET('Water Data'!$I$27,0,10*ROW('Water Data'!I131)))</f>
        <v/>
      </c>
      <c r="CI137" s="300" t="str">
        <f ca="true">+IF(OFFSET('Water Data'!$I$28,0,10*ROW('Water Data'!I131))="","",OFFSET('Water Data'!$I$28,0,10*ROW('Water Data'!I131)))</f>
        <v/>
      </c>
      <c r="CJ137" s="300" t="str">
        <f ca="true">+IF(OFFSET('Water Data'!$I$29,0,10*ROW('Water Data'!I131))="","",OFFSET('Water Data'!$I$29,0,10*ROW('Water Data'!I131)))</f>
        <v/>
      </c>
      <c r="CK137" s="300" t="str">
        <f ca="true">+IF(OFFSET('Sanitation Data'!$D$28,0,10*ROW('Sanitation Data'!D131))="","",OFFSET('Sanitation Data'!$D$28,0,10*ROW('Sanitation Data'!D131)))</f>
        <v/>
      </c>
      <c r="CL137" s="300" t="str">
        <f ca="true">+IF(OFFSET('Sanitation Data'!$D$29,0,10*ROW('Sanitation Data'!D131))="","",OFFSET('Sanitation Data'!$D$29,0,10*ROW('Sanitation Data'!D131)))</f>
        <v/>
      </c>
      <c r="CM137" s="300" t="str">
        <f ca="true">+IF(OFFSET('Sanitation Data'!$D$30,0,10*ROW('Sanitation Data'!D131))="","",OFFSET('Sanitation Data'!$D$30,0,10*ROW('Sanitation Data'!D131)))</f>
        <v/>
      </c>
      <c r="CN137" s="300" t="str">
        <f ca="true">+IF(OFFSET('Sanitation Data'!$D$31,0,10*ROW('Sanitation Data'!D131))="","",OFFSET('Sanitation Data'!$D$31,0,10*ROW('Sanitation Data'!D131)))</f>
        <v/>
      </c>
      <c r="CO137" s="300" t="str">
        <f ca="true">+IF(OFFSET('Sanitation Data'!$D$32,0,10*ROW('Sanitation Data'!D131))="","",OFFSET('Sanitation Data'!$D$32,0,10*ROW('Sanitation Data'!D131)))</f>
        <v/>
      </c>
      <c r="CP137" s="300" t="str">
        <f ca="true">+IF(OFFSET('Sanitation Data'!$E$28,0,10*ROW('Sanitation Data'!E131))="","",OFFSET('Sanitation Data'!$E$28,0,10*ROW('Sanitation Data'!E131)))</f>
        <v/>
      </c>
      <c r="CQ137" s="300" t="str">
        <f ca="true">+IF(OFFSET('Sanitation Data'!$E$29,0,10*ROW('Sanitation Data'!E131))="","",OFFSET('Sanitation Data'!$E$29,0,10*ROW('Sanitation Data'!E131)))</f>
        <v/>
      </c>
      <c r="CR137" s="300" t="str">
        <f ca="true">+IF(OFFSET('Sanitation Data'!$E$30,0,10*ROW('Sanitation Data'!E131))="","",OFFSET('Sanitation Data'!$E$30,0,10*ROW('Sanitation Data'!E131)))</f>
        <v/>
      </c>
      <c r="CS137" s="300" t="str">
        <f ca="true">+IF(OFFSET('Sanitation Data'!$E$31,0,10*ROW('Sanitation Data'!E131))="","",OFFSET('Sanitation Data'!$E$31,0,10*ROW('Sanitation Data'!E131)))</f>
        <v/>
      </c>
      <c r="CT137" s="300" t="str">
        <f ca="true">+IF(OFFSET('Sanitation Data'!$E$32,0,10*ROW('Sanitation Data'!E131))="","",OFFSET('Sanitation Data'!$E$32,0,10*ROW('Sanitation Data'!E131)))</f>
        <v/>
      </c>
      <c r="CU137" s="300" t="str">
        <f ca="true">+IF(OFFSET('Sanitation Data'!$F$28,0,10*ROW('Sanitation Data'!F131))="","",OFFSET('Sanitation Data'!$F$28,0,10*ROW('Sanitation Data'!F131)))</f>
        <v/>
      </c>
      <c r="CV137" s="300" t="str">
        <f ca="true">+IF(OFFSET('Sanitation Data'!$F$29,0,10*ROW('Sanitation Data'!F131))="","",OFFSET('Sanitation Data'!$F$29,0,10*ROW('Sanitation Data'!F131)))</f>
        <v/>
      </c>
      <c r="CW137" s="300" t="str">
        <f ca="true">+IF(OFFSET('Sanitation Data'!$F$30,0,10*ROW('Sanitation Data'!F131))="","",OFFSET('Sanitation Data'!$F$30,0,10*ROW('Sanitation Data'!F131)))</f>
        <v/>
      </c>
      <c r="CX137" s="300" t="str">
        <f ca="true">+IF(OFFSET('Sanitation Data'!$F$31,0,10*ROW('Sanitation Data'!F131))="","",OFFSET('Sanitation Data'!$F$31,0,10*ROW('Sanitation Data'!F131)))</f>
        <v/>
      </c>
      <c r="CY137" s="300" t="str">
        <f ca="true">+IF(OFFSET('Sanitation Data'!$F$32,0,10*ROW('Sanitation Data'!F131))="","",OFFSET('Sanitation Data'!$F$32,0,10*ROW('Sanitation Data'!F131)))</f>
        <v/>
      </c>
      <c r="CZ137" s="300" t="str">
        <f ca="true">+IF(OFFSET('Sanitation Data'!$G$28,0,10*ROW('Sanitation Data'!G131))="","",OFFSET('Sanitation Data'!$G$28,0,10*ROW('Sanitation Data'!G131)))</f>
        <v/>
      </c>
      <c r="DA137" s="300" t="str">
        <f ca="true">+IF(OFFSET('Sanitation Data'!$G$29,0,10*ROW('Sanitation Data'!G131))="","",OFFSET('Sanitation Data'!$G$29,0,10*ROW('Sanitation Data'!G131)))</f>
        <v/>
      </c>
      <c r="DB137" s="300" t="str">
        <f ca="true">+IF(OFFSET('Sanitation Data'!$G$30,0,10*ROW('Sanitation Data'!G131))="","",OFFSET('Sanitation Data'!$G$30,0,10*ROW('Sanitation Data'!G131)))</f>
        <v/>
      </c>
      <c r="DC137" s="300" t="str">
        <f ca="true">+IF(OFFSET('Sanitation Data'!$G$31,0,10*ROW('Sanitation Data'!G131))="","",OFFSET('Sanitation Data'!$G$31,0,10*ROW('Sanitation Data'!G131)))</f>
        <v/>
      </c>
      <c r="DD137" s="300" t="str">
        <f ca="true">+IF(OFFSET('Sanitation Data'!$G$32,0,10*ROW('Sanitation Data'!G131))="","",OFFSET('Sanitation Data'!$G$32,0,10*ROW('Sanitation Data'!G131)))</f>
        <v/>
      </c>
      <c r="DE137" s="300" t="str">
        <f ca="true">+IF(OFFSET('Sanitation Data'!$H$28,0,10*ROW('Sanitation Data'!H131))="","",OFFSET('Sanitation Data'!$H$28,0,10*ROW('Sanitation Data'!H131)))</f>
        <v/>
      </c>
      <c r="DF137" s="300" t="str">
        <f ca="true">+IF(OFFSET('Sanitation Data'!$H$29,0,10*ROW('Sanitation Data'!H131))="","",OFFSET('Sanitation Data'!$H$29,0,10*ROW('Sanitation Data'!H131)))</f>
        <v/>
      </c>
      <c r="DG137" s="300" t="str">
        <f ca="true">+IF(OFFSET('Sanitation Data'!$H$30,0,10*ROW('Sanitation Data'!H131))="","",OFFSET('Sanitation Data'!$H$30,0,10*ROW('Sanitation Data'!H131)))</f>
        <v/>
      </c>
      <c r="DH137" s="300" t="str">
        <f ca="true">+IF(OFFSET('Sanitation Data'!$H$31,0,10*ROW('Sanitation Data'!H131))="","",OFFSET('Sanitation Data'!$H$31,0,10*ROW('Sanitation Data'!H131)))</f>
        <v/>
      </c>
      <c r="DI137" s="300" t="str">
        <f ca="true">+IF(OFFSET('Sanitation Data'!$H$32,0,10*ROW('Sanitation Data'!H131))="","",OFFSET('Sanitation Data'!$H$32,0,10*ROW('Sanitation Data'!H131)))</f>
        <v/>
      </c>
      <c r="DJ137" s="300" t="str">
        <f ca="true">+IF(OFFSET('Sanitation Data'!$I$28,0,10*ROW('Sanitation Data'!I131))="","",OFFSET('Sanitation Data'!$I$28,0,10*ROW('Sanitation Data'!I131)))</f>
        <v/>
      </c>
      <c r="DK137" s="300" t="str">
        <f ca="true">+IF(OFFSET('Sanitation Data'!$I$29,0,10*ROW('Sanitation Data'!I131))="","",OFFSET('Sanitation Data'!$I$29,0,10*ROW('Sanitation Data'!I131)))</f>
        <v/>
      </c>
      <c r="DL137" s="300" t="str">
        <f ca="true">+IF(OFFSET('Sanitation Data'!$I$30,0,10*ROW('Sanitation Data'!I131))="","",OFFSET('Sanitation Data'!$I$30,0,10*ROW('Sanitation Data'!I131)))</f>
        <v/>
      </c>
      <c r="DM137" s="300" t="str">
        <f ca="true">+IF(OFFSET('Sanitation Data'!$I$31,0,10*ROW('Sanitation Data'!I131))="","",OFFSET('Sanitation Data'!$I$31,0,10*ROW('Sanitation Data'!I131)))</f>
        <v/>
      </c>
      <c r="DN137" s="300" t="str">
        <f ca="true">+IF(OFFSET('Sanitation Data'!$I$32,0,10*ROW('Sanitation Data'!I131))="","",OFFSET('Sanitation Data'!$I$32,0,10*ROW('Sanitation Data'!I131)))</f>
        <v/>
      </c>
      <c r="DO137" s="300" t="str">
        <f ca="true">+IF(OFFSET('Hygiene Data'!$D$11,0,10*ROW('Hygiene Data'!D131))="","",OFFSET('Hygiene Data'!$D$11,0,10*ROW('Hygiene Data'!D131)))</f>
        <v/>
      </c>
      <c r="DP137" s="300" t="str">
        <f ca="true">+IF(OFFSET('Hygiene Data'!$D$12,0,10*ROW('Hygiene Data'!D131))="","",OFFSET('Hygiene Data'!$D$12,0,10*ROW('Hygiene Data'!D131)))</f>
        <v/>
      </c>
      <c r="DQ137" s="300" t="str">
        <f ca="true">+IF(OFFSET('Hygiene Data'!$D$13,0,10*ROW('Hygiene Data'!D131))="","",OFFSET('Hygiene Data'!$D$13,0,10*ROW('Hygiene Data'!D131)))</f>
        <v/>
      </c>
      <c r="DR137" s="300" t="str">
        <f ca="true">+IF(OFFSET('Hygiene Data'!$E$11,0,10*ROW('Hygiene Data'!E131))="","",OFFSET('Hygiene Data'!$E$11,0,10*ROW('Hygiene Data'!E131)))</f>
        <v/>
      </c>
      <c r="DS137" s="300" t="str">
        <f ca="true">+IF(OFFSET('Hygiene Data'!$E$12,0,10*ROW('Hygiene Data'!E131))="","",OFFSET('Hygiene Data'!$E$12,0,10*ROW('Hygiene Data'!E131)))</f>
        <v/>
      </c>
      <c r="DT137" s="300" t="str">
        <f ca="true">+IF(OFFSET('Hygiene Data'!$E$13,0,10*ROW('Hygiene Data'!E131))="","",OFFSET('Hygiene Data'!$E$13,0,10*ROW('Hygiene Data'!E131)))</f>
        <v/>
      </c>
      <c r="DU137" s="300" t="str">
        <f ca="true">+IF(OFFSET('Hygiene Data'!$F$11,0,10*ROW('Hygiene Data'!F131))="","",OFFSET('Hygiene Data'!$F$11,0,10*ROW('Hygiene Data'!F131)))</f>
        <v/>
      </c>
      <c r="DV137" s="300" t="str">
        <f ca="true">+IF(OFFSET('Hygiene Data'!$F$12,0,10*ROW('Hygiene Data'!F131))="","",OFFSET('Hygiene Data'!$F$12,0,10*ROW('Hygiene Data'!F131)))</f>
        <v/>
      </c>
      <c r="DW137" s="300" t="str">
        <f ca="true">+IF(OFFSET('Hygiene Data'!$F$13,0,10*ROW('Hygiene Data'!F131))="","",OFFSET('Hygiene Data'!$F$13,0,10*ROW('Hygiene Data'!F131)))</f>
        <v/>
      </c>
      <c r="DX137" s="300" t="str">
        <f ca="true">+IF(OFFSET('Hygiene Data'!$G$11,0,10*ROW('Hygiene Data'!G131))="","",OFFSET('Hygiene Data'!$G$11,0,10*ROW('Hygiene Data'!G131)))</f>
        <v/>
      </c>
      <c r="DY137" s="300" t="str">
        <f ca="true">+IF(OFFSET('Hygiene Data'!$G$12,0,10*ROW('Hygiene Data'!G131))="","",OFFSET('Hygiene Data'!$G$12,0,10*ROW('Hygiene Data'!G131)))</f>
        <v/>
      </c>
      <c r="DZ137" s="300" t="str">
        <f ca="true">+IF(OFFSET('Hygiene Data'!$G$13,0,10*ROW('Hygiene Data'!G131))="","",OFFSET('Hygiene Data'!$G$13,0,10*ROW('Hygiene Data'!G131)))</f>
        <v/>
      </c>
      <c r="EA137" s="300" t="str">
        <f ca="true">+IF(OFFSET('Hygiene Data'!$H$11,0,10*ROW('Hygiene Data'!H131))="","",OFFSET('Hygiene Data'!$H$11,0,10*ROW('Hygiene Data'!H131)))</f>
        <v/>
      </c>
      <c r="EB137" s="300" t="str">
        <f ca="true">+IF(OFFSET('Hygiene Data'!$H$12,0,10*ROW('Hygiene Data'!H131))="","",OFFSET('Hygiene Data'!$H$12,0,10*ROW('Hygiene Data'!H131)))</f>
        <v/>
      </c>
      <c r="EC137" s="300" t="str">
        <f ca="true">+IF(OFFSET('Hygiene Data'!$H$13,0,10*ROW('Hygiene Data'!H131))="","",OFFSET('Hygiene Data'!$H$13,0,10*ROW('Hygiene Data'!H131)))</f>
        <v/>
      </c>
      <c r="ED137" s="300" t="str">
        <f ca="true">+IF(OFFSET('Hygiene Data'!$I$11,0,10*ROW('Hygiene Data'!I131))="","",OFFSET('Hygiene Data'!$I$11,0,10*ROW('Hygiene Data'!I131)))</f>
        <v/>
      </c>
      <c r="EE137" s="300" t="str">
        <f ca="true">+IF(OFFSET('Hygiene Data'!$I$12,0,10*ROW('Hygiene Data'!I131))="","",OFFSET('Hygiene Data'!$I$12,0,10*ROW('Hygiene Data'!I131)))</f>
        <v/>
      </c>
      <c r="EF137" s="30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7"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0"/>
      <c r="BS138" s="300" t="str">
        <f ca="true">+IF(OFFSET('Water Data'!$D$27,0,10*ROW('Water Data'!D132))="","",OFFSET('Water Data'!$D$27,0,10*ROW('Water Data'!D132)))</f>
        <v/>
      </c>
      <c r="BT138" s="300" t="str">
        <f ca="true">+IF(OFFSET('Water Data'!$D$28,0,10*ROW('Water Data'!D132))="","",OFFSET('Water Data'!$D$28,0,10*ROW('Water Data'!D132)))</f>
        <v/>
      </c>
      <c r="BU138" s="300" t="str">
        <f ca="true">+IF(OFFSET('Water Data'!$D$29,0,10*ROW('Water Data'!D132))="","",OFFSET('Water Data'!$D$29,0,10*ROW('Water Data'!D132)))</f>
        <v/>
      </c>
      <c r="BV138" s="300" t="str">
        <f ca="true">+IF(OFFSET('Water Data'!$E$27,0,10*ROW('Water Data'!E132))="","",OFFSET('Water Data'!$E$27,0,10*ROW('Water Data'!E132)))</f>
        <v/>
      </c>
      <c r="BW138" s="300" t="str">
        <f ca="true">+IF(OFFSET('Water Data'!$E$28,0,10*ROW('Water Data'!E132))="","",OFFSET('Water Data'!$E$28,0,10*ROW('Water Data'!E132)))</f>
        <v/>
      </c>
      <c r="BX138" s="300" t="str">
        <f ca="true">+IF(OFFSET('Water Data'!$E$29,0,10*ROW('Water Data'!E132))="","",OFFSET('Water Data'!$E$29,0,10*ROW('Water Data'!E132)))</f>
        <v/>
      </c>
      <c r="BY138" s="300" t="str">
        <f ca="true">+IF(OFFSET('Water Data'!$F$27,0,10*ROW('Water Data'!F132))="","",OFFSET('Water Data'!$F$27,0,10*ROW('Water Data'!F132)))</f>
        <v/>
      </c>
      <c r="BZ138" s="300" t="str">
        <f ca="true">+IF(OFFSET('Water Data'!$F$28,0,10*ROW('Water Data'!F132))="","",OFFSET('Water Data'!$F$28,0,10*ROW('Water Data'!F132)))</f>
        <v/>
      </c>
      <c r="CA138" s="300" t="str">
        <f ca="true">+IF(OFFSET('Water Data'!$F$29,0,10*ROW('Water Data'!F132))="","",OFFSET('Water Data'!$F$29,0,10*ROW('Water Data'!F132)))</f>
        <v/>
      </c>
      <c r="CB138" s="300" t="str">
        <f ca="true">+IF(OFFSET('Water Data'!$G$27,0,10*ROW('Water Data'!G132))="","",OFFSET('Water Data'!$G$27,0,10*ROW('Water Data'!G132)))</f>
        <v/>
      </c>
      <c r="CC138" s="300" t="str">
        <f ca="true">+IF(OFFSET('Water Data'!$G$28,0,10*ROW('Water Data'!G132))="","",OFFSET('Water Data'!$G$28,0,10*ROW('Water Data'!G132)))</f>
        <v/>
      </c>
      <c r="CD138" s="300" t="str">
        <f ca="true">+IF(OFFSET('Water Data'!$G$29,0,10*ROW('Water Data'!G132))="","",OFFSET('Water Data'!$G$29,0,10*ROW('Water Data'!G132)))</f>
        <v/>
      </c>
      <c r="CE138" s="300" t="str">
        <f ca="true">+IF(OFFSET('Water Data'!$H$27,0,10*ROW('Water Data'!H132))="","",OFFSET('Water Data'!$H$27,0,10*ROW('Water Data'!H132)))</f>
        <v/>
      </c>
      <c r="CF138" s="300" t="str">
        <f ca="true">+IF(OFFSET('Water Data'!$H$28,0,10*ROW('Water Data'!H132))="","",OFFSET('Water Data'!$H$28,0,10*ROW('Water Data'!H132)))</f>
        <v/>
      </c>
      <c r="CG138" s="300" t="str">
        <f ca="true">+IF(OFFSET('Water Data'!$H$29,0,10*ROW('Water Data'!H132))="","",OFFSET('Water Data'!$H$29,0,10*ROW('Water Data'!H132)))</f>
        <v/>
      </c>
      <c r="CH138" s="300" t="str">
        <f ca="true">+IF(OFFSET('Water Data'!$I$27,0,10*ROW('Water Data'!I132))="","",OFFSET('Water Data'!$I$27,0,10*ROW('Water Data'!I132)))</f>
        <v/>
      </c>
      <c r="CI138" s="300" t="str">
        <f ca="true">+IF(OFFSET('Water Data'!$I$28,0,10*ROW('Water Data'!I132))="","",OFFSET('Water Data'!$I$28,0,10*ROW('Water Data'!I132)))</f>
        <v/>
      </c>
      <c r="CJ138" s="300" t="str">
        <f ca="true">+IF(OFFSET('Water Data'!$I$29,0,10*ROW('Water Data'!I132))="","",OFFSET('Water Data'!$I$29,0,10*ROW('Water Data'!I132)))</f>
        <v/>
      </c>
      <c r="CK138" s="300" t="str">
        <f ca="true">+IF(OFFSET('Sanitation Data'!$D$28,0,10*ROW('Sanitation Data'!D132))="","",OFFSET('Sanitation Data'!$D$28,0,10*ROW('Sanitation Data'!D132)))</f>
        <v/>
      </c>
      <c r="CL138" s="300" t="str">
        <f ca="true">+IF(OFFSET('Sanitation Data'!$D$29,0,10*ROW('Sanitation Data'!D132))="","",OFFSET('Sanitation Data'!$D$29,0,10*ROW('Sanitation Data'!D132)))</f>
        <v/>
      </c>
      <c r="CM138" s="300" t="str">
        <f ca="true">+IF(OFFSET('Sanitation Data'!$D$30,0,10*ROW('Sanitation Data'!D132))="","",OFFSET('Sanitation Data'!$D$30,0,10*ROW('Sanitation Data'!D132)))</f>
        <v/>
      </c>
      <c r="CN138" s="300" t="str">
        <f ca="true">+IF(OFFSET('Sanitation Data'!$D$31,0,10*ROW('Sanitation Data'!D132))="","",OFFSET('Sanitation Data'!$D$31,0,10*ROW('Sanitation Data'!D132)))</f>
        <v/>
      </c>
      <c r="CO138" s="300" t="str">
        <f ca="true">+IF(OFFSET('Sanitation Data'!$D$32,0,10*ROW('Sanitation Data'!D132))="","",OFFSET('Sanitation Data'!$D$32,0,10*ROW('Sanitation Data'!D132)))</f>
        <v/>
      </c>
      <c r="CP138" s="300" t="str">
        <f ca="true">+IF(OFFSET('Sanitation Data'!$E$28,0,10*ROW('Sanitation Data'!E132))="","",OFFSET('Sanitation Data'!$E$28,0,10*ROW('Sanitation Data'!E132)))</f>
        <v/>
      </c>
      <c r="CQ138" s="300" t="str">
        <f ca="true">+IF(OFFSET('Sanitation Data'!$E$29,0,10*ROW('Sanitation Data'!E132))="","",OFFSET('Sanitation Data'!$E$29,0,10*ROW('Sanitation Data'!E132)))</f>
        <v/>
      </c>
      <c r="CR138" s="300" t="str">
        <f ca="true">+IF(OFFSET('Sanitation Data'!$E$30,0,10*ROW('Sanitation Data'!E132))="","",OFFSET('Sanitation Data'!$E$30,0,10*ROW('Sanitation Data'!E132)))</f>
        <v/>
      </c>
      <c r="CS138" s="300" t="str">
        <f ca="true">+IF(OFFSET('Sanitation Data'!$E$31,0,10*ROW('Sanitation Data'!E132))="","",OFFSET('Sanitation Data'!$E$31,0,10*ROW('Sanitation Data'!E132)))</f>
        <v/>
      </c>
      <c r="CT138" s="300" t="str">
        <f ca="true">+IF(OFFSET('Sanitation Data'!$E$32,0,10*ROW('Sanitation Data'!E132))="","",OFFSET('Sanitation Data'!$E$32,0,10*ROW('Sanitation Data'!E132)))</f>
        <v/>
      </c>
      <c r="CU138" s="300" t="str">
        <f ca="true">+IF(OFFSET('Sanitation Data'!$F$28,0,10*ROW('Sanitation Data'!F132))="","",OFFSET('Sanitation Data'!$F$28,0,10*ROW('Sanitation Data'!F132)))</f>
        <v/>
      </c>
      <c r="CV138" s="300" t="str">
        <f ca="true">+IF(OFFSET('Sanitation Data'!$F$29,0,10*ROW('Sanitation Data'!F132))="","",OFFSET('Sanitation Data'!$F$29,0,10*ROW('Sanitation Data'!F132)))</f>
        <v/>
      </c>
      <c r="CW138" s="300" t="str">
        <f ca="true">+IF(OFFSET('Sanitation Data'!$F$30,0,10*ROW('Sanitation Data'!F132))="","",OFFSET('Sanitation Data'!$F$30,0,10*ROW('Sanitation Data'!F132)))</f>
        <v/>
      </c>
      <c r="CX138" s="300" t="str">
        <f ca="true">+IF(OFFSET('Sanitation Data'!$F$31,0,10*ROW('Sanitation Data'!F132))="","",OFFSET('Sanitation Data'!$F$31,0,10*ROW('Sanitation Data'!F132)))</f>
        <v/>
      </c>
      <c r="CY138" s="300" t="str">
        <f ca="true">+IF(OFFSET('Sanitation Data'!$F$32,0,10*ROW('Sanitation Data'!F132))="","",OFFSET('Sanitation Data'!$F$32,0,10*ROW('Sanitation Data'!F132)))</f>
        <v/>
      </c>
      <c r="CZ138" s="300" t="str">
        <f ca="true">+IF(OFFSET('Sanitation Data'!$G$28,0,10*ROW('Sanitation Data'!G132))="","",OFFSET('Sanitation Data'!$G$28,0,10*ROW('Sanitation Data'!G132)))</f>
        <v/>
      </c>
      <c r="DA138" s="300" t="str">
        <f ca="true">+IF(OFFSET('Sanitation Data'!$G$29,0,10*ROW('Sanitation Data'!G132))="","",OFFSET('Sanitation Data'!$G$29,0,10*ROW('Sanitation Data'!G132)))</f>
        <v/>
      </c>
      <c r="DB138" s="300" t="str">
        <f ca="true">+IF(OFFSET('Sanitation Data'!$G$30,0,10*ROW('Sanitation Data'!G132))="","",OFFSET('Sanitation Data'!$G$30,0,10*ROW('Sanitation Data'!G132)))</f>
        <v/>
      </c>
      <c r="DC138" s="300" t="str">
        <f ca="true">+IF(OFFSET('Sanitation Data'!$G$31,0,10*ROW('Sanitation Data'!G132))="","",OFFSET('Sanitation Data'!$G$31,0,10*ROW('Sanitation Data'!G132)))</f>
        <v/>
      </c>
      <c r="DD138" s="300" t="str">
        <f ca="true">+IF(OFFSET('Sanitation Data'!$G$32,0,10*ROW('Sanitation Data'!G132))="","",OFFSET('Sanitation Data'!$G$32,0,10*ROW('Sanitation Data'!G132)))</f>
        <v/>
      </c>
      <c r="DE138" s="300" t="str">
        <f ca="true">+IF(OFFSET('Sanitation Data'!$H$28,0,10*ROW('Sanitation Data'!H132))="","",OFFSET('Sanitation Data'!$H$28,0,10*ROW('Sanitation Data'!H132)))</f>
        <v/>
      </c>
      <c r="DF138" s="300" t="str">
        <f ca="true">+IF(OFFSET('Sanitation Data'!$H$29,0,10*ROW('Sanitation Data'!H132))="","",OFFSET('Sanitation Data'!$H$29,0,10*ROW('Sanitation Data'!H132)))</f>
        <v/>
      </c>
      <c r="DG138" s="300" t="str">
        <f ca="true">+IF(OFFSET('Sanitation Data'!$H$30,0,10*ROW('Sanitation Data'!H132))="","",OFFSET('Sanitation Data'!$H$30,0,10*ROW('Sanitation Data'!H132)))</f>
        <v/>
      </c>
      <c r="DH138" s="300" t="str">
        <f ca="true">+IF(OFFSET('Sanitation Data'!$H$31,0,10*ROW('Sanitation Data'!H132))="","",OFFSET('Sanitation Data'!$H$31,0,10*ROW('Sanitation Data'!H132)))</f>
        <v/>
      </c>
      <c r="DI138" s="300" t="str">
        <f ca="true">+IF(OFFSET('Sanitation Data'!$H$32,0,10*ROW('Sanitation Data'!H132))="","",OFFSET('Sanitation Data'!$H$32,0,10*ROW('Sanitation Data'!H132)))</f>
        <v/>
      </c>
      <c r="DJ138" s="300" t="str">
        <f ca="true">+IF(OFFSET('Sanitation Data'!$I$28,0,10*ROW('Sanitation Data'!I132))="","",OFFSET('Sanitation Data'!$I$28,0,10*ROW('Sanitation Data'!I132)))</f>
        <v/>
      </c>
      <c r="DK138" s="300" t="str">
        <f ca="true">+IF(OFFSET('Sanitation Data'!$I$29,0,10*ROW('Sanitation Data'!I132))="","",OFFSET('Sanitation Data'!$I$29,0,10*ROW('Sanitation Data'!I132)))</f>
        <v/>
      </c>
      <c r="DL138" s="300" t="str">
        <f ca="true">+IF(OFFSET('Sanitation Data'!$I$30,0,10*ROW('Sanitation Data'!I132))="","",OFFSET('Sanitation Data'!$I$30,0,10*ROW('Sanitation Data'!I132)))</f>
        <v/>
      </c>
      <c r="DM138" s="300" t="str">
        <f ca="true">+IF(OFFSET('Sanitation Data'!$I$31,0,10*ROW('Sanitation Data'!I132))="","",OFFSET('Sanitation Data'!$I$31,0,10*ROW('Sanitation Data'!I132)))</f>
        <v/>
      </c>
      <c r="DN138" s="300" t="str">
        <f ca="true">+IF(OFFSET('Sanitation Data'!$I$32,0,10*ROW('Sanitation Data'!I132))="","",OFFSET('Sanitation Data'!$I$32,0,10*ROW('Sanitation Data'!I132)))</f>
        <v/>
      </c>
      <c r="DO138" s="300" t="str">
        <f ca="true">+IF(OFFSET('Hygiene Data'!$D$11,0,10*ROW('Hygiene Data'!D132))="","",OFFSET('Hygiene Data'!$D$11,0,10*ROW('Hygiene Data'!D132)))</f>
        <v/>
      </c>
      <c r="DP138" s="300" t="str">
        <f ca="true">+IF(OFFSET('Hygiene Data'!$D$12,0,10*ROW('Hygiene Data'!D132))="","",OFFSET('Hygiene Data'!$D$12,0,10*ROW('Hygiene Data'!D132)))</f>
        <v/>
      </c>
      <c r="DQ138" s="300" t="str">
        <f ca="true">+IF(OFFSET('Hygiene Data'!$D$13,0,10*ROW('Hygiene Data'!D132))="","",OFFSET('Hygiene Data'!$D$13,0,10*ROW('Hygiene Data'!D132)))</f>
        <v/>
      </c>
      <c r="DR138" s="300" t="str">
        <f ca="true">+IF(OFFSET('Hygiene Data'!$E$11,0,10*ROW('Hygiene Data'!E132))="","",OFFSET('Hygiene Data'!$E$11,0,10*ROW('Hygiene Data'!E132)))</f>
        <v/>
      </c>
      <c r="DS138" s="300" t="str">
        <f ca="true">+IF(OFFSET('Hygiene Data'!$E$12,0,10*ROW('Hygiene Data'!E132))="","",OFFSET('Hygiene Data'!$E$12,0,10*ROW('Hygiene Data'!E132)))</f>
        <v/>
      </c>
      <c r="DT138" s="300" t="str">
        <f ca="true">+IF(OFFSET('Hygiene Data'!$E$13,0,10*ROW('Hygiene Data'!E132))="","",OFFSET('Hygiene Data'!$E$13,0,10*ROW('Hygiene Data'!E132)))</f>
        <v/>
      </c>
      <c r="DU138" s="300" t="str">
        <f ca="true">+IF(OFFSET('Hygiene Data'!$F$11,0,10*ROW('Hygiene Data'!F132))="","",OFFSET('Hygiene Data'!$F$11,0,10*ROW('Hygiene Data'!F132)))</f>
        <v/>
      </c>
      <c r="DV138" s="300" t="str">
        <f ca="true">+IF(OFFSET('Hygiene Data'!$F$12,0,10*ROW('Hygiene Data'!F132))="","",OFFSET('Hygiene Data'!$F$12,0,10*ROW('Hygiene Data'!F132)))</f>
        <v/>
      </c>
      <c r="DW138" s="300" t="str">
        <f ca="true">+IF(OFFSET('Hygiene Data'!$F$13,0,10*ROW('Hygiene Data'!F132))="","",OFFSET('Hygiene Data'!$F$13,0,10*ROW('Hygiene Data'!F132)))</f>
        <v/>
      </c>
      <c r="DX138" s="300" t="str">
        <f ca="true">+IF(OFFSET('Hygiene Data'!$G$11,0,10*ROW('Hygiene Data'!G132))="","",OFFSET('Hygiene Data'!$G$11,0,10*ROW('Hygiene Data'!G132)))</f>
        <v/>
      </c>
      <c r="DY138" s="300" t="str">
        <f ca="true">+IF(OFFSET('Hygiene Data'!$G$12,0,10*ROW('Hygiene Data'!G132))="","",OFFSET('Hygiene Data'!$G$12,0,10*ROW('Hygiene Data'!G132)))</f>
        <v/>
      </c>
      <c r="DZ138" s="300" t="str">
        <f ca="true">+IF(OFFSET('Hygiene Data'!$G$13,0,10*ROW('Hygiene Data'!G132))="","",OFFSET('Hygiene Data'!$G$13,0,10*ROW('Hygiene Data'!G132)))</f>
        <v/>
      </c>
      <c r="EA138" s="300" t="str">
        <f ca="true">+IF(OFFSET('Hygiene Data'!$H$11,0,10*ROW('Hygiene Data'!H132))="","",OFFSET('Hygiene Data'!$H$11,0,10*ROW('Hygiene Data'!H132)))</f>
        <v/>
      </c>
      <c r="EB138" s="300" t="str">
        <f ca="true">+IF(OFFSET('Hygiene Data'!$H$12,0,10*ROW('Hygiene Data'!H132))="","",OFFSET('Hygiene Data'!$H$12,0,10*ROW('Hygiene Data'!H132)))</f>
        <v/>
      </c>
      <c r="EC138" s="300" t="str">
        <f ca="true">+IF(OFFSET('Hygiene Data'!$H$13,0,10*ROW('Hygiene Data'!H132))="","",OFFSET('Hygiene Data'!$H$13,0,10*ROW('Hygiene Data'!H132)))</f>
        <v/>
      </c>
      <c r="ED138" s="300" t="str">
        <f ca="true">+IF(OFFSET('Hygiene Data'!$I$11,0,10*ROW('Hygiene Data'!I132))="","",OFFSET('Hygiene Data'!$I$11,0,10*ROW('Hygiene Data'!I132)))</f>
        <v/>
      </c>
      <c r="EE138" s="300" t="str">
        <f ca="true">+IF(OFFSET('Hygiene Data'!$I$12,0,10*ROW('Hygiene Data'!I132))="","",OFFSET('Hygiene Data'!$I$12,0,10*ROW('Hygiene Data'!I132)))</f>
        <v/>
      </c>
      <c r="EF138" s="30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7"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0"/>
      <c r="BS139" s="300" t="str">
        <f ca="true">+IF(OFFSET('Water Data'!$D$27,0,10*ROW('Water Data'!D133))="","",OFFSET('Water Data'!$D$27,0,10*ROW('Water Data'!D133)))</f>
        <v/>
      </c>
      <c r="BT139" s="300" t="str">
        <f ca="true">+IF(OFFSET('Water Data'!$D$28,0,10*ROW('Water Data'!D133))="","",OFFSET('Water Data'!$D$28,0,10*ROW('Water Data'!D133)))</f>
        <v/>
      </c>
      <c r="BU139" s="300" t="str">
        <f ca="true">+IF(OFFSET('Water Data'!$D$29,0,10*ROW('Water Data'!D133))="","",OFFSET('Water Data'!$D$29,0,10*ROW('Water Data'!D133)))</f>
        <v/>
      </c>
      <c r="BV139" s="300" t="str">
        <f ca="true">+IF(OFFSET('Water Data'!$E$27,0,10*ROW('Water Data'!E133))="","",OFFSET('Water Data'!$E$27,0,10*ROW('Water Data'!E133)))</f>
        <v/>
      </c>
      <c r="BW139" s="300" t="str">
        <f ca="true">+IF(OFFSET('Water Data'!$E$28,0,10*ROW('Water Data'!E133))="","",OFFSET('Water Data'!$E$28,0,10*ROW('Water Data'!E133)))</f>
        <v/>
      </c>
      <c r="BX139" s="300" t="str">
        <f ca="true">+IF(OFFSET('Water Data'!$E$29,0,10*ROW('Water Data'!E133))="","",OFFSET('Water Data'!$E$29,0,10*ROW('Water Data'!E133)))</f>
        <v/>
      </c>
      <c r="BY139" s="300" t="str">
        <f ca="true">+IF(OFFSET('Water Data'!$F$27,0,10*ROW('Water Data'!F133))="","",OFFSET('Water Data'!$F$27,0,10*ROW('Water Data'!F133)))</f>
        <v/>
      </c>
      <c r="BZ139" s="300" t="str">
        <f ca="true">+IF(OFFSET('Water Data'!$F$28,0,10*ROW('Water Data'!F133))="","",OFFSET('Water Data'!$F$28,0,10*ROW('Water Data'!F133)))</f>
        <v/>
      </c>
      <c r="CA139" s="300" t="str">
        <f ca="true">+IF(OFFSET('Water Data'!$F$29,0,10*ROW('Water Data'!F133))="","",OFFSET('Water Data'!$F$29,0,10*ROW('Water Data'!F133)))</f>
        <v/>
      </c>
      <c r="CB139" s="300" t="str">
        <f ca="true">+IF(OFFSET('Water Data'!$G$27,0,10*ROW('Water Data'!G133))="","",OFFSET('Water Data'!$G$27,0,10*ROW('Water Data'!G133)))</f>
        <v/>
      </c>
      <c r="CC139" s="300" t="str">
        <f ca="true">+IF(OFFSET('Water Data'!$G$28,0,10*ROW('Water Data'!G133))="","",OFFSET('Water Data'!$G$28,0,10*ROW('Water Data'!G133)))</f>
        <v/>
      </c>
      <c r="CD139" s="300" t="str">
        <f ca="true">+IF(OFFSET('Water Data'!$G$29,0,10*ROW('Water Data'!G133))="","",OFFSET('Water Data'!$G$29,0,10*ROW('Water Data'!G133)))</f>
        <v/>
      </c>
      <c r="CE139" s="300" t="str">
        <f ca="true">+IF(OFFSET('Water Data'!$H$27,0,10*ROW('Water Data'!H133))="","",OFFSET('Water Data'!$H$27,0,10*ROW('Water Data'!H133)))</f>
        <v/>
      </c>
      <c r="CF139" s="300" t="str">
        <f ca="true">+IF(OFFSET('Water Data'!$H$28,0,10*ROW('Water Data'!H133))="","",OFFSET('Water Data'!$H$28,0,10*ROW('Water Data'!H133)))</f>
        <v/>
      </c>
      <c r="CG139" s="300" t="str">
        <f ca="true">+IF(OFFSET('Water Data'!$H$29,0,10*ROW('Water Data'!H133))="","",OFFSET('Water Data'!$H$29,0,10*ROW('Water Data'!H133)))</f>
        <v/>
      </c>
      <c r="CH139" s="300" t="str">
        <f ca="true">+IF(OFFSET('Water Data'!$I$27,0,10*ROW('Water Data'!I133))="","",OFFSET('Water Data'!$I$27,0,10*ROW('Water Data'!I133)))</f>
        <v/>
      </c>
      <c r="CI139" s="300" t="str">
        <f ca="true">+IF(OFFSET('Water Data'!$I$28,0,10*ROW('Water Data'!I133))="","",OFFSET('Water Data'!$I$28,0,10*ROW('Water Data'!I133)))</f>
        <v/>
      </c>
      <c r="CJ139" s="300" t="str">
        <f ca="true">+IF(OFFSET('Water Data'!$I$29,0,10*ROW('Water Data'!I133))="","",OFFSET('Water Data'!$I$29,0,10*ROW('Water Data'!I133)))</f>
        <v/>
      </c>
      <c r="CK139" s="300" t="str">
        <f ca="true">+IF(OFFSET('Sanitation Data'!$D$28,0,10*ROW('Sanitation Data'!D133))="","",OFFSET('Sanitation Data'!$D$28,0,10*ROW('Sanitation Data'!D133)))</f>
        <v/>
      </c>
      <c r="CL139" s="300" t="str">
        <f ca="true">+IF(OFFSET('Sanitation Data'!$D$29,0,10*ROW('Sanitation Data'!D133))="","",OFFSET('Sanitation Data'!$D$29,0,10*ROW('Sanitation Data'!D133)))</f>
        <v/>
      </c>
      <c r="CM139" s="300" t="str">
        <f ca="true">+IF(OFFSET('Sanitation Data'!$D$30,0,10*ROW('Sanitation Data'!D133))="","",OFFSET('Sanitation Data'!$D$30,0,10*ROW('Sanitation Data'!D133)))</f>
        <v/>
      </c>
      <c r="CN139" s="300" t="str">
        <f ca="true">+IF(OFFSET('Sanitation Data'!$D$31,0,10*ROW('Sanitation Data'!D133))="","",OFFSET('Sanitation Data'!$D$31,0,10*ROW('Sanitation Data'!D133)))</f>
        <v/>
      </c>
      <c r="CO139" s="300" t="str">
        <f ca="true">+IF(OFFSET('Sanitation Data'!$D$32,0,10*ROW('Sanitation Data'!D133))="","",OFFSET('Sanitation Data'!$D$32,0,10*ROW('Sanitation Data'!D133)))</f>
        <v/>
      </c>
      <c r="CP139" s="300" t="str">
        <f ca="true">+IF(OFFSET('Sanitation Data'!$E$28,0,10*ROW('Sanitation Data'!E133))="","",OFFSET('Sanitation Data'!$E$28,0,10*ROW('Sanitation Data'!E133)))</f>
        <v/>
      </c>
      <c r="CQ139" s="300" t="str">
        <f ca="true">+IF(OFFSET('Sanitation Data'!$E$29,0,10*ROW('Sanitation Data'!E133))="","",OFFSET('Sanitation Data'!$E$29,0,10*ROW('Sanitation Data'!E133)))</f>
        <v/>
      </c>
      <c r="CR139" s="300" t="str">
        <f ca="true">+IF(OFFSET('Sanitation Data'!$E$30,0,10*ROW('Sanitation Data'!E133))="","",OFFSET('Sanitation Data'!$E$30,0,10*ROW('Sanitation Data'!E133)))</f>
        <v/>
      </c>
      <c r="CS139" s="300" t="str">
        <f ca="true">+IF(OFFSET('Sanitation Data'!$E$31,0,10*ROW('Sanitation Data'!E133))="","",OFFSET('Sanitation Data'!$E$31,0,10*ROW('Sanitation Data'!E133)))</f>
        <v/>
      </c>
      <c r="CT139" s="300" t="str">
        <f ca="true">+IF(OFFSET('Sanitation Data'!$E$32,0,10*ROW('Sanitation Data'!E133))="","",OFFSET('Sanitation Data'!$E$32,0,10*ROW('Sanitation Data'!E133)))</f>
        <v/>
      </c>
      <c r="CU139" s="300" t="str">
        <f ca="true">+IF(OFFSET('Sanitation Data'!$F$28,0,10*ROW('Sanitation Data'!F133))="","",OFFSET('Sanitation Data'!$F$28,0,10*ROW('Sanitation Data'!F133)))</f>
        <v/>
      </c>
      <c r="CV139" s="300" t="str">
        <f ca="true">+IF(OFFSET('Sanitation Data'!$F$29,0,10*ROW('Sanitation Data'!F133))="","",OFFSET('Sanitation Data'!$F$29,0,10*ROW('Sanitation Data'!F133)))</f>
        <v/>
      </c>
      <c r="CW139" s="300" t="str">
        <f ca="true">+IF(OFFSET('Sanitation Data'!$F$30,0,10*ROW('Sanitation Data'!F133))="","",OFFSET('Sanitation Data'!$F$30,0,10*ROW('Sanitation Data'!F133)))</f>
        <v/>
      </c>
      <c r="CX139" s="300" t="str">
        <f ca="true">+IF(OFFSET('Sanitation Data'!$F$31,0,10*ROW('Sanitation Data'!F133))="","",OFFSET('Sanitation Data'!$F$31,0,10*ROW('Sanitation Data'!F133)))</f>
        <v/>
      </c>
      <c r="CY139" s="300" t="str">
        <f ca="true">+IF(OFFSET('Sanitation Data'!$F$32,0,10*ROW('Sanitation Data'!F133))="","",OFFSET('Sanitation Data'!$F$32,0,10*ROW('Sanitation Data'!F133)))</f>
        <v/>
      </c>
      <c r="CZ139" s="300" t="str">
        <f ca="true">+IF(OFFSET('Sanitation Data'!$G$28,0,10*ROW('Sanitation Data'!G133))="","",OFFSET('Sanitation Data'!$G$28,0,10*ROW('Sanitation Data'!G133)))</f>
        <v/>
      </c>
      <c r="DA139" s="300" t="str">
        <f ca="true">+IF(OFFSET('Sanitation Data'!$G$29,0,10*ROW('Sanitation Data'!G133))="","",OFFSET('Sanitation Data'!$G$29,0,10*ROW('Sanitation Data'!G133)))</f>
        <v/>
      </c>
      <c r="DB139" s="300" t="str">
        <f ca="true">+IF(OFFSET('Sanitation Data'!$G$30,0,10*ROW('Sanitation Data'!G133))="","",OFFSET('Sanitation Data'!$G$30,0,10*ROW('Sanitation Data'!G133)))</f>
        <v/>
      </c>
      <c r="DC139" s="300" t="str">
        <f ca="true">+IF(OFFSET('Sanitation Data'!$G$31,0,10*ROW('Sanitation Data'!G133))="","",OFFSET('Sanitation Data'!$G$31,0,10*ROW('Sanitation Data'!G133)))</f>
        <v/>
      </c>
      <c r="DD139" s="300" t="str">
        <f ca="true">+IF(OFFSET('Sanitation Data'!$G$32,0,10*ROW('Sanitation Data'!G133))="","",OFFSET('Sanitation Data'!$G$32,0,10*ROW('Sanitation Data'!G133)))</f>
        <v/>
      </c>
      <c r="DE139" s="300" t="str">
        <f ca="true">+IF(OFFSET('Sanitation Data'!$H$28,0,10*ROW('Sanitation Data'!H133))="","",OFFSET('Sanitation Data'!$H$28,0,10*ROW('Sanitation Data'!H133)))</f>
        <v/>
      </c>
      <c r="DF139" s="300" t="str">
        <f ca="true">+IF(OFFSET('Sanitation Data'!$H$29,0,10*ROW('Sanitation Data'!H133))="","",OFFSET('Sanitation Data'!$H$29,0,10*ROW('Sanitation Data'!H133)))</f>
        <v/>
      </c>
      <c r="DG139" s="300" t="str">
        <f ca="true">+IF(OFFSET('Sanitation Data'!$H$30,0,10*ROW('Sanitation Data'!H133))="","",OFFSET('Sanitation Data'!$H$30,0,10*ROW('Sanitation Data'!H133)))</f>
        <v/>
      </c>
      <c r="DH139" s="300" t="str">
        <f ca="true">+IF(OFFSET('Sanitation Data'!$H$31,0,10*ROW('Sanitation Data'!H133))="","",OFFSET('Sanitation Data'!$H$31,0,10*ROW('Sanitation Data'!H133)))</f>
        <v/>
      </c>
      <c r="DI139" s="300" t="str">
        <f ca="true">+IF(OFFSET('Sanitation Data'!$H$32,0,10*ROW('Sanitation Data'!H133))="","",OFFSET('Sanitation Data'!$H$32,0,10*ROW('Sanitation Data'!H133)))</f>
        <v/>
      </c>
      <c r="DJ139" s="300" t="str">
        <f ca="true">+IF(OFFSET('Sanitation Data'!$I$28,0,10*ROW('Sanitation Data'!I133))="","",OFFSET('Sanitation Data'!$I$28,0,10*ROW('Sanitation Data'!I133)))</f>
        <v/>
      </c>
      <c r="DK139" s="300" t="str">
        <f ca="true">+IF(OFFSET('Sanitation Data'!$I$29,0,10*ROW('Sanitation Data'!I133))="","",OFFSET('Sanitation Data'!$I$29,0,10*ROW('Sanitation Data'!I133)))</f>
        <v/>
      </c>
      <c r="DL139" s="300" t="str">
        <f ca="true">+IF(OFFSET('Sanitation Data'!$I$30,0,10*ROW('Sanitation Data'!I133))="","",OFFSET('Sanitation Data'!$I$30,0,10*ROW('Sanitation Data'!I133)))</f>
        <v/>
      </c>
      <c r="DM139" s="300" t="str">
        <f ca="true">+IF(OFFSET('Sanitation Data'!$I$31,0,10*ROW('Sanitation Data'!I133))="","",OFFSET('Sanitation Data'!$I$31,0,10*ROW('Sanitation Data'!I133)))</f>
        <v/>
      </c>
      <c r="DN139" s="300" t="str">
        <f ca="true">+IF(OFFSET('Sanitation Data'!$I$32,0,10*ROW('Sanitation Data'!I133))="","",OFFSET('Sanitation Data'!$I$32,0,10*ROW('Sanitation Data'!I133)))</f>
        <v/>
      </c>
      <c r="DO139" s="300" t="str">
        <f ca="true">+IF(OFFSET('Hygiene Data'!$D$11,0,10*ROW('Hygiene Data'!D133))="","",OFFSET('Hygiene Data'!$D$11,0,10*ROW('Hygiene Data'!D133)))</f>
        <v/>
      </c>
      <c r="DP139" s="300" t="str">
        <f ca="true">+IF(OFFSET('Hygiene Data'!$D$12,0,10*ROW('Hygiene Data'!D133))="","",OFFSET('Hygiene Data'!$D$12,0,10*ROW('Hygiene Data'!D133)))</f>
        <v/>
      </c>
      <c r="DQ139" s="300" t="str">
        <f ca="true">+IF(OFFSET('Hygiene Data'!$D$13,0,10*ROW('Hygiene Data'!D133))="","",OFFSET('Hygiene Data'!$D$13,0,10*ROW('Hygiene Data'!D133)))</f>
        <v/>
      </c>
      <c r="DR139" s="300" t="str">
        <f ca="true">+IF(OFFSET('Hygiene Data'!$E$11,0,10*ROW('Hygiene Data'!E133))="","",OFFSET('Hygiene Data'!$E$11,0,10*ROW('Hygiene Data'!E133)))</f>
        <v/>
      </c>
      <c r="DS139" s="300" t="str">
        <f ca="true">+IF(OFFSET('Hygiene Data'!$E$12,0,10*ROW('Hygiene Data'!E133))="","",OFFSET('Hygiene Data'!$E$12,0,10*ROW('Hygiene Data'!E133)))</f>
        <v/>
      </c>
      <c r="DT139" s="300" t="str">
        <f ca="true">+IF(OFFSET('Hygiene Data'!$E$13,0,10*ROW('Hygiene Data'!E133))="","",OFFSET('Hygiene Data'!$E$13,0,10*ROW('Hygiene Data'!E133)))</f>
        <v/>
      </c>
      <c r="DU139" s="300" t="str">
        <f ca="true">+IF(OFFSET('Hygiene Data'!$F$11,0,10*ROW('Hygiene Data'!F133))="","",OFFSET('Hygiene Data'!$F$11,0,10*ROW('Hygiene Data'!F133)))</f>
        <v/>
      </c>
      <c r="DV139" s="300" t="str">
        <f ca="true">+IF(OFFSET('Hygiene Data'!$F$12,0,10*ROW('Hygiene Data'!F133))="","",OFFSET('Hygiene Data'!$F$12,0,10*ROW('Hygiene Data'!F133)))</f>
        <v/>
      </c>
      <c r="DW139" s="300" t="str">
        <f ca="true">+IF(OFFSET('Hygiene Data'!$F$13,0,10*ROW('Hygiene Data'!F133))="","",OFFSET('Hygiene Data'!$F$13,0,10*ROW('Hygiene Data'!F133)))</f>
        <v/>
      </c>
      <c r="DX139" s="300" t="str">
        <f ca="true">+IF(OFFSET('Hygiene Data'!$G$11,0,10*ROW('Hygiene Data'!G133))="","",OFFSET('Hygiene Data'!$G$11,0,10*ROW('Hygiene Data'!G133)))</f>
        <v/>
      </c>
      <c r="DY139" s="300" t="str">
        <f ca="true">+IF(OFFSET('Hygiene Data'!$G$12,0,10*ROW('Hygiene Data'!G133))="","",OFFSET('Hygiene Data'!$G$12,0,10*ROW('Hygiene Data'!G133)))</f>
        <v/>
      </c>
      <c r="DZ139" s="300" t="str">
        <f ca="true">+IF(OFFSET('Hygiene Data'!$G$13,0,10*ROW('Hygiene Data'!G133))="","",OFFSET('Hygiene Data'!$G$13,0,10*ROW('Hygiene Data'!G133)))</f>
        <v/>
      </c>
      <c r="EA139" s="300" t="str">
        <f ca="true">+IF(OFFSET('Hygiene Data'!$H$11,0,10*ROW('Hygiene Data'!H133))="","",OFFSET('Hygiene Data'!$H$11,0,10*ROW('Hygiene Data'!H133)))</f>
        <v/>
      </c>
      <c r="EB139" s="300" t="str">
        <f ca="true">+IF(OFFSET('Hygiene Data'!$H$12,0,10*ROW('Hygiene Data'!H133))="","",OFFSET('Hygiene Data'!$H$12,0,10*ROW('Hygiene Data'!H133)))</f>
        <v/>
      </c>
      <c r="EC139" s="300" t="str">
        <f ca="true">+IF(OFFSET('Hygiene Data'!$H$13,0,10*ROW('Hygiene Data'!H133))="","",OFFSET('Hygiene Data'!$H$13,0,10*ROW('Hygiene Data'!H133)))</f>
        <v/>
      </c>
      <c r="ED139" s="300" t="str">
        <f ca="true">+IF(OFFSET('Hygiene Data'!$I$11,0,10*ROW('Hygiene Data'!I133))="","",OFFSET('Hygiene Data'!$I$11,0,10*ROW('Hygiene Data'!I133)))</f>
        <v/>
      </c>
      <c r="EE139" s="300" t="str">
        <f ca="true">+IF(OFFSET('Hygiene Data'!$I$12,0,10*ROW('Hygiene Data'!I133))="","",OFFSET('Hygiene Data'!$I$12,0,10*ROW('Hygiene Data'!I133)))</f>
        <v/>
      </c>
      <c r="EF139" s="30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7"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0"/>
      <c r="BS140" s="300" t="str">
        <f ca="true">+IF(OFFSET('Water Data'!$D$27,0,10*ROW('Water Data'!D134))="","",OFFSET('Water Data'!$D$27,0,10*ROW('Water Data'!D134)))</f>
        <v/>
      </c>
      <c r="BT140" s="300" t="str">
        <f ca="true">+IF(OFFSET('Water Data'!$D$28,0,10*ROW('Water Data'!D134))="","",OFFSET('Water Data'!$D$28,0,10*ROW('Water Data'!D134)))</f>
        <v/>
      </c>
      <c r="BU140" s="300" t="str">
        <f ca="true">+IF(OFFSET('Water Data'!$D$29,0,10*ROW('Water Data'!D134))="","",OFFSET('Water Data'!$D$29,0,10*ROW('Water Data'!D134)))</f>
        <v/>
      </c>
      <c r="BV140" s="300" t="str">
        <f ca="true">+IF(OFFSET('Water Data'!$E$27,0,10*ROW('Water Data'!E134))="","",OFFSET('Water Data'!$E$27,0,10*ROW('Water Data'!E134)))</f>
        <v/>
      </c>
      <c r="BW140" s="300" t="str">
        <f ca="true">+IF(OFFSET('Water Data'!$E$28,0,10*ROW('Water Data'!E134))="","",OFFSET('Water Data'!$E$28,0,10*ROW('Water Data'!E134)))</f>
        <v/>
      </c>
      <c r="BX140" s="300" t="str">
        <f ca="true">+IF(OFFSET('Water Data'!$E$29,0,10*ROW('Water Data'!E134))="","",OFFSET('Water Data'!$E$29,0,10*ROW('Water Data'!E134)))</f>
        <v/>
      </c>
      <c r="BY140" s="300" t="str">
        <f ca="true">+IF(OFFSET('Water Data'!$F$27,0,10*ROW('Water Data'!F134))="","",OFFSET('Water Data'!$F$27,0,10*ROW('Water Data'!F134)))</f>
        <v/>
      </c>
      <c r="BZ140" s="300" t="str">
        <f ca="true">+IF(OFFSET('Water Data'!$F$28,0,10*ROW('Water Data'!F134))="","",OFFSET('Water Data'!$F$28,0,10*ROW('Water Data'!F134)))</f>
        <v/>
      </c>
      <c r="CA140" s="300" t="str">
        <f ca="true">+IF(OFFSET('Water Data'!$F$29,0,10*ROW('Water Data'!F134))="","",OFFSET('Water Data'!$F$29,0,10*ROW('Water Data'!F134)))</f>
        <v/>
      </c>
      <c r="CB140" s="300" t="str">
        <f ca="true">+IF(OFFSET('Water Data'!$G$27,0,10*ROW('Water Data'!G134))="","",OFFSET('Water Data'!$G$27,0,10*ROW('Water Data'!G134)))</f>
        <v/>
      </c>
      <c r="CC140" s="300" t="str">
        <f ca="true">+IF(OFFSET('Water Data'!$G$28,0,10*ROW('Water Data'!G134))="","",OFFSET('Water Data'!$G$28,0,10*ROW('Water Data'!G134)))</f>
        <v/>
      </c>
      <c r="CD140" s="300" t="str">
        <f ca="true">+IF(OFFSET('Water Data'!$G$29,0,10*ROW('Water Data'!G134))="","",OFFSET('Water Data'!$G$29,0,10*ROW('Water Data'!G134)))</f>
        <v/>
      </c>
      <c r="CE140" s="300" t="str">
        <f ca="true">+IF(OFFSET('Water Data'!$H$27,0,10*ROW('Water Data'!H134))="","",OFFSET('Water Data'!$H$27,0,10*ROW('Water Data'!H134)))</f>
        <v/>
      </c>
      <c r="CF140" s="300" t="str">
        <f ca="true">+IF(OFFSET('Water Data'!$H$28,0,10*ROW('Water Data'!H134))="","",OFFSET('Water Data'!$H$28,0,10*ROW('Water Data'!H134)))</f>
        <v/>
      </c>
      <c r="CG140" s="300" t="str">
        <f ca="true">+IF(OFFSET('Water Data'!$H$29,0,10*ROW('Water Data'!H134))="","",OFFSET('Water Data'!$H$29,0,10*ROW('Water Data'!H134)))</f>
        <v/>
      </c>
      <c r="CH140" s="300" t="str">
        <f ca="true">+IF(OFFSET('Water Data'!$I$27,0,10*ROW('Water Data'!I134))="","",OFFSET('Water Data'!$I$27,0,10*ROW('Water Data'!I134)))</f>
        <v/>
      </c>
      <c r="CI140" s="300" t="str">
        <f ca="true">+IF(OFFSET('Water Data'!$I$28,0,10*ROW('Water Data'!I134))="","",OFFSET('Water Data'!$I$28,0,10*ROW('Water Data'!I134)))</f>
        <v/>
      </c>
      <c r="CJ140" s="300" t="str">
        <f ca="true">+IF(OFFSET('Water Data'!$I$29,0,10*ROW('Water Data'!I134))="","",OFFSET('Water Data'!$I$29,0,10*ROW('Water Data'!I134)))</f>
        <v/>
      </c>
      <c r="CK140" s="300" t="str">
        <f ca="true">+IF(OFFSET('Sanitation Data'!$D$28,0,10*ROW('Sanitation Data'!D134))="","",OFFSET('Sanitation Data'!$D$28,0,10*ROW('Sanitation Data'!D134)))</f>
        <v/>
      </c>
      <c r="CL140" s="300" t="str">
        <f ca="true">+IF(OFFSET('Sanitation Data'!$D$29,0,10*ROW('Sanitation Data'!D134))="","",OFFSET('Sanitation Data'!$D$29,0,10*ROW('Sanitation Data'!D134)))</f>
        <v/>
      </c>
      <c r="CM140" s="300" t="str">
        <f ca="true">+IF(OFFSET('Sanitation Data'!$D$30,0,10*ROW('Sanitation Data'!D134))="","",OFFSET('Sanitation Data'!$D$30,0,10*ROW('Sanitation Data'!D134)))</f>
        <v/>
      </c>
      <c r="CN140" s="300" t="str">
        <f ca="true">+IF(OFFSET('Sanitation Data'!$D$31,0,10*ROW('Sanitation Data'!D134))="","",OFFSET('Sanitation Data'!$D$31,0,10*ROW('Sanitation Data'!D134)))</f>
        <v/>
      </c>
      <c r="CO140" s="300" t="str">
        <f ca="true">+IF(OFFSET('Sanitation Data'!$D$32,0,10*ROW('Sanitation Data'!D134))="","",OFFSET('Sanitation Data'!$D$32,0,10*ROW('Sanitation Data'!D134)))</f>
        <v/>
      </c>
      <c r="CP140" s="300" t="str">
        <f ca="true">+IF(OFFSET('Sanitation Data'!$E$28,0,10*ROW('Sanitation Data'!E134))="","",OFFSET('Sanitation Data'!$E$28,0,10*ROW('Sanitation Data'!E134)))</f>
        <v/>
      </c>
      <c r="CQ140" s="300" t="str">
        <f ca="true">+IF(OFFSET('Sanitation Data'!$E$29,0,10*ROW('Sanitation Data'!E134))="","",OFFSET('Sanitation Data'!$E$29,0,10*ROW('Sanitation Data'!E134)))</f>
        <v/>
      </c>
      <c r="CR140" s="300" t="str">
        <f ca="true">+IF(OFFSET('Sanitation Data'!$E$30,0,10*ROW('Sanitation Data'!E134))="","",OFFSET('Sanitation Data'!$E$30,0,10*ROW('Sanitation Data'!E134)))</f>
        <v/>
      </c>
      <c r="CS140" s="300" t="str">
        <f ca="true">+IF(OFFSET('Sanitation Data'!$E$31,0,10*ROW('Sanitation Data'!E134))="","",OFFSET('Sanitation Data'!$E$31,0,10*ROW('Sanitation Data'!E134)))</f>
        <v/>
      </c>
      <c r="CT140" s="300" t="str">
        <f ca="true">+IF(OFFSET('Sanitation Data'!$E$32,0,10*ROW('Sanitation Data'!E134))="","",OFFSET('Sanitation Data'!$E$32,0,10*ROW('Sanitation Data'!E134)))</f>
        <v/>
      </c>
      <c r="CU140" s="300" t="str">
        <f ca="true">+IF(OFFSET('Sanitation Data'!$F$28,0,10*ROW('Sanitation Data'!F134))="","",OFFSET('Sanitation Data'!$F$28,0,10*ROW('Sanitation Data'!F134)))</f>
        <v/>
      </c>
      <c r="CV140" s="300" t="str">
        <f ca="true">+IF(OFFSET('Sanitation Data'!$F$29,0,10*ROW('Sanitation Data'!F134))="","",OFFSET('Sanitation Data'!$F$29,0,10*ROW('Sanitation Data'!F134)))</f>
        <v/>
      </c>
      <c r="CW140" s="300" t="str">
        <f ca="true">+IF(OFFSET('Sanitation Data'!$F$30,0,10*ROW('Sanitation Data'!F134))="","",OFFSET('Sanitation Data'!$F$30,0,10*ROW('Sanitation Data'!F134)))</f>
        <v/>
      </c>
      <c r="CX140" s="300" t="str">
        <f ca="true">+IF(OFFSET('Sanitation Data'!$F$31,0,10*ROW('Sanitation Data'!F134))="","",OFFSET('Sanitation Data'!$F$31,0,10*ROW('Sanitation Data'!F134)))</f>
        <v/>
      </c>
      <c r="CY140" s="300" t="str">
        <f ca="true">+IF(OFFSET('Sanitation Data'!$F$32,0,10*ROW('Sanitation Data'!F134))="","",OFFSET('Sanitation Data'!$F$32,0,10*ROW('Sanitation Data'!F134)))</f>
        <v/>
      </c>
      <c r="CZ140" s="300" t="str">
        <f ca="true">+IF(OFFSET('Sanitation Data'!$G$28,0,10*ROW('Sanitation Data'!G134))="","",OFFSET('Sanitation Data'!$G$28,0,10*ROW('Sanitation Data'!G134)))</f>
        <v/>
      </c>
      <c r="DA140" s="300" t="str">
        <f ca="true">+IF(OFFSET('Sanitation Data'!$G$29,0,10*ROW('Sanitation Data'!G134))="","",OFFSET('Sanitation Data'!$G$29,0,10*ROW('Sanitation Data'!G134)))</f>
        <v/>
      </c>
      <c r="DB140" s="300" t="str">
        <f ca="true">+IF(OFFSET('Sanitation Data'!$G$30,0,10*ROW('Sanitation Data'!G134))="","",OFFSET('Sanitation Data'!$G$30,0,10*ROW('Sanitation Data'!G134)))</f>
        <v/>
      </c>
      <c r="DC140" s="300" t="str">
        <f ca="true">+IF(OFFSET('Sanitation Data'!$G$31,0,10*ROW('Sanitation Data'!G134))="","",OFFSET('Sanitation Data'!$G$31,0,10*ROW('Sanitation Data'!G134)))</f>
        <v/>
      </c>
      <c r="DD140" s="300" t="str">
        <f ca="true">+IF(OFFSET('Sanitation Data'!$G$32,0,10*ROW('Sanitation Data'!G134))="","",OFFSET('Sanitation Data'!$G$32,0,10*ROW('Sanitation Data'!G134)))</f>
        <v/>
      </c>
      <c r="DE140" s="300" t="str">
        <f ca="true">+IF(OFFSET('Sanitation Data'!$H$28,0,10*ROW('Sanitation Data'!H134))="","",OFFSET('Sanitation Data'!$H$28,0,10*ROW('Sanitation Data'!H134)))</f>
        <v/>
      </c>
      <c r="DF140" s="300" t="str">
        <f ca="true">+IF(OFFSET('Sanitation Data'!$H$29,0,10*ROW('Sanitation Data'!H134))="","",OFFSET('Sanitation Data'!$H$29,0,10*ROW('Sanitation Data'!H134)))</f>
        <v/>
      </c>
      <c r="DG140" s="300" t="str">
        <f ca="true">+IF(OFFSET('Sanitation Data'!$H$30,0,10*ROW('Sanitation Data'!H134))="","",OFFSET('Sanitation Data'!$H$30,0,10*ROW('Sanitation Data'!H134)))</f>
        <v/>
      </c>
      <c r="DH140" s="300" t="str">
        <f ca="true">+IF(OFFSET('Sanitation Data'!$H$31,0,10*ROW('Sanitation Data'!H134))="","",OFFSET('Sanitation Data'!$H$31,0,10*ROW('Sanitation Data'!H134)))</f>
        <v/>
      </c>
      <c r="DI140" s="300" t="str">
        <f ca="true">+IF(OFFSET('Sanitation Data'!$H$32,0,10*ROW('Sanitation Data'!H134))="","",OFFSET('Sanitation Data'!$H$32,0,10*ROW('Sanitation Data'!H134)))</f>
        <v/>
      </c>
      <c r="DJ140" s="300" t="str">
        <f ca="true">+IF(OFFSET('Sanitation Data'!$I$28,0,10*ROW('Sanitation Data'!I134))="","",OFFSET('Sanitation Data'!$I$28,0,10*ROW('Sanitation Data'!I134)))</f>
        <v/>
      </c>
      <c r="DK140" s="300" t="str">
        <f ca="true">+IF(OFFSET('Sanitation Data'!$I$29,0,10*ROW('Sanitation Data'!I134))="","",OFFSET('Sanitation Data'!$I$29,0,10*ROW('Sanitation Data'!I134)))</f>
        <v/>
      </c>
      <c r="DL140" s="300" t="str">
        <f ca="true">+IF(OFFSET('Sanitation Data'!$I$30,0,10*ROW('Sanitation Data'!I134))="","",OFFSET('Sanitation Data'!$I$30,0,10*ROW('Sanitation Data'!I134)))</f>
        <v/>
      </c>
      <c r="DM140" s="300" t="str">
        <f ca="true">+IF(OFFSET('Sanitation Data'!$I$31,0,10*ROW('Sanitation Data'!I134))="","",OFFSET('Sanitation Data'!$I$31,0,10*ROW('Sanitation Data'!I134)))</f>
        <v/>
      </c>
      <c r="DN140" s="300" t="str">
        <f ca="true">+IF(OFFSET('Sanitation Data'!$I$32,0,10*ROW('Sanitation Data'!I134))="","",OFFSET('Sanitation Data'!$I$32,0,10*ROW('Sanitation Data'!I134)))</f>
        <v/>
      </c>
      <c r="DO140" s="300" t="str">
        <f ca="true">+IF(OFFSET('Hygiene Data'!$D$11,0,10*ROW('Hygiene Data'!D134))="","",OFFSET('Hygiene Data'!$D$11,0,10*ROW('Hygiene Data'!D134)))</f>
        <v/>
      </c>
      <c r="DP140" s="300" t="str">
        <f ca="true">+IF(OFFSET('Hygiene Data'!$D$12,0,10*ROW('Hygiene Data'!D134))="","",OFFSET('Hygiene Data'!$D$12,0,10*ROW('Hygiene Data'!D134)))</f>
        <v/>
      </c>
      <c r="DQ140" s="300" t="str">
        <f ca="true">+IF(OFFSET('Hygiene Data'!$D$13,0,10*ROW('Hygiene Data'!D134))="","",OFFSET('Hygiene Data'!$D$13,0,10*ROW('Hygiene Data'!D134)))</f>
        <v/>
      </c>
      <c r="DR140" s="300" t="str">
        <f ca="true">+IF(OFFSET('Hygiene Data'!$E$11,0,10*ROW('Hygiene Data'!E134))="","",OFFSET('Hygiene Data'!$E$11,0,10*ROW('Hygiene Data'!E134)))</f>
        <v/>
      </c>
      <c r="DS140" s="300" t="str">
        <f ca="true">+IF(OFFSET('Hygiene Data'!$E$12,0,10*ROW('Hygiene Data'!E134))="","",OFFSET('Hygiene Data'!$E$12,0,10*ROW('Hygiene Data'!E134)))</f>
        <v/>
      </c>
      <c r="DT140" s="300" t="str">
        <f ca="true">+IF(OFFSET('Hygiene Data'!$E$13,0,10*ROW('Hygiene Data'!E134))="","",OFFSET('Hygiene Data'!$E$13,0,10*ROW('Hygiene Data'!E134)))</f>
        <v/>
      </c>
      <c r="DU140" s="300" t="str">
        <f ca="true">+IF(OFFSET('Hygiene Data'!$F$11,0,10*ROW('Hygiene Data'!F134))="","",OFFSET('Hygiene Data'!$F$11,0,10*ROW('Hygiene Data'!F134)))</f>
        <v/>
      </c>
      <c r="DV140" s="300" t="str">
        <f ca="true">+IF(OFFSET('Hygiene Data'!$F$12,0,10*ROW('Hygiene Data'!F134))="","",OFFSET('Hygiene Data'!$F$12,0,10*ROW('Hygiene Data'!F134)))</f>
        <v/>
      </c>
      <c r="DW140" s="300" t="str">
        <f ca="true">+IF(OFFSET('Hygiene Data'!$F$13,0,10*ROW('Hygiene Data'!F134))="","",OFFSET('Hygiene Data'!$F$13,0,10*ROW('Hygiene Data'!F134)))</f>
        <v/>
      </c>
      <c r="DX140" s="300" t="str">
        <f ca="true">+IF(OFFSET('Hygiene Data'!$G$11,0,10*ROW('Hygiene Data'!G134))="","",OFFSET('Hygiene Data'!$G$11,0,10*ROW('Hygiene Data'!G134)))</f>
        <v/>
      </c>
      <c r="DY140" s="300" t="str">
        <f ca="true">+IF(OFFSET('Hygiene Data'!$G$12,0,10*ROW('Hygiene Data'!G134))="","",OFFSET('Hygiene Data'!$G$12,0,10*ROW('Hygiene Data'!G134)))</f>
        <v/>
      </c>
      <c r="DZ140" s="300" t="str">
        <f ca="true">+IF(OFFSET('Hygiene Data'!$G$13,0,10*ROW('Hygiene Data'!G134))="","",OFFSET('Hygiene Data'!$G$13,0,10*ROW('Hygiene Data'!G134)))</f>
        <v/>
      </c>
      <c r="EA140" s="300" t="str">
        <f ca="true">+IF(OFFSET('Hygiene Data'!$H$11,0,10*ROW('Hygiene Data'!H134))="","",OFFSET('Hygiene Data'!$H$11,0,10*ROW('Hygiene Data'!H134)))</f>
        <v/>
      </c>
      <c r="EB140" s="300" t="str">
        <f ca="true">+IF(OFFSET('Hygiene Data'!$H$12,0,10*ROW('Hygiene Data'!H134))="","",OFFSET('Hygiene Data'!$H$12,0,10*ROW('Hygiene Data'!H134)))</f>
        <v/>
      </c>
      <c r="EC140" s="300" t="str">
        <f ca="true">+IF(OFFSET('Hygiene Data'!$H$13,0,10*ROW('Hygiene Data'!H134))="","",OFFSET('Hygiene Data'!$H$13,0,10*ROW('Hygiene Data'!H134)))</f>
        <v/>
      </c>
      <c r="ED140" s="300" t="str">
        <f ca="true">+IF(OFFSET('Hygiene Data'!$I$11,0,10*ROW('Hygiene Data'!I134))="","",OFFSET('Hygiene Data'!$I$11,0,10*ROW('Hygiene Data'!I134)))</f>
        <v/>
      </c>
      <c r="EE140" s="300" t="str">
        <f ca="true">+IF(OFFSET('Hygiene Data'!$I$12,0,10*ROW('Hygiene Data'!I134))="","",OFFSET('Hygiene Data'!$I$12,0,10*ROW('Hygiene Data'!I134)))</f>
        <v/>
      </c>
      <c r="EF140" s="30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7"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0"/>
      <c r="BS141" s="300" t="str">
        <f ca="true">+IF(OFFSET('Water Data'!$D$27,0,10*ROW('Water Data'!D135))="","",OFFSET('Water Data'!$D$27,0,10*ROW('Water Data'!D135)))</f>
        <v/>
      </c>
      <c r="BT141" s="300" t="str">
        <f ca="true">+IF(OFFSET('Water Data'!$D$28,0,10*ROW('Water Data'!D135))="","",OFFSET('Water Data'!$D$28,0,10*ROW('Water Data'!D135)))</f>
        <v/>
      </c>
      <c r="BU141" s="300" t="str">
        <f ca="true">+IF(OFFSET('Water Data'!$D$29,0,10*ROW('Water Data'!D135))="","",OFFSET('Water Data'!$D$29,0,10*ROW('Water Data'!D135)))</f>
        <v/>
      </c>
      <c r="BV141" s="300" t="str">
        <f ca="true">+IF(OFFSET('Water Data'!$E$27,0,10*ROW('Water Data'!E135))="","",OFFSET('Water Data'!$E$27,0,10*ROW('Water Data'!E135)))</f>
        <v/>
      </c>
      <c r="BW141" s="300" t="str">
        <f ca="true">+IF(OFFSET('Water Data'!$E$28,0,10*ROW('Water Data'!E135))="","",OFFSET('Water Data'!$E$28,0,10*ROW('Water Data'!E135)))</f>
        <v/>
      </c>
      <c r="BX141" s="300" t="str">
        <f ca="true">+IF(OFFSET('Water Data'!$E$29,0,10*ROW('Water Data'!E135))="","",OFFSET('Water Data'!$E$29,0,10*ROW('Water Data'!E135)))</f>
        <v/>
      </c>
      <c r="BY141" s="300" t="str">
        <f ca="true">+IF(OFFSET('Water Data'!$F$27,0,10*ROW('Water Data'!F135))="","",OFFSET('Water Data'!$F$27,0,10*ROW('Water Data'!F135)))</f>
        <v/>
      </c>
      <c r="BZ141" s="300" t="str">
        <f ca="true">+IF(OFFSET('Water Data'!$F$28,0,10*ROW('Water Data'!F135))="","",OFFSET('Water Data'!$F$28,0,10*ROW('Water Data'!F135)))</f>
        <v/>
      </c>
      <c r="CA141" s="300" t="str">
        <f ca="true">+IF(OFFSET('Water Data'!$F$29,0,10*ROW('Water Data'!F135))="","",OFFSET('Water Data'!$F$29,0,10*ROW('Water Data'!F135)))</f>
        <v/>
      </c>
      <c r="CB141" s="300" t="str">
        <f ca="true">+IF(OFFSET('Water Data'!$G$27,0,10*ROW('Water Data'!G135))="","",OFFSET('Water Data'!$G$27,0,10*ROW('Water Data'!G135)))</f>
        <v/>
      </c>
      <c r="CC141" s="300" t="str">
        <f ca="true">+IF(OFFSET('Water Data'!$G$28,0,10*ROW('Water Data'!G135))="","",OFFSET('Water Data'!$G$28,0,10*ROW('Water Data'!G135)))</f>
        <v/>
      </c>
      <c r="CD141" s="300" t="str">
        <f ca="true">+IF(OFFSET('Water Data'!$G$29,0,10*ROW('Water Data'!G135))="","",OFFSET('Water Data'!$G$29,0,10*ROW('Water Data'!G135)))</f>
        <v/>
      </c>
      <c r="CE141" s="300" t="str">
        <f ca="true">+IF(OFFSET('Water Data'!$H$27,0,10*ROW('Water Data'!H135))="","",OFFSET('Water Data'!$H$27,0,10*ROW('Water Data'!H135)))</f>
        <v/>
      </c>
      <c r="CF141" s="300" t="str">
        <f ca="true">+IF(OFFSET('Water Data'!$H$28,0,10*ROW('Water Data'!H135))="","",OFFSET('Water Data'!$H$28,0,10*ROW('Water Data'!H135)))</f>
        <v/>
      </c>
      <c r="CG141" s="300" t="str">
        <f ca="true">+IF(OFFSET('Water Data'!$H$29,0,10*ROW('Water Data'!H135))="","",OFFSET('Water Data'!$H$29,0,10*ROW('Water Data'!H135)))</f>
        <v/>
      </c>
      <c r="CH141" s="300" t="str">
        <f ca="true">+IF(OFFSET('Water Data'!$I$27,0,10*ROW('Water Data'!I135))="","",OFFSET('Water Data'!$I$27,0,10*ROW('Water Data'!I135)))</f>
        <v/>
      </c>
      <c r="CI141" s="300" t="str">
        <f ca="true">+IF(OFFSET('Water Data'!$I$28,0,10*ROW('Water Data'!I135))="","",OFFSET('Water Data'!$I$28,0,10*ROW('Water Data'!I135)))</f>
        <v/>
      </c>
      <c r="CJ141" s="300" t="str">
        <f ca="true">+IF(OFFSET('Water Data'!$I$29,0,10*ROW('Water Data'!I135))="","",OFFSET('Water Data'!$I$29,0,10*ROW('Water Data'!I135)))</f>
        <v/>
      </c>
      <c r="CK141" s="300" t="str">
        <f ca="true">+IF(OFFSET('Sanitation Data'!$D$28,0,10*ROW('Sanitation Data'!D135))="","",OFFSET('Sanitation Data'!$D$28,0,10*ROW('Sanitation Data'!D135)))</f>
        <v/>
      </c>
      <c r="CL141" s="300" t="str">
        <f ca="true">+IF(OFFSET('Sanitation Data'!$D$29,0,10*ROW('Sanitation Data'!D135))="","",OFFSET('Sanitation Data'!$D$29,0,10*ROW('Sanitation Data'!D135)))</f>
        <v/>
      </c>
      <c r="CM141" s="300" t="str">
        <f ca="true">+IF(OFFSET('Sanitation Data'!$D$30,0,10*ROW('Sanitation Data'!D135))="","",OFFSET('Sanitation Data'!$D$30,0,10*ROW('Sanitation Data'!D135)))</f>
        <v/>
      </c>
      <c r="CN141" s="300" t="str">
        <f ca="true">+IF(OFFSET('Sanitation Data'!$D$31,0,10*ROW('Sanitation Data'!D135))="","",OFFSET('Sanitation Data'!$D$31,0,10*ROW('Sanitation Data'!D135)))</f>
        <v/>
      </c>
      <c r="CO141" s="300" t="str">
        <f ca="true">+IF(OFFSET('Sanitation Data'!$D$32,0,10*ROW('Sanitation Data'!D135))="","",OFFSET('Sanitation Data'!$D$32,0,10*ROW('Sanitation Data'!D135)))</f>
        <v/>
      </c>
      <c r="CP141" s="300" t="str">
        <f ca="true">+IF(OFFSET('Sanitation Data'!$E$28,0,10*ROW('Sanitation Data'!E135))="","",OFFSET('Sanitation Data'!$E$28,0,10*ROW('Sanitation Data'!E135)))</f>
        <v/>
      </c>
      <c r="CQ141" s="300" t="str">
        <f ca="true">+IF(OFFSET('Sanitation Data'!$E$29,0,10*ROW('Sanitation Data'!E135))="","",OFFSET('Sanitation Data'!$E$29,0,10*ROW('Sanitation Data'!E135)))</f>
        <v/>
      </c>
      <c r="CR141" s="300" t="str">
        <f ca="true">+IF(OFFSET('Sanitation Data'!$E$30,0,10*ROW('Sanitation Data'!E135))="","",OFFSET('Sanitation Data'!$E$30,0,10*ROW('Sanitation Data'!E135)))</f>
        <v/>
      </c>
      <c r="CS141" s="300" t="str">
        <f ca="true">+IF(OFFSET('Sanitation Data'!$E$31,0,10*ROW('Sanitation Data'!E135))="","",OFFSET('Sanitation Data'!$E$31,0,10*ROW('Sanitation Data'!E135)))</f>
        <v/>
      </c>
      <c r="CT141" s="300" t="str">
        <f ca="true">+IF(OFFSET('Sanitation Data'!$E$32,0,10*ROW('Sanitation Data'!E135))="","",OFFSET('Sanitation Data'!$E$32,0,10*ROW('Sanitation Data'!E135)))</f>
        <v/>
      </c>
      <c r="CU141" s="300" t="str">
        <f ca="true">+IF(OFFSET('Sanitation Data'!$F$28,0,10*ROW('Sanitation Data'!F135))="","",OFFSET('Sanitation Data'!$F$28,0,10*ROW('Sanitation Data'!F135)))</f>
        <v/>
      </c>
      <c r="CV141" s="300" t="str">
        <f ca="true">+IF(OFFSET('Sanitation Data'!$F$29,0,10*ROW('Sanitation Data'!F135))="","",OFFSET('Sanitation Data'!$F$29,0,10*ROW('Sanitation Data'!F135)))</f>
        <v/>
      </c>
      <c r="CW141" s="300" t="str">
        <f ca="true">+IF(OFFSET('Sanitation Data'!$F$30,0,10*ROW('Sanitation Data'!F135))="","",OFFSET('Sanitation Data'!$F$30,0,10*ROW('Sanitation Data'!F135)))</f>
        <v/>
      </c>
      <c r="CX141" s="300" t="str">
        <f ca="true">+IF(OFFSET('Sanitation Data'!$F$31,0,10*ROW('Sanitation Data'!F135))="","",OFFSET('Sanitation Data'!$F$31,0,10*ROW('Sanitation Data'!F135)))</f>
        <v/>
      </c>
      <c r="CY141" s="300" t="str">
        <f ca="true">+IF(OFFSET('Sanitation Data'!$F$32,0,10*ROW('Sanitation Data'!F135))="","",OFFSET('Sanitation Data'!$F$32,0,10*ROW('Sanitation Data'!F135)))</f>
        <v/>
      </c>
      <c r="CZ141" s="300" t="str">
        <f ca="true">+IF(OFFSET('Sanitation Data'!$G$28,0,10*ROW('Sanitation Data'!G135))="","",OFFSET('Sanitation Data'!$G$28,0,10*ROW('Sanitation Data'!G135)))</f>
        <v/>
      </c>
      <c r="DA141" s="300" t="str">
        <f ca="true">+IF(OFFSET('Sanitation Data'!$G$29,0,10*ROW('Sanitation Data'!G135))="","",OFFSET('Sanitation Data'!$G$29,0,10*ROW('Sanitation Data'!G135)))</f>
        <v/>
      </c>
      <c r="DB141" s="300" t="str">
        <f ca="true">+IF(OFFSET('Sanitation Data'!$G$30,0,10*ROW('Sanitation Data'!G135))="","",OFFSET('Sanitation Data'!$G$30,0,10*ROW('Sanitation Data'!G135)))</f>
        <v/>
      </c>
      <c r="DC141" s="300" t="str">
        <f ca="true">+IF(OFFSET('Sanitation Data'!$G$31,0,10*ROW('Sanitation Data'!G135))="","",OFFSET('Sanitation Data'!$G$31,0,10*ROW('Sanitation Data'!G135)))</f>
        <v/>
      </c>
      <c r="DD141" s="300" t="str">
        <f ca="true">+IF(OFFSET('Sanitation Data'!$G$32,0,10*ROW('Sanitation Data'!G135))="","",OFFSET('Sanitation Data'!$G$32,0,10*ROW('Sanitation Data'!G135)))</f>
        <v/>
      </c>
      <c r="DE141" s="300" t="str">
        <f ca="true">+IF(OFFSET('Sanitation Data'!$H$28,0,10*ROW('Sanitation Data'!H135))="","",OFFSET('Sanitation Data'!$H$28,0,10*ROW('Sanitation Data'!H135)))</f>
        <v/>
      </c>
      <c r="DF141" s="300" t="str">
        <f ca="true">+IF(OFFSET('Sanitation Data'!$H$29,0,10*ROW('Sanitation Data'!H135))="","",OFFSET('Sanitation Data'!$H$29,0,10*ROW('Sanitation Data'!H135)))</f>
        <v/>
      </c>
      <c r="DG141" s="300" t="str">
        <f ca="true">+IF(OFFSET('Sanitation Data'!$H$30,0,10*ROW('Sanitation Data'!H135))="","",OFFSET('Sanitation Data'!$H$30,0,10*ROW('Sanitation Data'!H135)))</f>
        <v/>
      </c>
      <c r="DH141" s="300" t="str">
        <f ca="true">+IF(OFFSET('Sanitation Data'!$H$31,0,10*ROW('Sanitation Data'!H135))="","",OFFSET('Sanitation Data'!$H$31,0,10*ROW('Sanitation Data'!H135)))</f>
        <v/>
      </c>
      <c r="DI141" s="300" t="str">
        <f ca="true">+IF(OFFSET('Sanitation Data'!$H$32,0,10*ROW('Sanitation Data'!H135))="","",OFFSET('Sanitation Data'!$H$32,0,10*ROW('Sanitation Data'!H135)))</f>
        <v/>
      </c>
      <c r="DJ141" s="300" t="str">
        <f ca="true">+IF(OFFSET('Sanitation Data'!$I$28,0,10*ROW('Sanitation Data'!I135))="","",OFFSET('Sanitation Data'!$I$28,0,10*ROW('Sanitation Data'!I135)))</f>
        <v/>
      </c>
      <c r="DK141" s="300" t="str">
        <f ca="true">+IF(OFFSET('Sanitation Data'!$I$29,0,10*ROW('Sanitation Data'!I135))="","",OFFSET('Sanitation Data'!$I$29,0,10*ROW('Sanitation Data'!I135)))</f>
        <v/>
      </c>
      <c r="DL141" s="300" t="str">
        <f ca="true">+IF(OFFSET('Sanitation Data'!$I$30,0,10*ROW('Sanitation Data'!I135))="","",OFFSET('Sanitation Data'!$I$30,0,10*ROW('Sanitation Data'!I135)))</f>
        <v/>
      </c>
      <c r="DM141" s="300" t="str">
        <f ca="true">+IF(OFFSET('Sanitation Data'!$I$31,0,10*ROW('Sanitation Data'!I135))="","",OFFSET('Sanitation Data'!$I$31,0,10*ROW('Sanitation Data'!I135)))</f>
        <v/>
      </c>
      <c r="DN141" s="300" t="str">
        <f ca="true">+IF(OFFSET('Sanitation Data'!$I$32,0,10*ROW('Sanitation Data'!I135))="","",OFFSET('Sanitation Data'!$I$32,0,10*ROW('Sanitation Data'!I135)))</f>
        <v/>
      </c>
      <c r="DO141" s="300" t="str">
        <f ca="true">+IF(OFFSET('Hygiene Data'!$D$11,0,10*ROW('Hygiene Data'!D135))="","",OFFSET('Hygiene Data'!$D$11,0,10*ROW('Hygiene Data'!D135)))</f>
        <v/>
      </c>
      <c r="DP141" s="300" t="str">
        <f ca="true">+IF(OFFSET('Hygiene Data'!$D$12,0,10*ROW('Hygiene Data'!D135))="","",OFFSET('Hygiene Data'!$D$12,0,10*ROW('Hygiene Data'!D135)))</f>
        <v/>
      </c>
      <c r="DQ141" s="300" t="str">
        <f ca="true">+IF(OFFSET('Hygiene Data'!$D$13,0,10*ROW('Hygiene Data'!D135))="","",OFFSET('Hygiene Data'!$D$13,0,10*ROW('Hygiene Data'!D135)))</f>
        <v/>
      </c>
      <c r="DR141" s="300" t="str">
        <f ca="true">+IF(OFFSET('Hygiene Data'!$E$11,0,10*ROW('Hygiene Data'!E135))="","",OFFSET('Hygiene Data'!$E$11,0,10*ROW('Hygiene Data'!E135)))</f>
        <v/>
      </c>
      <c r="DS141" s="300" t="str">
        <f ca="true">+IF(OFFSET('Hygiene Data'!$E$12,0,10*ROW('Hygiene Data'!E135))="","",OFFSET('Hygiene Data'!$E$12,0,10*ROW('Hygiene Data'!E135)))</f>
        <v/>
      </c>
      <c r="DT141" s="300" t="str">
        <f ca="true">+IF(OFFSET('Hygiene Data'!$E$13,0,10*ROW('Hygiene Data'!E135))="","",OFFSET('Hygiene Data'!$E$13,0,10*ROW('Hygiene Data'!E135)))</f>
        <v/>
      </c>
      <c r="DU141" s="300" t="str">
        <f ca="true">+IF(OFFSET('Hygiene Data'!$F$11,0,10*ROW('Hygiene Data'!F135))="","",OFFSET('Hygiene Data'!$F$11,0,10*ROW('Hygiene Data'!F135)))</f>
        <v/>
      </c>
      <c r="DV141" s="300" t="str">
        <f ca="true">+IF(OFFSET('Hygiene Data'!$F$12,0,10*ROW('Hygiene Data'!F135))="","",OFFSET('Hygiene Data'!$F$12,0,10*ROW('Hygiene Data'!F135)))</f>
        <v/>
      </c>
      <c r="DW141" s="300" t="str">
        <f ca="true">+IF(OFFSET('Hygiene Data'!$F$13,0,10*ROW('Hygiene Data'!F135))="","",OFFSET('Hygiene Data'!$F$13,0,10*ROW('Hygiene Data'!F135)))</f>
        <v/>
      </c>
      <c r="DX141" s="300" t="str">
        <f ca="true">+IF(OFFSET('Hygiene Data'!$G$11,0,10*ROW('Hygiene Data'!G135))="","",OFFSET('Hygiene Data'!$G$11,0,10*ROW('Hygiene Data'!G135)))</f>
        <v/>
      </c>
      <c r="DY141" s="300" t="str">
        <f ca="true">+IF(OFFSET('Hygiene Data'!$G$12,0,10*ROW('Hygiene Data'!G135))="","",OFFSET('Hygiene Data'!$G$12,0,10*ROW('Hygiene Data'!G135)))</f>
        <v/>
      </c>
      <c r="DZ141" s="300" t="str">
        <f ca="true">+IF(OFFSET('Hygiene Data'!$G$13,0,10*ROW('Hygiene Data'!G135))="","",OFFSET('Hygiene Data'!$G$13,0,10*ROW('Hygiene Data'!G135)))</f>
        <v/>
      </c>
      <c r="EA141" s="300" t="str">
        <f ca="true">+IF(OFFSET('Hygiene Data'!$H$11,0,10*ROW('Hygiene Data'!H135))="","",OFFSET('Hygiene Data'!$H$11,0,10*ROW('Hygiene Data'!H135)))</f>
        <v/>
      </c>
      <c r="EB141" s="300" t="str">
        <f ca="true">+IF(OFFSET('Hygiene Data'!$H$12,0,10*ROW('Hygiene Data'!H135))="","",OFFSET('Hygiene Data'!$H$12,0,10*ROW('Hygiene Data'!H135)))</f>
        <v/>
      </c>
      <c r="EC141" s="300" t="str">
        <f ca="true">+IF(OFFSET('Hygiene Data'!$H$13,0,10*ROW('Hygiene Data'!H135))="","",OFFSET('Hygiene Data'!$H$13,0,10*ROW('Hygiene Data'!H135)))</f>
        <v/>
      </c>
      <c r="ED141" s="300" t="str">
        <f ca="true">+IF(OFFSET('Hygiene Data'!$I$11,0,10*ROW('Hygiene Data'!I135))="","",OFFSET('Hygiene Data'!$I$11,0,10*ROW('Hygiene Data'!I135)))</f>
        <v/>
      </c>
      <c r="EE141" s="300" t="str">
        <f ca="true">+IF(OFFSET('Hygiene Data'!$I$12,0,10*ROW('Hygiene Data'!I135))="","",OFFSET('Hygiene Data'!$I$12,0,10*ROW('Hygiene Data'!I135)))</f>
        <v/>
      </c>
      <c r="EF141" s="30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7"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0"/>
      <c r="BS142" s="300" t="str">
        <f ca="true">+IF(OFFSET('Water Data'!$D$27,0,10*ROW('Water Data'!D136))="","",OFFSET('Water Data'!$D$27,0,10*ROW('Water Data'!D136)))</f>
        <v/>
      </c>
      <c r="BT142" s="300" t="str">
        <f ca="true">+IF(OFFSET('Water Data'!$D$28,0,10*ROW('Water Data'!D136))="","",OFFSET('Water Data'!$D$28,0,10*ROW('Water Data'!D136)))</f>
        <v/>
      </c>
      <c r="BU142" s="300" t="str">
        <f ca="true">+IF(OFFSET('Water Data'!$D$29,0,10*ROW('Water Data'!D136))="","",OFFSET('Water Data'!$D$29,0,10*ROW('Water Data'!D136)))</f>
        <v/>
      </c>
      <c r="BV142" s="300" t="str">
        <f ca="true">+IF(OFFSET('Water Data'!$E$27,0,10*ROW('Water Data'!E136))="","",OFFSET('Water Data'!$E$27,0,10*ROW('Water Data'!E136)))</f>
        <v/>
      </c>
      <c r="BW142" s="300" t="str">
        <f ca="true">+IF(OFFSET('Water Data'!$E$28,0,10*ROW('Water Data'!E136))="","",OFFSET('Water Data'!$E$28,0,10*ROW('Water Data'!E136)))</f>
        <v/>
      </c>
      <c r="BX142" s="300" t="str">
        <f ca="true">+IF(OFFSET('Water Data'!$E$29,0,10*ROW('Water Data'!E136))="","",OFFSET('Water Data'!$E$29,0,10*ROW('Water Data'!E136)))</f>
        <v/>
      </c>
      <c r="BY142" s="300" t="str">
        <f ca="true">+IF(OFFSET('Water Data'!$F$27,0,10*ROW('Water Data'!F136))="","",OFFSET('Water Data'!$F$27,0,10*ROW('Water Data'!F136)))</f>
        <v/>
      </c>
      <c r="BZ142" s="300" t="str">
        <f ca="true">+IF(OFFSET('Water Data'!$F$28,0,10*ROW('Water Data'!F136))="","",OFFSET('Water Data'!$F$28,0,10*ROW('Water Data'!F136)))</f>
        <v/>
      </c>
      <c r="CA142" s="300" t="str">
        <f ca="true">+IF(OFFSET('Water Data'!$F$29,0,10*ROW('Water Data'!F136))="","",OFFSET('Water Data'!$F$29,0,10*ROW('Water Data'!F136)))</f>
        <v/>
      </c>
      <c r="CB142" s="300" t="str">
        <f ca="true">+IF(OFFSET('Water Data'!$G$27,0,10*ROW('Water Data'!G136))="","",OFFSET('Water Data'!$G$27,0,10*ROW('Water Data'!G136)))</f>
        <v/>
      </c>
      <c r="CC142" s="300" t="str">
        <f ca="true">+IF(OFFSET('Water Data'!$G$28,0,10*ROW('Water Data'!G136))="","",OFFSET('Water Data'!$G$28,0,10*ROW('Water Data'!G136)))</f>
        <v/>
      </c>
      <c r="CD142" s="300" t="str">
        <f ca="true">+IF(OFFSET('Water Data'!$G$29,0,10*ROW('Water Data'!G136))="","",OFFSET('Water Data'!$G$29,0,10*ROW('Water Data'!G136)))</f>
        <v/>
      </c>
      <c r="CE142" s="300" t="str">
        <f ca="true">+IF(OFFSET('Water Data'!$H$27,0,10*ROW('Water Data'!H136))="","",OFFSET('Water Data'!$H$27,0,10*ROW('Water Data'!H136)))</f>
        <v/>
      </c>
      <c r="CF142" s="300" t="str">
        <f ca="true">+IF(OFFSET('Water Data'!$H$28,0,10*ROW('Water Data'!H136))="","",OFFSET('Water Data'!$H$28,0,10*ROW('Water Data'!H136)))</f>
        <v/>
      </c>
      <c r="CG142" s="300" t="str">
        <f ca="true">+IF(OFFSET('Water Data'!$H$29,0,10*ROW('Water Data'!H136))="","",OFFSET('Water Data'!$H$29,0,10*ROW('Water Data'!H136)))</f>
        <v/>
      </c>
      <c r="CH142" s="300" t="str">
        <f ca="true">+IF(OFFSET('Water Data'!$I$27,0,10*ROW('Water Data'!I136))="","",OFFSET('Water Data'!$I$27,0,10*ROW('Water Data'!I136)))</f>
        <v/>
      </c>
      <c r="CI142" s="300" t="str">
        <f ca="true">+IF(OFFSET('Water Data'!$I$28,0,10*ROW('Water Data'!I136))="","",OFFSET('Water Data'!$I$28,0,10*ROW('Water Data'!I136)))</f>
        <v/>
      </c>
      <c r="CJ142" s="300" t="str">
        <f ca="true">+IF(OFFSET('Water Data'!$I$29,0,10*ROW('Water Data'!I136))="","",OFFSET('Water Data'!$I$29,0,10*ROW('Water Data'!I136)))</f>
        <v/>
      </c>
      <c r="CK142" s="300" t="str">
        <f ca="true">+IF(OFFSET('Sanitation Data'!$D$28,0,10*ROW('Sanitation Data'!D136))="","",OFFSET('Sanitation Data'!$D$28,0,10*ROW('Sanitation Data'!D136)))</f>
        <v/>
      </c>
      <c r="CL142" s="300" t="str">
        <f ca="true">+IF(OFFSET('Sanitation Data'!$D$29,0,10*ROW('Sanitation Data'!D136))="","",OFFSET('Sanitation Data'!$D$29,0,10*ROW('Sanitation Data'!D136)))</f>
        <v/>
      </c>
      <c r="CM142" s="300" t="str">
        <f ca="true">+IF(OFFSET('Sanitation Data'!$D$30,0,10*ROW('Sanitation Data'!D136))="","",OFFSET('Sanitation Data'!$D$30,0,10*ROW('Sanitation Data'!D136)))</f>
        <v/>
      </c>
      <c r="CN142" s="300" t="str">
        <f ca="true">+IF(OFFSET('Sanitation Data'!$D$31,0,10*ROW('Sanitation Data'!D136))="","",OFFSET('Sanitation Data'!$D$31,0,10*ROW('Sanitation Data'!D136)))</f>
        <v/>
      </c>
      <c r="CO142" s="300" t="str">
        <f ca="true">+IF(OFFSET('Sanitation Data'!$D$32,0,10*ROW('Sanitation Data'!D136))="","",OFFSET('Sanitation Data'!$D$32,0,10*ROW('Sanitation Data'!D136)))</f>
        <v/>
      </c>
      <c r="CP142" s="300" t="str">
        <f ca="true">+IF(OFFSET('Sanitation Data'!$E$28,0,10*ROW('Sanitation Data'!E136))="","",OFFSET('Sanitation Data'!$E$28,0,10*ROW('Sanitation Data'!E136)))</f>
        <v/>
      </c>
      <c r="CQ142" s="300" t="str">
        <f ca="true">+IF(OFFSET('Sanitation Data'!$E$29,0,10*ROW('Sanitation Data'!E136))="","",OFFSET('Sanitation Data'!$E$29,0,10*ROW('Sanitation Data'!E136)))</f>
        <v/>
      </c>
      <c r="CR142" s="300" t="str">
        <f ca="true">+IF(OFFSET('Sanitation Data'!$E$30,0,10*ROW('Sanitation Data'!E136))="","",OFFSET('Sanitation Data'!$E$30,0,10*ROW('Sanitation Data'!E136)))</f>
        <v/>
      </c>
      <c r="CS142" s="300" t="str">
        <f ca="true">+IF(OFFSET('Sanitation Data'!$E$31,0,10*ROW('Sanitation Data'!E136))="","",OFFSET('Sanitation Data'!$E$31,0,10*ROW('Sanitation Data'!E136)))</f>
        <v/>
      </c>
      <c r="CT142" s="300" t="str">
        <f ca="true">+IF(OFFSET('Sanitation Data'!$E$32,0,10*ROW('Sanitation Data'!E136))="","",OFFSET('Sanitation Data'!$E$32,0,10*ROW('Sanitation Data'!E136)))</f>
        <v/>
      </c>
      <c r="CU142" s="300" t="str">
        <f ca="true">+IF(OFFSET('Sanitation Data'!$F$28,0,10*ROW('Sanitation Data'!F136))="","",OFFSET('Sanitation Data'!$F$28,0,10*ROW('Sanitation Data'!F136)))</f>
        <v/>
      </c>
      <c r="CV142" s="300" t="str">
        <f ca="true">+IF(OFFSET('Sanitation Data'!$F$29,0,10*ROW('Sanitation Data'!F136))="","",OFFSET('Sanitation Data'!$F$29,0,10*ROW('Sanitation Data'!F136)))</f>
        <v/>
      </c>
      <c r="CW142" s="300" t="str">
        <f ca="true">+IF(OFFSET('Sanitation Data'!$F$30,0,10*ROW('Sanitation Data'!F136))="","",OFFSET('Sanitation Data'!$F$30,0,10*ROW('Sanitation Data'!F136)))</f>
        <v/>
      </c>
      <c r="CX142" s="300" t="str">
        <f ca="true">+IF(OFFSET('Sanitation Data'!$F$31,0,10*ROW('Sanitation Data'!F136))="","",OFFSET('Sanitation Data'!$F$31,0,10*ROW('Sanitation Data'!F136)))</f>
        <v/>
      </c>
      <c r="CY142" s="300" t="str">
        <f ca="true">+IF(OFFSET('Sanitation Data'!$F$32,0,10*ROW('Sanitation Data'!F136))="","",OFFSET('Sanitation Data'!$F$32,0,10*ROW('Sanitation Data'!F136)))</f>
        <v/>
      </c>
      <c r="CZ142" s="300" t="str">
        <f ca="true">+IF(OFFSET('Sanitation Data'!$G$28,0,10*ROW('Sanitation Data'!G136))="","",OFFSET('Sanitation Data'!$G$28,0,10*ROW('Sanitation Data'!G136)))</f>
        <v/>
      </c>
      <c r="DA142" s="300" t="str">
        <f ca="true">+IF(OFFSET('Sanitation Data'!$G$29,0,10*ROW('Sanitation Data'!G136))="","",OFFSET('Sanitation Data'!$G$29,0,10*ROW('Sanitation Data'!G136)))</f>
        <v/>
      </c>
      <c r="DB142" s="300" t="str">
        <f ca="true">+IF(OFFSET('Sanitation Data'!$G$30,0,10*ROW('Sanitation Data'!G136))="","",OFFSET('Sanitation Data'!$G$30,0,10*ROW('Sanitation Data'!G136)))</f>
        <v/>
      </c>
      <c r="DC142" s="300" t="str">
        <f ca="true">+IF(OFFSET('Sanitation Data'!$G$31,0,10*ROW('Sanitation Data'!G136))="","",OFFSET('Sanitation Data'!$G$31,0,10*ROW('Sanitation Data'!G136)))</f>
        <v/>
      </c>
      <c r="DD142" s="300" t="str">
        <f ca="true">+IF(OFFSET('Sanitation Data'!$G$32,0,10*ROW('Sanitation Data'!G136))="","",OFFSET('Sanitation Data'!$G$32,0,10*ROW('Sanitation Data'!G136)))</f>
        <v/>
      </c>
      <c r="DE142" s="300" t="str">
        <f ca="true">+IF(OFFSET('Sanitation Data'!$H$28,0,10*ROW('Sanitation Data'!H136))="","",OFFSET('Sanitation Data'!$H$28,0,10*ROW('Sanitation Data'!H136)))</f>
        <v/>
      </c>
      <c r="DF142" s="300" t="str">
        <f ca="true">+IF(OFFSET('Sanitation Data'!$H$29,0,10*ROW('Sanitation Data'!H136))="","",OFFSET('Sanitation Data'!$H$29,0,10*ROW('Sanitation Data'!H136)))</f>
        <v/>
      </c>
      <c r="DG142" s="300" t="str">
        <f ca="true">+IF(OFFSET('Sanitation Data'!$H$30,0,10*ROW('Sanitation Data'!H136))="","",OFFSET('Sanitation Data'!$H$30,0,10*ROW('Sanitation Data'!H136)))</f>
        <v/>
      </c>
      <c r="DH142" s="300" t="str">
        <f ca="true">+IF(OFFSET('Sanitation Data'!$H$31,0,10*ROW('Sanitation Data'!H136))="","",OFFSET('Sanitation Data'!$H$31,0,10*ROW('Sanitation Data'!H136)))</f>
        <v/>
      </c>
      <c r="DI142" s="300" t="str">
        <f ca="true">+IF(OFFSET('Sanitation Data'!$H$32,0,10*ROW('Sanitation Data'!H136))="","",OFFSET('Sanitation Data'!$H$32,0,10*ROW('Sanitation Data'!H136)))</f>
        <v/>
      </c>
      <c r="DJ142" s="300" t="str">
        <f ca="true">+IF(OFFSET('Sanitation Data'!$I$28,0,10*ROW('Sanitation Data'!I136))="","",OFFSET('Sanitation Data'!$I$28,0,10*ROW('Sanitation Data'!I136)))</f>
        <v/>
      </c>
      <c r="DK142" s="300" t="str">
        <f ca="true">+IF(OFFSET('Sanitation Data'!$I$29,0,10*ROW('Sanitation Data'!I136))="","",OFFSET('Sanitation Data'!$I$29,0,10*ROW('Sanitation Data'!I136)))</f>
        <v/>
      </c>
      <c r="DL142" s="300" t="str">
        <f ca="true">+IF(OFFSET('Sanitation Data'!$I$30,0,10*ROW('Sanitation Data'!I136))="","",OFFSET('Sanitation Data'!$I$30,0,10*ROW('Sanitation Data'!I136)))</f>
        <v/>
      </c>
      <c r="DM142" s="300" t="str">
        <f ca="true">+IF(OFFSET('Sanitation Data'!$I$31,0,10*ROW('Sanitation Data'!I136))="","",OFFSET('Sanitation Data'!$I$31,0,10*ROW('Sanitation Data'!I136)))</f>
        <v/>
      </c>
      <c r="DN142" s="300" t="str">
        <f ca="true">+IF(OFFSET('Sanitation Data'!$I$32,0,10*ROW('Sanitation Data'!I136))="","",OFFSET('Sanitation Data'!$I$32,0,10*ROW('Sanitation Data'!I136)))</f>
        <v/>
      </c>
      <c r="DO142" s="300" t="str">
        <f ca="true">+IF(OFFSET('Hygiene Data'!$D$11,0,10*ROW('Hygiene Data'!D136))="","",OFFSET('Hygiene Data'!$D$11,0,10*ROW('Hygiene Data'!D136)))</f>
        <v/>
      </c>
      <c r="DP142" s="300" t="str">
        <f ca="true">+IF(OFFSET('Hygiene Data'!$D$12,0,10*ROW('Hygiene Data'!D136))="","",OFFSET('Hygiene Data'!$D$12,0,10*ROW('Hygiene Data'!D136)))</f>
        <v/>
      </c>
      <c r="DQ142" s="300" t="str">
        <f ca="true">+IF(OFFSET('Hygiene Data'!$D$13,0,10*ROW('Hygiene Data'!D136))="","",OFFSET('Hygiene Data'!$D$13,0,10*ROW('Hygiene Data'!D136)))</f>
        <v/>
      </c>
      <c r="DR142" s="300" t="str">
        <f ca="true">+IF(OFFSET('Hygiene Data'!$E$11,0,10*ROW('Hygiene Data'!E136))="","",OFFSET('Hygiene Data'!$E$11,0,10*ROW('Hygiene Data'!E136)))</f>
        <v/>
      </c>
      <c r="DS142" s="300" t="str">
        <f ca="true">+IF(OFFSET('Hygiene Data'!$E$12,0,10*ROW('Hygiene Data'!E136))="","",OFFSET('Hygiene Data'!$E$12,0,10*ROW('Hygiene Data'!E136)))</f>
        <v/>
      </c>
      <c r="DT142" s="300" t="str">
        <f ca="true">+IF(OFFSET('Hygiene Data'!$E$13,0,10*ROW('Hygiene Data'!E136))="","",OFFSET('Hygiene Data'!$E$13,0,10*ROW('Hygiene Data'!E136)))</f>
        <v/>
      </c>
      <c r="DU142" s="300" t="str">
        <f ca="true">+IF(OFFSET('Hygiene Data'!$F$11,0,10*ROW('Hygiene Data'!F136))="","",OFFSET('Hygiene Data'!$F$11,0,10*ROW('Hygiene Data'!F136)))</f>
        <v/>
      </c>
      <c r="DV142" s="300" t="str">
        <f ca="true">+IF(OFFSET('Hygiene Data'!$F$12,0,10*ROW('Hygiene Data'!F136))="","",OFFSET('Hygiene Data'!$F$12,0,10*ROW('Hygiene Data'!F136)))</f>
        <v/>
      </c>
      <c r="DW142" s="300" t="str">
        <f ca="true">+IF(OFFSET('Hygiene Data'!$F$13,0,10*ROW('Hygiene Data'!F136))="","",OFFSET('Hygiene Data'!$F$13,0,10*ROW('Hygiene Data'!F136)))</f>
        <v/>
      </c>
      <c r="DX142" s="300" t="str">
        <f ca="true">+IF(OFFSET('Hygiene Data'!$G$11,0,10*ROW('Hygiene Data'!G136))="","",OFFSET('Hygiene Data'!$G$11,0,10*ROW('Hygiene Data'!G136)))</f>
        <v/>
      </c>
      <c r="DY142" s="300" t="str">
        <f ca="true">+IF(OFFSET('Hygiene Data'!$G$12,0,10*ROW('Hygiene Data'!G136))="","",OFFSET('Hygiene Data'!$G$12,0,10*ROW('Hygiene Data'!G136)))</f>
        <v/>
      </c>
      <c r="DZ142" s="300" t="str">
        <f ca="true">+IF(OFFSET('Hygiene Data'!$G$13,0,10*ROW('Hygiene Data'!G136))="","",OFFSET('Hygiene Data'!$G$13,0,10*ROW('Hygiene Data'!G136)))</f>
        <v/>
      </c>
      <c r="EA142" s="300" t="str">
        <f ca="true">+IF(OFFSET('Hygiene Data'!$H$11,0,10*ROW('Hygiene Data'!H136))="","",OFFSET('Hygiene Data'!$H$11,0,10*ROW('Hygiene Data'!H136)))</f>
        <v/>
      </c>
      <c r="EB142" s="300" t="str">
        <f ca="true">+IF(OFFSET('Hygiene Data'!$H$12,0,10*ROW('Hygiene Data'!H136))="","",OFFSET('Hygiene Data'!$H$12,0,10*ROW('Hygiene Data'!H136)))</f>
        <v/>
      </c>
      <c r="EC142" s="300" t="str">
        <f ca="true">+IF(OFFSET('Hygiene Data'!$H$13,0,10*ROW('Hygiene Data'!H136))="","",OFFSET('Hygiene Data'!$H$13,0,10*ROW('Hygiene Data'!H136)))</f>
        <v/>
      </c>
      <c r="ED142" s="300" t="str">
        <f ca="true">+IF(OFFSET('Hygiene Data'!$I$11,0,10*ROW('Hygiene Data'!I136))="","",OFFSET('Hygiene Data'!$I$11,0,10*ROW('Hygiene Data'!I136)))</f>
        <v/>
      </c>
      <c r="EE142" s="300" t="str">
        <f ca="true">+IF(OFFSET('Hygiene Data'!$I$12,0,10*ROW('Hygiene Data'!I136))="","",OFFSET('Hygiene Data'!$I$12,0,10*ROW('Hygiene Data'!I136)))</f>
        <v/>
      </c>
      <c r="EF142" s="30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7"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0"/>
      <c r="BS143" s="300" t="str">
        <f ca="true">+IF(OFFSET('Water Data'!$D$27,0,10*ROW('Water Data'!D137))="","",OFFSET('Water Data'!$D$27,0,10*ROW('Water Data'!D137)))</f>
        <v/>
      </c>
      <c r="BT143" s="300" t="str">
        <f ca="true">+IF(OFFSET('Water Data'!$D$28,0,10*ROW('Water Data'!D137))="","",OFFSET('Water Data'!$D$28,0,10*ROW('Water Data'!D137)))</f>
        <v/>
      </c>
      <c r="BU143" s="300" t="str">
        <f ca="true">+IF(OFFSET('Water Data'!$D$29,0,10*ROW('Water Data'!D137))="","",OFFSET('Water Data'!$D$29,0,10*ROW('Water Data'!D137)))</f>
        <v/>
      </c>
      <c r="BV143" s="300" t="str">
        <f ca="true">+IF(OFFSET('Water Data'!$E$27,0,10*ROW('Water Data'!E137))="","",OFFSET('Water Data'!$E$27,0,10*ROW('Water Data'!E137)))</f>
        <v/>
      </c>
      <c r="BW143" s="300" t="str">
        <f ca="true">+IF(OFFSET('Water Data'!$E$28,0,10*ROW('Water Data'!E137))="","",OFFSET('Water Data'!$E$28,0,10*ROW('Water Data'!E137)))</f>
        <v/>
      </c>
      <c r="BX143" s="300" t="str">
        <f ca="true">+IF(OFFSET('Water Data'!$E$29,0,10*ROW('Water Data'!E137))="","",OFFSET('Water Data'!$E$29,0,10*ROW('Water Data'!E137)))</f>
        <v/>
      </c>
      <c r="BY143" s="300" t="str">
        <f ca="true">+IF(OFFSET('Water Data'!$F$27,0,10*ROW('Water Data'!F137))="","",OFFSET('Water Data'!$F$27,0,10*ROW('Water Data'!F137)))</f>
        <v/>
      </c>
      <c r="BZ143" s="300" t="str">
        <f ca="true">+IF(OFFSET('Water Data'!$F$28,0,10*ROW('Water Data'!F137))="","",OFFSET('Water Data'!$F$28,0,10*ROW('Water Data'!F137)))</f>
        <v/>
      </c>
      <c r="CA143" s="300" t="str">
        <f ca="true">+IF(OFFSET('Water Data'!$F$29,0,10*ROW('Water Data'!F137))="","",OFFSET('Water Data'!$F$29,0,10*ROW('Water Data'!F137)))</f>
        <v/>
      </c>
      <c r="CB143" s="300" t="str">
        <f ca="true">+IF(OFFSET('Water Data'!$G$27,0,10*ROW('Water Data'!G137))="","",OFFSET('Water Data'!$G$27,0,10*ROW('Water Data'!G137)))</f>
        <v/>
      </c>
      <c r="CC143" s="300" t="str">
        <f ca="true">+IF(OFFSET('Water Data'!$G$28,0,10*ROW('Water Data'!G137))="","",OFFSET('Water Data'!$G$28,0,10*ROW('Water Data'!G137)))</f>
        <v/>
      </c>
      <c r="CD143" s="300" t="str">
        <f ca="true">+IF(OFFSET('Water Data'!$G$29,0,10*ROW('Water Data'!G137))="","",OFFSET('Water Data'!$G$29,0,10*ROW('Water Data'!G137)))</f>
        <v/>
      </c>
      <c r="CE143" s="300" t="str">
        <f ca="true">+IF(OFFSET('Water Data'!$H$27,0,10*ROW('Water Data'!H137))="","",OFFSET('Water Data'!$H$27,0,10*ROW('Water Data'!H137)))</f>
        <v/>
      </c>
      <c r="CF143" s="300" t="str">
        <f ca="true">+IF(OFFSET('Water Data'!$H$28,0,10*ROW('Water Data'!H137))="","",OFFSET('Water Data'!$H$28,0,10*ROW('Water Data'!H137)))</f>
        <v/>
      </c>
      <c r="CG143" s="300" t="str">
        <f ca="true">+IF(OFFSET('Water Data'!$H$29,0,10*ROW('Water Data'!H137))="","",OFFSET('Water Data'!$H$29,0,10*ROW('Water Data'!H137)))</f>
        <v/>
      </c>
      <c r="CH143" s="300" t="str">
        <f ca="true">+IF(OFFSET('Water Data'!$I$27,0,10*ROW('Water Data'!I137))="","",OFFSET('Water Data'!$I$27,0,10*ROW('Water Data'!I137)))</f>
        <v/>
      </c>
      <c r="CI143" s="300" t="str">
        <f ca="true">+IF(OFFSET('Water Data'!$I$28,0,10*ROW('Water Data'!I137))="","",OFFSET('Water Data'!$I$28,0,10*ROW('Water Data'!I137)))</f>
        <v/>
      </c>
      <c r="CJ143" s="300" t="str">
        <f ca="true">+IF(OFFSET('Water Data'!$I$29,0,10*ROW('Water Data'!I137))="","",OFFSET('Water Data'!$I$29,0,10*ROW('Water Data'!I137)))</f>
        <v/>
      </c>
      <c r="CK143" s="300" t="str">
        <f ca="true">+IF(OFFSET('Sanitation Data'!$D$28,0,10*ROW('Sanitation Data'!D137))="","",OFFSET('Sanitation Data'!$D$28,0,10*ROW('Sanitation Data'!D137)))</f>
        <v/>
      </c>
      <c r="CL143" s="300" t="str">
        <f ca="true">+IF(OFFSET('Sanitation Data'!$D$29,0,10*ROW('Sanitation Data'!D137))="","",OFFSET('Sanitation Data'!$D$29,0,10*ROW('Sanitation Data'!D137)))</f>
        <v/>
      </c>
      <c r="CM143" s="300" t="str">
        <f ca="true">+IF(OFFSET('Sanitation Data'!$D$30,0,10*ROW('Sanitation Data'!D137))="","",OFFSET('Sanitation Data'!$D$30,0,10*ROW('Sanitation Data'!D137)))</f>
        <v/>
      </c>
      <c r="CN143" s="300" t="str">
        <f ca="true">+IF(OFFSET('Sanitation Data'!$D$31,0,10*ROW('Sanitation Data'!D137))="","",OFFSET('Sanitation Data'!$D$31,0,10*ROW('Sanitation Data'!D137)))</f>
        <v/>
      </c>
      <c r="CO143" s="300" t="str">
        <f ca="true">+IF(OFFSET('Sanitation Data'!$D$32,0,10*ROW('Sanitation Data'!D137))="","",OFFSET('Sanitation Data'!$D$32,0,10*ROW('Sanitation Data'!D137)))</f>
        <v/>
      </c>
      <c r="CP143" s="300" t="str">
        <f ca="true">+IF(OFFSET('Sanitation Data'!$E$28,0,10*ROW('Sanitation Data'!E137))="","",OFFSET('Sanitation Data'!$E$28,0,10*ROW('Sanitation Data'!E137)))</f>
        <v/>
      </c>
      <c r="CQ143" s="300" t="str">
        <f ca="true">+IF(OFFSET('Sanitation Data'!$E$29,0,10*ROW('Sanitation Data'!E137))="","",OFFSET('Sanitation Data'!$E$29,0,10*ROW('Sanitation Data'!E137)))</f>
        <v/>
      </c>
      <c r="CR143" s="300" t="str">
        <f ca="true">+IF(OFFSET('Sanitation Data'!$E$30,0,10*ROW('Sanitation Data'!E137))="","",OFFSET('Sanitation Data'!$E$30,0,10*ROW('Sanitation Data'!E137)))</f>
        <v/>
      </c>
      <c r="CS143" s="300" t="str">
        <f ca="true">+IF(OFFSET('Sanitation Data'!$E$31,0,10*ROW('Sanitation Data'!E137))="","",OFFSET('Sanitation Data'!$E$31,0,10*ROW('Sanitation Data'!E137)))</f>
        <v/>
      </c>
      <c r="CT143" s="300" t="str">
        <f ca="true">+IF(OFFSET('Sanitation Data'!$E$32,0,10*ROW('Sanitation Data'!E137))="","",OFFSET('Sanitation Data'!$E$32,0,10*ROW('Sanitation Data'!E137)))</f>
        <v/>
      </c>
      <c r="CU143" s="300" t="str">
        <f ca="true">+IF(OFFSET('Sanitation Data'!$F$28,0,10*ROW('Sanitation Data'!F137))="","",OFFSET('Sanitation Data'!$F$28,0,10*ROW('Sanitation Data'!F137)))</f>
        <v/>
      </c>
      <c r="CV143" s="300" t="str">
        <f ca="true">+IF(OFFSET('Sanitation Data'!$F$29,0,10*ROW('Sanitation Data'!F137))="","",OFFSET('Sanitation Data'!$F$29,0,10*ROW('Sanitation Data'!F137)))</f>
        <v/>
      </c>
      <c r="CW143" s="300" t="str">
        <f ca="true">+IF(OFFSET('Sanitation Data'!$F$30,0,10*ROW('Sanitation Data'!F137))="","",OFFSET('Sanitation Data'!$F$30,0,10*ROW('Sanitation Data'!F137)))</f>
        <v/>
      </c>
      <c r="CX143" s="300" t="str">
        <f ca="true">+IF(OFFSET('Sanitation Data'!$F$31,0,10*ROW('Sanitation Data'!F137))="","",OFFSET('Sanitation Data'!$F$31,0,10*ROW('Sanitation Data'!F137)))</f>
        <v/>
      </c>
      <c r="CY143" s="300" t="str">
        <f ca="true">+IF(OFFSET('Sanitation Data'!$F$32,0,10*ROW('Sanitation Data'!F137))="","",OFFSET('Sanitation Data'!$F$32,0,10*ROW('Sanitation Data'!F137)))</f>
        <v/>
      </c>
      <c r="CZ143" s="300" t="str">
        <f ca="true">+IF(OFFSET('Sanitation Data'!$G$28,0,10*ROW('Sanitation Data'!G137))="","",OFFSET('Sanitation Data'!$G$28,0,10*ROW('Sanitation Data'!G137)))</f>
        <v/>
      </c>
      <c r="DA143" s="300" t="str">
        <f ca="true">+IF(OFFSET('Sanitation Data'!$G$29,0,10*ROW('Sanitation Data'!G137))="","",OFFSET('Sanitation Data'!$G$29,0,10*ROW('Sanitation Data'!G137)))</f>
        <v/>
      </c>
      <c r="DB143" s="300" t="str">
        <f ca="true">+IF(OFFSET('Sanitation Data'!$G$30,0,10*ROW('Sanitation Data'!G137))="","",OFFSET('Sanitation Data'!$G$30,0,10*ROW('Sanitation Data'!G137)))</f>
        <v/>
      </c>
      <c r="DC143" s="300" t="str">
        <f ca="true">+IF(OFFSET('Sanitation Data'!$G$31,0,10*ROW('Sanitation Data'!G137))="","",OFFSET('Sanitation Data'!$G$31,0,10*ROW('Sanitation Data'!G137)))</f>
        <v/>
      </c>
      <c r="DD143" s="300" t="str">
        <f ca="true">+IF(OFFSET('Sanitation Data'!$G$32,0,10*ROW('Sanitation Data'!G137))="","",OFFSET('Sanitation Data'!$G$32,0,10*ROW('Sanitation Data'!G137)))</f>
        <v/>
      </c>
      <c r="DE143" s="300" t="str">
        <f ca="true">+IF(OFFSET('Sanitation Data'!$H$28,0,10*ROW('Sanitation Data'!H137))="","",OFFSET('Sanitation Data'!$H$28,0,10*ROW('Sanitation Data'!H137)))</f>
        <v/>
      </c>
      <c r="DF143" s="300" t="str">
        <f ca="true">+IF(OFFSET('Sanitation Data'!$H$29,0,10*ROW('Sanitation Data'!H137))="","",OFFSET('Sanitation Data'!$H$29,0,10*ROW('Sanitation Data'!H137)))</f>
        <v/>
      </c>
      <c r="DG143" s="300" t="str">
        <f ca="true">+IF(OFFSET('Sanitation Data'!$H$30,0,10*ROW('Sanitation Data'!H137))="","",OFFSET('Sanitation Data'!$H$30,0,10*ROW('Sanitation Data'!H137)))</f>
        <v/>
      </c>
      <c r="DH143" s="300" t="str">
        <f ca="true">+IF(OFFSET('Sanitation Data'!$H$31,0,10*ROW('Sanitation Data'!H137))="","",OFFSET('Sanitation Data'!$H$31,0,10*ROW('Sanitation Data'!H137)))</f>
        <v/>
      </c>
      <c r="DI143" s="300" t="str">
        <f ca="true">+IF(OFFSET('Sanitation Data'!$H$32,0,10*ROW('Sanitation Data'!H137))="","",OFFSET('Sanitation Data'!$H$32,0,10*ROW('Sanitation Data'!H137)))</f>
        <v/>
      </c>
      <c r="DJ143" s="300" t="str">
        <f ca="true">+IF(OFFSET('Sanitation Data'!$I$28,0,10*ROW('Sanitation Data'!I137))="","",OFFSET('Sanitation Data'!$I$28,0,10*ROW('Sanitation Data'!I137)))</f>
        <v/>
      </c>
      <c r="DK143" s="300" t="str">
        <f ca="true">+IF(OFFSET('Sanitation Data'!$I$29,0,10*ROW('Sanitation Data'!I137))="","",OFFSET('Sanitation Data'!$I$29,0,10*ROW('Sanitation Data'!I137)))</f>
        <v/>
      </c>
      <c r="DL143" s="300" t="str">
        <f ca="true">+IF(OFFSET('Sanitation Data'!$I$30,0,10*ROW('Sanitation Data'!I137))="","",OFFSET('Sanitation Data'!$I$30,0,10*ROW('Sanitation Data'!I137)))</f>
        <v/>
      </c>
      <c r="DM143" s="300" t="str">
        <f ca="true">+IF(OFFSET('Sanitation Data'!$I$31,0,10*ROW('Sanitation Data'!I137))="","",OFFSET('Sanitation Data'!$I$31,0,10*ROW('Sanitation Data'!I137)))</f>
        <v/>
      </c>
      <c r="DN143" s="300" t="str">
        <f ca="true">+IF(OFFSET('Sanitation Data'!$I$32,0,10*ROW('Sanitation Data'!I137))="","",OFFSET('Sanitation Data'!$I$32,0,10*ROW('Sanitation Data'!I137)))</f>
        <v/>
      </c>
      <c r="DO143" s="300" t="str">
        <f ca="true">+IF(OFFSET('Hygiene Data'!$D$11,0,10*ROW('Hygiene Data'!D137))="","",OFFSET('Hygiene Data'!$D$11,0,10*ROW('Hygiene Data'!D137)))</f>
        <v/>
      </c>
      <c r="DP143" s="300" t="str">
        <f ca="true">+IF(OFFSET('Hygiene Data'!$D$12,0,10*ROW('Hygiene Data'!D137))="","",OFFSET('Hygiene Data'!$D$12,0,10*ROW('Hygiene Data'!D137)))</f>
        <v/>
      </c>
      <c r="DQ143" s="300" t="str">
        <f ca="true">+IF(OFFSET('Hygiene Data'!$D$13,0,10*ROW('Hygiene Data'!D137))="","",OFFSET('Hygiene Data'!$D$13,0,10*ROW('Hygiene Data'!D137)))</f>
        <v/>
      </c>
      <c r="DR143" s="300" t="str">
        <f ca="true">+IF(OFFSET('Hygiene Data'!$E$11,0,10*ROW('Hygiene Data'!E137))="","",OFFSET('Hygiene Data'!$E$11,0,10*ROW('Hygiene Data'!E137)))</f>
        <v/>
      </c>
      <c r="DS143" s="300" t="str">
        <f ca="true">+IF(OFFSET('Hygiene Data'!$E$12,0,10*ROW('Hygiene Data'!E137))="","",OFFSET('Hygiene Data'!$E$12,0,10*ROW('Hygiene Data'!E137)))</f>
        <v/>
      </c>
      <c r="DT143" s="300" t="str">
        <f ca="true">+IF(OFFSET('Hygiene Data'!$E$13,0,10*ROW('Hygiene Data'!E137))="","",OFFSET('Hygiene Data'!$E$13,0,10*ROW('Hygiene Data'!E137)))</f>
        <v/>
      </c>
      <c r="DU143" s="300" t="str">
        <f ca="true">+IF(OFFSET('Hygiene Data'!$F$11,0,10*ROW('Hygiene Data'!F137))="","",OFFSET('Hygiene Data'!$F$11,0,10*ROW('Hygiene Data'!F137)))</f>
        <v/>
      </c>
      <c r="DV143" s="300" t="str">
        <f ca="true">+IF(OFFSET('Hygiene Data'!$F$12,0,10*ROW('Hygiene Data'!F137))="","",OFFSET('Hygiene Data'!$F$12,0,10*ROW('Hygiene Data'!F137)))</f>
        <v/>
      </c>
      <c r="DW143" s="300" t="str">
        <f ca="true">+IF(OFFSET('Hygiene Data'!$F$13,0,10*ROW('Hygiene Data'!F137))="","",OFFSET('Hygiene Data'!$F$13,0,10*ROW('Hygiene Data'!F137)))</f>
        <v/>
      </c>
      <c r="DX143" s="300" t="str">
        <f ca="true">+IF(OFFSET('Hygiene Data'!$G$11,0,10*ROW('Hygiene Data'!G137))="","",OFFSET('Hygiene Data'!$G$11,0,10*ROW('Hygiene Data'!G137)))</f>
        <v/>
      </c>
      <c r="DY143" s="300" t="str">
        <f ca="true">+IF(OFFSET('Hygiene Data'!$G$12,0,10*ROW('Hygiene Data'!G137))="","",OFFSET('Hygiene Data'!$G$12,0,10*ROW('Hygiene Data'!G137)))</f>
        <v/>
      </c>
      <c r="DZ143" s="300" t="str">
        <f ca="true">+IF(OFFSET('Hygiene Data'!$G$13,0,10*ROW('Hygiene Data'!G137))="","",OFFSET('Hygiene Data'!$G$13,0,10*ROW('Hygiene Data'!G137)))</f>
        <v/>
      </c>
      <c r="EA143" s="300" t="str">
        <f ca="true">+IF(OFFSET('Hygiene Data'!$H$11,0,10*ROW('Hygiene Data'!H137))="","",OFFSET('Hygiene Data'!$H$11,0,10*ROW('Hygiene Data'!H137)))</f>
        <v/>
      </c>
      <c r="EB143" s="300" t="str">
        <f ca="true">+IF(OFFSET('Hygiene Data'!$H$12,0,10*ROW('Hygiene Data'!H137))="","",OFFSET('Hygiene Data'!$H$12,0,10*ROW('Hygiene Data'!H137)))</f>
        <v/>
      </c>
      <c r="EC143" s="300" t="str">
        <f ca="true">+IF(OFFSET('Hygiene Data'!$H$13,0,10*ROW('Hygiene Data'!H137))="","",OFFSET('Hygiene Data'!$H$13,0,10*ROW('Hygiene Data'!H137)))</f>
        <v/>
      </c>
      <c r="ED143" s="300" t="str">
        <f ca="true">+IF(OFFSET('Hygiene Data'!$I$11,0,10*ROW('Hygiene Data'!I137))="","",OFFSET('Hygiene Data'!$I$11,0,10*ROW('Hygiene Data'!I137)))</f>
        <v/>
      </c>
      <c r="EE143" s="300" t="str">
        <f ca="true">+IF(OFFSET('Hygiene Data'!$I$12,0,10*ROW('Hygiene Data'!I137))="","",OFFSET('Hygiene Data'!$I$12,0,10*ROW('Hygiene Data'!I137)))</f>
        <v/>
      </c>
      <c r="EF143" s="30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7"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0"/>
      <c r="BS144" s="300" t="str">
        <f ca="true">+IF(OFFSET('Water Data'!$D$27,0,10*ROW('Water Data'!D138))="","",OFFSET('Water Data'!$D$27,0,10*ROW('Water Data'!D138)))</f>
        <v/>
      </c>
      <c r="BT144" s="300" t="str">
        <f ca="true">+IF(OFFSET('Water Data'!$D$28,0,10*ROW('Water Data'!D138))="","",OFFSET('Water Data'!$D$28,0,10*ROW('Water Data'!D138)))</f>
        <v/>
      </c>
      <c r="BU144" s="300" t="str">
        <f ca="true">+IF(OFFSET('Water Data'!$D$29,0,10*ROW('Water Data'!D138))="","",OFFSET('Water Data'!$D$29,0,10*ROW('Water Data'!D138)))</f>
        <v/>
      </c>
      <c r="BV144" s="300" t="str">
        <f ca="true">+IF(OFFSET('Water Data'!$E$27,0,10*ROW('Water Data'!E138))="","",OFFSET('Water Data'!$E$27,0,10*ROW('Water Data'!E138)))</f>
        <v/>
      </c>
      <c r="BW144" s="300" t="str">
        <f ca="true">+IF(OFFSET('Water Data'!$E$28,0,10*ROW('Water Data'!E138))="","",OFFSET('Water Data'!$E$28,0,10*ROW('Water Data'!E138)))</f>
        <v/>
      </c>
      <c r="BX144" s="300" t="str">
        <f ca="true">+IF(OFFSET('Water Data'!$E$29,0,10*ROW('Water Data'!E138))="","",OFFSET('Water Data'!$E$29,0,10*ROW('Water Data'!E138)))</f>
        <v/>
      </c>
      <c r="BY144" s="300" t="str">
        <f ca="true">+IF(OFFSET('Water Data'!$F$27,0,10*ROW('Water Data'!F138))="","",OFFSET('Water Data'!$F$27,0,10*ROW('Water Data'!F138)))</f>
        <v/>
      </c>
      <c r="BZ144" s="300" t="str">
        <f ca="true">+IF(OFFSET('Water Data'!$F$28,0,10*ROW('Water Data'!F138))="","",OFFSET('Water Data'!$F$28,0,10*ROW('Water Data'!F138)))</f>
        <v/>
      </c>
      <c r="CA144" s="300" t="str">
        <f ca="true">+IF(OFFSET('Water Data'!$F$29,0,10*ROW('Water Data'!F138))="","",OFFSET('Water Data'!$F$29,0,10*ROW('Water Data'!F138)))</f>
        <v/>
      </c>
      <c r="CB144" s="300" t="str">
        <f ca="true">+IF(OFFSET('Water Data'!$G$27,0,10*ROW('Water Data'!G138))="","",OFFSET('Water Data'!$G$27,0,10*ROW('Water Data'!G138)))</f>
        <v/>
      </c>
      <c r="CC144" s="300" t="str">
        <f ca="true">+IF(OFFSET('Water Data'!$G$28,0,10*ROW('Water Data'!G138))="","",OFFSET('Water Data'!$G$28,0,10*ROW('Water Data'!G138)))</f>
        <v/>
      </c>
      <c r="CD144" s="300" t="str">
        <f ca="true">+IF(OFFSET('Water Data'!$G$29,0,10*ROW('Water Data'!G138))="","",OFFSET('Water Data'!$G$29,0,10*ROW('Water Data'!G138)))</f>
        <v/>
      </c>
      <c r="CE144" s="300" t="str">
        <f ca="true">+IF(OFFSET('Water Data'!$H$27,0,10*ROW('Water Data'!H138))="","",OFFSET('Water Data'!$H$27,0,10*ROW('Water Data'!H138)))</f>
        <v/>
      </c>
      <c r="CF144" s="300" t="str">
        <f ca="true">+IF(OFFSET('Water Data'!$H$28,0,10*ROW('Water Data'!H138))="","",OFFSET('Water Data'!$H$28,0,10*ROW('Water Data'!H138)))</f>
        <v/>
      </c>
      <c r="CG144" s="300" t="str">
        <f ca="true">+IF(OFFSET('Water Data'!$H$29,0,10*ROW('Water Data'!H138))="","",OFFSET('Water Data'!$H$29,0,10*ROW('Water Data'!H138)))</f>
        <v/>
      </c>
      <c r="CH144" s="300" t="str">
        <f ca="true">+IF(OFFSET('Water Data'!$I$27,0,10*ROW('Water Data'!I138))="","",OFFSET('Water Data'!$I$27,0,10*ROW('Water Data'!I138)))</f>
        <v/>
      </c>
      <c r="CI144" s="300" t="str">
        <f ca="true">+IF(OFFSET('Water Data'!$I$28,0,10*ROW('Water Data'!I138))="","",OFFSET('Water Data'!$I$28,0,10*ROW('Water Data'!I138)))</f>
        <v/>
      </c>
      <c r="CJ144" s="300" t="str">
        <f ca="true">+IF(OFFSET('Water Data'!$I$29,0,10*ROW('Water Data'!I138))="","",OFFSET('Water Data'!$I$29,0,10*ROW('Water Data'!I138)))</f>
        <v/>
      </c>
      <c r="CK144" s="300" t="str">
        <f ca="true">+IF(OFFSET('Sanitation Data'!$D$28,0,10*ROW('Sanitation Data'!D138))="","",OFFSET('Sanitation Data'!$D$28,0,10*ROW('Sanitation Data'!D138)))</f>
        <v/>
      </c>
      <c r="CL144" s="300" t="str">
        <f ca="true">+IF(OFFSET('Sanitation Data'!$D$29,0,10*ROW('Sanitation Data'!D138))="","",OFFSET('Sanitation Data'!$D$29,0,10*ROW('Sanitation Data'!D138)))</f>
        <v/>
      </c>
      <c r="CM144" s="300" t="str">
        <f ca="true">+IF(OFFSET('Sanitation Data'!$D$30,0,10*ROW('Sanitation Data'!D138))="","",OFFSET('Sanitation Data'!$D$30,0,10*ROW('Sanitation Data'!D138)))</f>
        <v/>
      </c>
      <c r="CN144" s="300" t="str">
        <f ca="true">+IF(OFFSET('Sanitation Data'!$D$31,0,10*ROW('Sanitation Data'!D138))="","",OFFSET('Sanitation Data'!$D$31,0,10*ROW('Sanitation Data'!D138)))</f>
        <v/>
      </c>
      <c r="CO144" s="300" t="str">
        <f ca="true">+IF(OFFSET('Sanitation Data'!$D$32,0,10*ROW('Sanitation Data'!D138))="","",OFFSET('Sanitation Data'!$D$32,0,10*ROW('Sanitation Data'!D138)))</f>
        <v/>
      </c>
      <c r="CP144" s="300" t="str">
        <f ca="true">+IF(OFFSET('Sanitation Data'!$E$28,0,10*ROW('Sanitation Data'!E138))="","",OFFSET('Sanitation Data'!$E$28,0,10*ROW('Sanitation Data'!E138)))</f>
        <v/>
      </c>
      <c r="CQ144" s="300" t="str">
        <f ca="true">+IF(OFFSET('Sanitation Data'!$E$29,0,10*ROW('Sanitation Data'!E138))="","",OFFSET('Sanitation Data'!$E$29,0,10*ROW('Sanitation Data'!E138)))</f>
        <v/>
      </c>
      <c r="CR144" s="300" t="str">
        <f ca="true">+IF(OFFSET('Sanitation Data'!$E$30,0,10*ROW('Sanitation Data'!E138))="","",OFFSET('Sanitation Data'!$E$30,0,10*ROW('Sanitation Data'!E138)))</f>
        <v/>
      </c>
      <c r="CS144" s="300" t="str">
        <f ca="true">+IF(OFFSET('Sanitation Data'!$E$31,0,10*ROW('Sanitation Data'!E138))="","",OFFSET('Sanitation Data'!$E$31,0,10*ROW('Sanitation Data'!E138)))</f>
        <v/>
      </c>
      <c r="CT144" s="300" t="str">
        <f ca="true">+IF(OFFSET('Sanitation Data'!$E$32,0,10*ROW('Sanitation Data'!E138))="","",OFFSET('Sanitation Data'!$E$32,0,10*ROW('Sanitation Data'!E138)))</f>
        <v/>
      </c>
      <c r="CU144" s="300" t="str">
        <f ca="true">+IF(OFFSET('Sanitation Data'!$F$28,0,10*ROW('Sanitation Data'!F138))="","",OFFSET('Sanitation Data'!$F$28,0,10*ROW('Sanitation Data'!F138)))</f>
        <v/>
      </c>
      <c r="CV144" s="300" t="str">
        <f ca="true">+IF(OFFSET('Sanitation Data'!$F$29,0,10*ROW('Sanitation Data'!F138))="","",OFFSET('Sanitation Data'!$F$29,0,10*ROW('Sanitation Data'!F138)))</f>
        <v/>
      </c>
      <c r="CW144" s="300" t="str">
        <f ca="true">+IF(OFFSET('Sanitation Data'!$F$30,0,10*ROW('Sanitation Data'!F138))="","",OFFSET('Sanitation Data'!$F$30,0,10*ROW('Sanitation Data'!F138)))</f>
        <v/>
      </c>
      <c r="CX144" s="300" t="str">
        <f ca="true">+IF(OFFSET('Sanitation Data'!$F$31,0,10*ROW('Sanitation Data'!F138))="","",OFFSET('Sanitation Data'!$F$31,0,10*ROW('Sanitation Data'!F138)))</f>
        <v/>
      </c>
      <c r="CY144" s="300" t="str">
        <f ca="true">+IF(OFFSET('Sanitation Data'!$F$32,0,10*ROW('Sanitation Data'!F138))="","",OFFSET('Sanitation Data'!$F$32,0,10*ROW('Sanitation Data'!F138)))</f>
        <v/>
      </c>
      <c r="CZ144" s="300" t="str">
        <f ca="true">+IF(OFFSET('Sanitation Data'!$G$28,0,10*ROW('Sanitation Data'!G138))="","",OFFSET('Sanitation Data'!$G$28,0,10*ROW('Sanitation Data'!G138)))</f>
        <v/>
      </c>
      <c r="DA144" s="300" t="str">
        <f ca="true">+IF(OFFSET('Sanitation Data'!$G$29,0,10*ROW('Sanitation Data'!G138))="","",OFFSET('Sanitation Data'!$G$29,0,10*ROW('Sanitation Data'!G138)))</f>
        <v/>
      </c>
      <c r="DB144" s="300" t="str">
        <f ca="true">+IF(OFFSET('Sanitation Data'!$G$30,0,10*ROW('Sanitation Data'!G138))="","",OFFSET('Sanitation Data'!$G$30,0,10*ROW('Sanitation Data'!G138)))</f>
        <v/>
      </c>
      <c r="DC144" s="300" t="str">
        <f ca="true">+IF(OFFSET('Sanitation Data'!$G$31,0,10*ROW('Sanitation Data'!G138))="","",OFFSET('Sanitation Data'!$G$31,0,10*ROW('Sanitation Data'!G138)))</f>
        <v/>
      </c>
      <c r="DD144" s="300" t="str">
        <f ca="true">+IF(OFFSET('Sanitation Data'!$G$32,0,10*ROW('Sanitation Data'!G138))="","",OFFSET('Sanitation Data'!$G$32,0,10*ROW('Sanitation Data'!G138)))</f>
        <v/>
      </c>
      <c r="DE144" s="300" t="str">
        <f ca="true">+IF(OFFSET('Sanitation Data'!$H$28,0,10*ROW('Sanitation Data'!H138))="","",OFFSET('Sanitation Data'!$H$28,0,10*ROW('Sanitation Data'!H138)))</f>
        <v/>
      </c>
      <c r="DF144" s="300" t="str">
        <f ca="true">+IF(OFFSET('Sanitation Data'!$H$29,0,10*ROW('Sanitation Data'!H138))="","",OFFSET('Sanitation Data'!$H$29,0,10*ROW('Sanitation Data'!H138)))</f>
        <v/>
      </c>
      <c r="DG144" s="300" t="str">
        <f ca="true">+IF(OFFSET('Sanitation Data'!$H$30,0,10*ROW('Sanitation Data'!H138))="","",OFFSET('Sanitation Data'!$H$30,0,10*ROW('Sanitation Data'!H138)))</f>
        <v/>
      </c>
      <c r="DH144" s="300" t="str">
        <f ca="true">+IF(OFFSET('Sanitation Data'!$H$31,0,10*ROW('Sanitation Data'!H138))="","",OFFSET('Sanitation Data'!$H$31,0,10*ROW('Sanitation Data'!H138)))</f>
        <v/>
      </c>
      <c r="DI144" s="300" t="str">
        <f ca="true">+IF(OFFSET('Sanitation Data'!$H$32,0,10*ROW('Sanitation Data'!H138))="","",OFFSET('Sanitation Data'!$H$32,0,10*ROW('Sanitation Data'!H138)))</f>
        <v/>
      </c>
      <c r="DJ144" s="300" t="str">
        <f ca="true">+IF(OFFSET('Sanitation Data'!$I$28,0,10*ROW('Sanitation Data'!I138))="","",OFFSET('Sanitation Data'!$I$28,0,10*ROW('Sanitation Data'!I138)))</f>
        <v/>
      </c>
      <c r="DK144" s="300" t="str">
        <f ca="true">+IF(OFFSET('Sanitation Data'!$I$29,0,10*ROW('Sanitation Data'!I138))="","",OFFSET('Sanitation Data'!$I$29,0,10*ROW('Sanitation Data'!I138)))</f>
        <v/>
      </c>
      <c r="DL144" s="300" t="str">
        <f ca="true">+IF(OFFSET('Sanitation Data'!$I$30,0,10*ROW('Sanitation Data'!I138))="","",OFFSET('Sanitation Data'!$I$30,0,10*ROW('Sanitation Data'!I138)))</f>
        <v/>
      </c>
      <c r="DM144" s="300" t="str">
        <f ca="true">+IF(OFFSET('Sanitation Data'!$I$31,0,10*ROW('Sanitation Data'!I138))="","",OFFSET('Sanitation Data'!$I$31,0,10*ROW('Sanitation Data'!I138)))</f>
        <v/>
      </c>
      <c r="DN144" s="300" t="str">
        <f ca="true">+IF(OFFSET('Sanitation Data'!$I$32,0,10*ROW('Sanitation Data'!I138))="","",OFFSET('Sanitation Data'!$I$32,0,10*ROW('Sanitation Data'!I138)))</f>
        <v/>
      </c>
      <c r="DO144" s="300" t="str">
        <f ca="true">+IF(OFFSET('Hygiene Data'!$D$11,0,10*ROW('Hygiene Data'!D138))="","",OFFSET('Hygiene Data'!$D$11,0,10*ROW('Hygiene Data'!D138)))</f>
        <v/>
      </c>
      <c r="DP144" s="300" t="str">
        <f ca="true">+IF(OFFSET('Hygiene Data'!$D$12,0,10*ROW('Hygiene Data'!D138))="","",OFFSET('Hygiene Data'!$D$12,0,10*ROW('Hygiene Data'!D138)))</f>
        <v/>
      </c>
      <c r="DQ144" s="300" t="str">
        <f ca="true">+IF(OFFSET('Hygiene Data'!$D$13,0,10*ROW('Hygiene Data'!D138))="","",OFFSET('Hygiene Data'!$D$13,0,10*ROW('Hygiene Data'!D138)))</f>
        <v/>
      </c>
      <c r="DR144" s="300" t="str">
        <f ca="true">+IF(OFFSET('Hygiene Data'!$E$11,0,10*ROW('Hygiene Data'!E138))="","",OFFSET('Hygiene Data'!$E$11,0,10*ROW('Hygiene Data'!E138)))</f>
        <v/>
      </c>
      <c r="DS144" s="300" t="str">
        <f ca="true">+IF(OFFSET('Hygiene Data'!$E$12,0,10*ROW('Hygiene Data'!E138))="","",OFFSET('Hygiene Data'!$E$12,0,10*ROW('Hygiene Data'!E138)))</f>
        <v/>
      </c>
      <c r="DT144" s="300" t="str">
        <f ca="true">+IF(OFFSET('Hygiene Data'!$E$13,0,10*ROW('Hygiene Data'!E138))="","",OFFSET('Hygiene Data'!$E$13,0,10*ROW('Hygiene Data'!E138)))</f>
        <v/>
      </c>
      <c r="DU144" s="300" t="str">
        <f ca="true">+IF(OFFSET('Hygiene Data'!$F$11,0,10*ROW('Hygiene Data'!F138))="","",OFFSET('Hygiene Data'!$F$11,0,10*ROW('Hygiene Data'!F138)))</f>
        <v/>
      </c>
      <c r="DV144" s="300" t="str">
        <f ca="true">+IF(OFFSET('Hygiene Data'!$F$12,0,10*ROW('Hygiene Data'!F138))="","",OFFSET('Hygiene Data'!$F$12,0,10*ROW('Hygiene Data'!F138)))</f>
        <v/>
      </c>
      <c r="DW144" s="300" t="str">
        <f ca="true">+IF(OFFSET('Hygiene Data'!$F$13,0,10*ROW('Hygiene Data'!F138))="","",OFFSET('Hygiene Data'!$F$13,0,10*ROW('Hygiene Data'!F138)))</f>
        <v/>
      </c>
      <c r="DX144" s="300" t="str">
        <f ca="true">+IF(OFFSET('Hygiene Data'!$G$11,0,10*ROW('Hygiene Data'!G138))="","",OFFSET('Hygiene Data'!$G$11,0,10*ROW('Hygiene Data'!G138)))</f>
        <v/>
      </c>
      <c r="DY144" s="300" t="str">
        <f ca="true">+IF(OFFSET('Hygiene Data'!$G$12,0,10*ROW('Hygiene Data'!G138))="","",OFFSET('Hygiene Data'!$G$12,0,10*ROW('Hygiene Data'!G138)))</f>
        <v/>
      </c>
      <c r="DZ144" s="300" t="str">
        <f ca="true">+IF(OFFSET('Hygiene Data'!$G$13,0,10*ROW('Hygiene Data'!G138))="","",OFFSET('Hygiene Data'!$G$13,0,10*ROW('Hygiene Data'!G138)))</f>
        <v/>
      </c>
      <c r="EA144" s="300" t="str">
        <f ca="true">+IF(OFFSET('Hygiene Data'!$H$11,0,10*ROW('Hygiene Data'!H138))="","",OFFSET('Hygiene Data'!$H$11,0,10*ROW('Hygiene Data'!H138)))</f>
        <v/>
      </c>
      <c r="EB144" s="300" t="str">
        <f ca="true">+IF(OFFSET('Hygiene Data'!$H$12,0,10*ROW('Hygiene Data'!H138))="","",OFFSET('Hygiene Data'!$H$12,0,10*ROW('Hygiene Data'!H138)))</f>
        <v/>
      </c>
      <c r="EC144" s="300" t="str">
        <f ca="true">+IF(OFFSET('Hygiene Data'!$H$13,0,10*ROW('Hygiene Data'!H138))="","",OFFSET('Hygiene Data'!$H$13,0,10*ROW('Hygiene Data'!H138)))</f>
        <v/>
      </c>
      <c r="ED144" s="300" t="str">
        <f ca="true">+IF(OFFSET('Hygiene Data'!$I$11,0,10*ROW('Hygiene Data'!I138))="","",OFFSET('Hygiene Data'!$I$11,0,10*ROW('Hygiene Data'!I138)))</f>
        <v/>
      </c>
      <c r="EE144" s="300" t="str">
        <f ca="true">+IF(OFFSET('Hygiene Data'!$I$12,0,10*ROW('Hygiene Data'!I138))="","",OFFSET('Hygiene Data'!$I$12,0,10*ROW('Hygiene Data'!I138)))</f>
        <v/>
      </c>
      <c r="EF144" s="30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7"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0"/>
      <c r="BS145" s="300" t="str">
        <f ca="true">+IF(OFFSET('Water Data'!$D$27,0,10*ROW('Water Data'!D139))="","",OFFSET('Water Data'!$D$27,0,10*ROW('Water Data'!D139)))</f>
        <v/>
      </c>
      <c r="BT145" s="300" t="str">
        <f ca="true">+IF(OFFSET('Water Data'!$D$28,0,10*ROW('Water Data'!D139))="","",OFFSET('Water Data'!$D$28,0,10*ROW('Water Data'!D139)))</f>
        <v/>
      </c>
      <c r="BU145" s="300" t="str">
        <f ca="true">+IF(OFFSET('Water Data'!$D$29,0,10*ROW('Water Data'!D139))="","",OFFSET('Water Data'!$D$29,0,10*ROW('Water Data'!D139)))</f>
        <v/>
      </c>
      <c r="BV145" s="300" t="str">
        <f ca="true">+IF(OFFSET('Water Data'!$E$27,0,10*ROW('Water Data'!E139))="","",OFFSET('Water Data'!$E$27,0,10*ROW('Water Data'!E139)))</f>
        <v/>
      </c>
      <c r="BW145" s="300" t="str">
        <f ca="true">+IF(OFFSET('Water Data'!$E$28,0,10*ROW('Water Data'!E139))="","",OFFSET('Water Data'!$E$28,0,10*ROW('Water Data'!E139)))</f>
        <v/>
      </c>
      <c r="BX145" s="300" t="str">
        <f ca="true">+IF(OFFSET('Water Data'!$E$29,0,10*ROW('Water Data'!E139))="","",OFFSET('Water Data'!$E$29,0,10*ROW('Water Data'!E139)))</f>
        <v/>
      </c>
      <c r="BY145" s="300" t="str">
        <f ca="true">+IF(OFFSET('Water Data'!$F$27,0,10*ROW('Water Data'!F139))="","",OFFSET('Water Data'!$F$27,0,10*ROW('Water Data'!F139)))</f>
        <v/>
      </c>
      <c r="BZ145" s="300" t="str">
        <f ca="true">+IF(OFFSET('Water Data'!$F$28,0,10*ROW('Water Data'!F139))="","",OFFSET('Water Data'!$F$28,0,10*ROW('Water Data'!F139)))</f>
        <v/>
      </c>
      <c r="CA145" s="300" t="str">
        <f ca="true">+IF(OFFSET('Water Data'!$F$29,0,10*ROW('Water Data'!F139))="","",OFFSET('Water Data'!$F$29,0,10*ROW('Water Data'!F139)))</f>
        <v/>
      </c>
      <c r="CB145" s="300" t="str">
        <f ca="true">+IF(OFFSET('Water Data'!$G$27,0,10*ROW('Water Data'!G139))="","",OFFSET('Water Data'!$G$27,0,10*ROW('Water Data'!G139)))</f>
        <v/>
      </c>
      <c r="CC145" s="300" t="str">
        <f ca="true">+IF(OFFSET('Water Data'!$G$28,0,10*ROW('Water Data'!G139))="","",OFFSET('Water Data'!$G$28,0,10*ROW('Water Data'!G139)))</f>
        <v/>
      </c>
      <c r="CD145" s="300" t="str">
        <f ca="true">+IF(OFFSET('Water Data'!$G$29,0,10*ROW('Water Data'!G139))="","",OFFSET('Water Data'!$G$29,0,10*ROW('Water Data'!G139)))</f>
        <v/>
      </c>
      <c r="CE145" s="300" t="str">
        <f ca="true">+IF(OFFSET('Water Data'!$H$27,0,10*ROW('Water Data'!H139))="","",OFFSET('Water Data'!$H$27,0,10*ROW('Water Data'!H139)))</f>
        <v/>
      </c>
      <c r="CF145" s="300" t="str">
        <f ca="true">+IF(OFFSET('Water Data'!$H$28,0,10*ROW('Water Data'!H139))="","",OFFSET('Water Data'!$H$28,0,10*ROW('Water Data'!H139)))</f>
        <v/>
      </c>
      <c r="CG145" s="300" t="str">
        <f ca="true">+IF(OFFSET('Water Data'!$H$29,0,10*ROW('Water Data'!H139))="","",OFFSET('Water Data'!$H$29,0,10*ROW('Water Data'!H139)))</f>
        <v/>
      </c>
      <c r="CH145" s="300" t="str">
        <f ca="true">+IF(OFFSET('Water Data'!$I$27,0,10*ROW('Water Data'!I139))="","",OFFSET('Water Data'!$I$27,0,10*ROW('Water Data'!I139)))</f>
        <v/>
      </c>
      <c r="CI145" s="300" t="str">
        <f ca="true">+IF(OFFSET('Water Data'!$I$28,0,10*ROW('Water Data'!I139))="","",OFFSET('Water Data'!$I$28,0,10*ROW('Water Data'!I139)))</f>
        <v/>
      </c>
      <c r="CJ145" s="300" t="str">
        <f ca="true">+IF(OFFSET('Water Data'!$I$29,0,10*ROW('Water Data'!I139))="","",OFFSET('Water Data'!$I$29,0,10*ROW('Water Data'!I139)))</f>
        <v/>
      </c>
      <c r="CK145" s="300" t="str">
        <f ca="true">+IF(OFFSET('Sanitation Data'!$D$28,0,10*ROW('Sanitation Data'!D139))="","",OFFSET('Sanitation Data'!$D$28,0,10*ROW('Sanitation Data'!D139)))</f>
        <v/>
      </c>
      <c r="CL145" s="300" t="str">
        <f ca="true">+IF(OFFSET('Sanitation Data'!$D$29,0,10*ROW('Sanitation Data'!D139))="","",OFFSET('Sanitation Data'!$D$29,0,10*ROW('Sanitation Data'!D139)))</f>
        <v/>
      </c>
      <c r="CM145" s="300" t="str">
        <f ca="true">+IF(OFFSET('Sanitation Data'!$D$30,0,10*ROW('Sanitation Data'!D139))="","",OFFSET('Sanitation Data'!$D$30,0,10*ROW('Sanitation Data'!D139)))</f>
        <v/>
      </c>
      <c r="CN145" s="300" t="str">
        <f ca="true">+IF(OFFSET('Sanitation Data'!$D$31,0,10*ROW('Sanitation Data'!D139))="","",OFFSET('Sanitation Data'!$D$31,0,10*ROW('Sanitation Data'!D139)))</f>
        <v/>
      </c>
      <c r="CO145" s="300" t="str">
        <f ca="true">+IF(OFFSET('Sanitation Data'!$D$32,0,10*ROW('Sanitation Data'!D139))="","",OFFSET('Sanitation Data'!$D$32,0,10*ROW('Sanitation Data'!D139)))</f>
        <v/>
      </c>
      <c r="CP145" s="300" t="str">
        <f ca="true">+IF(OFFSET('Sanitation Data'!$E$28,0,10*ROW('Sanitation Data'!E139))="","",OFFSET('Sanitation Data'!$E$28,0,10*ROW('Sanitation Data'!E139)))</f>
        <v/>
      </c>
      <c r="CQ145" s="300" t="str">
        <f ca="true">+IF(OFFSET('Sanitation Data'!$E$29,0,10*ROW('Sanitation Data'!E139))="","",OFFSET('Sanitation Data'!$E$29,0,10*ROW('Sanitation Data'!E139)))</f>
        <v/>
      </c>
      <c r="CR145" s="300" t="str">
        <f ca="true">+IF(OFFSET('Sanitation Data'!$E$30,0,10*ROW('Sanitation Data'!E139))="","",OFFSET('Sanitation Data'!$E$30,0,10*ROW('Sanitation Data'!E139)))</f>
        <v/>
      </c>
      <c r="CS145" s="300" t="str">
        <f ca="true">+IF(OFFSET('Sanitation Data'!$E$31,0,10*ROW('Sanitation Data'!E139))="","",OFFSET('Sanitation Data'!$E$31,0,10*ROW('Sanitation Data'!E139)))</f>
        <v/>
      </c>
      <c r="CT145" s="300" t="str">
        <f ca="true">+IF(OFFSET('Sanitation Data'!$E$32,0,10*ROW('Sanitation Data'!E139))="","",OFFSET('Sanitation Data'!$E$32,0,10*ROW('Sanitation Data'!E139)))</f>
        <v/>
      </c>
      <c r="CU145" s="300" t="str">
        <f ca="true">+IF(OFFSET('Sanitation Data'!$F$28,0,10*ROW('Sanitation Data'!F139))="","",OFFSET('Sanitation Data'!$F$28,0,10*ROW('Sanitation Data'!F139)))</f>
        <v/>
      </c>
      <c r="CV145" s="300" t="str">
        <f ca="true">+IF(OFFSET('Sanitation Data'!$F$29,0,10*ROW('Sanitation Data'!F139))="","",OFFSET('Sanitation Data'!$F$29,0,10*ROW('Sanitation Data'!F139)))</f>
        <v/>
      </c>
      <c r="CW145" s="300" t="str">
        <f ca="true">+IF(OFFSET('Sanitation Data'!$F$30,0,10*ROW('Sanitation Data'!F139))="","",OFFSET('Sanitation Data'!$F$30,0,10*ROW('Sanitation Data'!F139)))</f>
        <v/>
      </c>
      <c r="CX145" s="300" t="str">
        <f ca="true">+IF(OFFSET('Sanitation Data'!$F$31,0,10*ROW('Sanitation Data'!F139))="","",OFFSET('Sanitation Data'!$F$31,0,10*ROW('Sanitation Data'!F139)))</f>
        <v/>
      </c>
      <c r="CY145" s="300" t="str">
        <f ca="true">+IF(OFFSET('Sanitation Data'!$F$32,0,10*ROW('Sanitation Data'!F139))="","",OFFSET('Sanitation Data'!$F$32,0,10*ROW('Sanitation Data'!F139)))</f>
        <v/>
      </c>
      <c r="CZ145" s="300" t="str">
        <f ca="true">+IF(OFFSET('Sanitation Data'!$G$28,0,10*ROW('Sanitation Data'!G139))="","",OFFSET('Sanitation Data'!$G$28,0,10*ROW('Sanitation Data'!G139)))</f>
        <v/>
      </c>
      <c r="DA145" s="300" t="str">
        <f ca="true">+IF(OFFSET('Sanitation Data'!$G$29,0,10*ROW('Sanitation Data'!G139))="","",OFFSET('Sanitation Data'!$G$29,0,10*ROW('Sanitation Data'!G139)))</f>
        <v/>
      </c>
      <c r="DB145" s="300" t="str">
        <f ca="true">+IF(OFFSET('Sanitation Data'!$G$30,0,10*ROW('Sanitation Data'!G139))="","",OFFSET('Sanitation Data'!$G$30,0,10*ROW('Sanitation Data'!G139)))</f>
        <v/>
      </c>
      <c r="DC145" s="300" t="str">
        <f ca="true">+IF(OFFSET('Sanitation Data'!$G$31,0,10*ROW('Sanitation Data'!G139))="","",OFFSET('Sanitation Data'!$G$31,0,10*ROW('Sanitation Data'!G139)))</f>
        <v/>
      </c>
      <c r="DD145" s="300" t="str">
        <f ca="true">+IF(OFFSET('Sanitation Data'!$G$32,0,10*ROW('Sanitation Data'!G139))="","",OFFSET('Sanitation Data'!$G$32,0,10*ROW('Sanitation Data'!G139)))</f>
        <v/>
      </c>
      <c r="DE145" s="300" t="str">
        <f ca="true">+IF(OFFSET('Sanitation Data'!$H$28,0,10*ROW('Sanitation Data'!H139))="","",OFFSET('Sanitation Data'!$H$28,0,10*ROW('Sanitation Data'!H139)))</f>
        <v/>
      </c>
      <c r="DF145" s="300" t="str">
        <f ca="true">+IF(OFFSET('Sanitation Data'!$H$29,0,10*ROW('Sanitation Data'!H139))="","",OFFSET('Sanitation Data'!$H$29,0,10*ROW('Sanitation Data'!H139)))</f>
        <v/>
      </c>
      <c r="DG145" s="300" t="str">
        <f ca="true">+IF(OFFSET('Sanitation Data'!$H$30,0,10*ROW('Sanitation Data'!H139))="","",OFFSET('Sanitation Data'!$H$30,0,10*ROW('Sanitation Data'!H139)))</f>
        <v/>
      </c>
      <c r="DH145" s="300" t="str">
        <f ca="true">+IF(OFFSET('Sanitation Data'!$H$31,0,10*ROW('Sanitation Data'!H139))="","",OFFSET('Sanitation Data'!$H$31,0,10*ROW('Sanitation Data'!H139)))</f>
        <v/>
      </c>
      <c r="DI145" s="300" t="str">
        <f ca="true">+IF(OFFSET('Sanitation Data'!$H$32,0,10*ROW('Sanitation Data'!H139))="","",OFFSET('Sanitation Data'!$H$32,0,10*ROW('Sanitation Data'!H139)))</f>
        <v/>
      </c>
      <c r="DJ145" s="300" t="str">
        <f ca="true">+IF(OFFSET('Sanitation Data'!$I$28,0,10*ROW('Sanitation Data'!I139))="","",OFFSET('Sanitation Data'!$I$28,0,10*ROW('Sanitation Data'!I139)))</f>
        <v/>
      </c>
      <c r="DK145" s="300" t="str">
        <f ca="true">+IF(OFFSET('Sanitation Data'!$I$29,0,10*ROW('Sanitation Data'!I139))="","",OFFSET('Sanitation Data'!$I$29,0,10*ROW('Sanitation Data'!I139)))</f>
        <v/>
      </c>
      <c r="DL145" s="300" t="str">
        <f ca="true">+IF(OFFSET('Sanitation Data'!$I$30,0,10*ROW('Sanitation Data'!I139))="","",OFFSET('Sanitation Data'!$I$30,0,10*ROW('Sanitation Data'!I139)))</f>
        <v/>
      </c>
      <c r="DM145" s="300" t="str">
        <f ca="true">+IF(OFFSET('Sanitation Data'!$I$31,0,10*ROW('Sanitation Data'!I139))="","",OFFSET('Sanitation Data'!$I$31,0,10*ROW('Sanitation Data'!I139)))</f>
        <v/>
      </c>
      <c r="DN145" s="300" t="str">
        <f ca="true">+IF(OFFSET('Sanitation Data'!$I$32,0,10*ROW('Sanitation Data'!I139))="","",OFFSET('Sanitation Data'!$I$32,0,10*ROW('Sanitation Data'!I139)))</f>
        <v/>
      </c>
      <c r="DO145" s="300" t="str">
        <f ca="true">+IF(OFFSET('Hygiene Data'!$D$11,0,10*ROW('Hygiene Data'!D139))="","",OFFSET('Hygiene Data'!$D$11,0,10*ROW('Hygiene Data'!D139)))</f>
        <v/>
      </c>
      <c r="DP145" s="300" t="str">
        <f ca="true">+IF(OFFSET('Hygiene Data'!$D$12,0,10*ROW('Hygiene Data'!D139))="","",OFFSET('Hygiene Data'!$D$12,0,10*ROW('Hygiene Data'!D139)))</f>
        <v/>
      </c>
      <c r="DQ145" s="300" t="str">
        <f ca="true">+IF(OFFSET('Hygiene Data'!$D$13,0,10*ROW('Hygiene Data'!D139))="","",OFFSET('Hygiene Data'!$D$13,0,10*ROW('Hygiene Data'!D139)))</f>
        <v/>
      </c>
      <c r="DR145" s="300" t="str">
        <f ca="true">+IF(OFFSET('Hygiene Data'!$E$11,0,10*ROW('Hygiene Data'!E139))="","",OFFSET('Hygiene Data'!$E$11,0,10*ROW('Hygiene Data'!E139)))</f>
        <v/>
      </c>
      <c r="DS145" s="300" t="str">
        <f ca="true">+IF(OFFSET('Hygiene Data'!$E$12,0,10*ROW('Hygiene Data'!E139))="","",OFFSET('Hygiene Data'!$E$12,0,10*ROW('Hygiene Data'!E139)))</f>
        <v/>
      </c>
      <c r="DT145" s="300" t="str">
        <f ca="true">+IF(OFFSET('Hygiene Data'!$E$13,0,10*ROW('Hygiene Data'!E139))="","",OFFSET('Hygiene Data'!$E$13,0,10*ROW('Hygiene Data'!E139)))</f>
        <v/>
      </c>
      <c r="DU145" s="300" t="str">
        <f ca="true">+IF(OFFSET('Hygiene Data'!$F$11,0,10*ROW('Hygiene Data'!F139))="","",OFFSET('Hygiene Data'!$F$11,0,10*ROW('Hygiene Data'!F139)))</f>
        <v/>
      </c>
      <c r="DV145" s="300" t="str">
        <f ca="true">+IF(OFFSET('Hygiene Data'!$F$12,0,10*ROW('Hygiene Data'!F139))="","",OFFSET('Hygiene Data'!$F$12,0,10*ROW('Hygiene Data'!F139)))</f>
        <v/>
      </c>
      <c r="DW145" s="300" t="str">
        <f ca="true">+IF(OFFSET('Hygiene Data'!$F$13,0,10*ROW('Hygiene Data'!F139))="","",OFFSET('Hygiene Data'!$F$13,0,10*ROW('Hygiene Data'!F139)))</f>
        <v/>
      </c>
      <c r="DX145" s="300" t="str">
        <f ca="true">+IF(OFFSET('Hygiene Data'!$G$11,0,10*ROW('Hygiene Data'!G139))="","",OFFSET('Hygiene Data'!$G$11,0,10*ROW('Hygiene Data'!G139)))</f>
        <v/>
      </c>
      <c r="DY145" s="300" t="str">
        <f ca="true">+IF(OFFSET('Hygiene Data'!$G$12,0,10*ROW('Hygiene Data'!G139))="","",OFFSET('Hygiene Data'!$G$12,0,10*ROW('Hygiene Data'!G139)))</f>
        <v/>
      </c>
      <c r="DZ145" s="300" t="str">
        <f ca="true">+IF(OFFSET('Hygiene Data'!$G$13,0,10*ROW('Hygiene Data'!G139))="","",OFFSET('Hygiene Data'!$G$13,0,10*ROW('Hygiene Data'!G139)))</f>
        <v/>
      </c>
      <c r="EA145" s="300" t="str">
        <f ca="true">+IF(OFFSET('Hygiene Data'!$H$11,0,10*ROW('Hygiene Data'!H139))="","",OFFSET('Hygiene Data'!$H$11,0,10*ROW('Hygiene Data'!H139)))</f>
        <v/>
      </c>
      <c r="EB145" s="300" t="str">
        <f ca="true">+IF(OFFSET('Hygiene Data'!$H$12,0,10*ROW('Hygiene Data'!H139))="","",OFFSET('Hygiene Data'!$H$12,0,10*ROW('Hygiene Data'!H139)))</f>
        <v/>
      </c>
      <c r="EC145" s="300" t="str">
        <f ca="true">+IF(OFFSET('Hygiene Data'!$H$13,0,10*ROW('Hygiene Data'!H139))="","",OFFSET('Hygiene Data'!$H$13,0,10*ROW('Hygiene Data'!H139)))</f>
        <v/>
      </c>
      <c r="ED145" s="300" t="str">
        <f ca="true">+IF(OFFSET('Hygiene Data'!$I$11,0,10*ROW('Hygiene Data'!I139))="","",OFFSET('Hygiene Data'!$I$11,0,10*ROW('Hygiene Data'!I139)))</f>
        <v/>
      </c>
      <c r="EE145" s="300" t="str">
        <f ca="true">+IF(OFFSET('Hygiene Data'!$I$12,0,10*ROW('Hygiene Data'!I139))="","",OFFSET('Hygiene Data'!$I$12,0,10*ROW('Hygiene Data'!I139)))</f>
        <v/>
      </c>
      <c r="EF145" s="30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7"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0"/>
      <c r="BS146" s="300" t="str">
        <f ca="true">+IF(OFFSET('Water Data'!$D$27,0,10*ROW('Water Data'!D140))="","",OFFSET('Water Data'!$D$27,0,10*ROW('Water Data'!D140)))</f>
        <v/>
      </c>
      <c r="BT146" s="300" t="str">
        <f ca="true">+IF(OFFSET('Water Data'!$D$28,0,10*ROW('Water Data'!D140))="","",OFFSET('Water Data'!$D$28,0,10*ROW('Water Data'!D140)))</f>
        <v/>
      </c>
      <c r="BU146" s="300" t="str">
        <f ca="true">+IF(OFFSET('Water Data'!$D$29,0,10*ROW('Water Data'!D140))="","",OFFSET('Water Data'!$D$29,0,10*ROW('Water Data'!D140)))</f>
        <v/>
      </c>
      <c r="BV146" s="300" t="str">
        <f ca="true">+IF(OFFSET('Water Data'!$E$27,0,10*ROW('Water Data'!E140))="","",OFFSET('Water Data'!$E$27,0,10*ROW('Water Data'!E140)))</f>
        <v/>
      </c>
      <c r="BW146" s="300" t="str">
        <f ca="true">+IF(OFFSET('Water Data'!$E$28,0,10*ROW('Water Data'!E140))="","",OFFSET('Water Data'!$E$28,0,10*ROW('Water Data'!E140)))</f>
        <v/>
      </c>
      <c r="BX146" s="300" t="str">
        <f ca="true">+IF(OFFSET('Water Data'!$E$29,0,10*ROW('Water Data'!E140))="","",OFFSET('Water Data'!$E$29,0,10*ROW('Water Data'!E140)))</f>
        <v/>
      </c>
      <c r="BY146" s="300" t="str">
        <f ca="true">+IF(OFFSET('Water Data'!$F$27,0,10*ROW('Water Data'!F140))="","",OFFSET('Water Data'!$F$27,0,10*ROW('Water Data'!F140)))</f>
        <v/>
      </c>
      <c r="BZ146" s="300" t="str">
        <f ca="true">+IF(OFFSET('Water Data'!$F$28,0,10*ROW('Water Data'!F140))="","",OFFSET('Water Data'!$F$28,0,10*ROW('Water Data'!F140)))</f>
        <v/>
      </c>
      <c r="CA146" s="300" t="str">
        <f ca="true">+IF(OFFSET('Water Data'!$F$29,0,10*ROW('Water Data'!F140))="","",OFFSET('Water Data'!$F$29,0,10*ROW('Water Data'!F140)))</f>
        <v/>
      </c>
      <c r="CB146" s="300" t="str">
        <f ca="true">+IF(OFFSET('Water Data'!$G$27,0,10*ROW('Water Data'!G140))="","",OFFSET('Water Data'!$G$27,0,10*ROW('Water Data'!G140)))</f>
        <v/>
      </c>
      <c r="CC146" s="300" t="str">
        <f ca="true">+IF(OFFSET('Water Data'!$G$28,0,10*ROW('Water Data'!G140))="","",OFFSET('Water Data'!$G$28,0,10*ROW('Water Data'!G140)))</f>
        <v/>
      </c>
      <c r="CD146" s="300" t="str">
        <f ca="true">+IF(OFFSET('Water Data'!$G$29,0,10*ROW('Water Data'!G140))="","",OFFSET('Water Data'!$G$29,0,10*ROW('Water Data'!G140)))</f>
        <v/>
      </c>
      <c r="CE146" s="300" t="str">
        <f ca="true">+IF(OFFSET('Water Data'!$H$27,0,10*ROW('Water Data'!H140))="","",OFFSET('Water Data'!$H$27,0,10*ROW('Water Data'!H140)))</f>
        <v/>
      </c>
      <c r="CF146" s="300" t="str">
        <f ca="true">+IF(OFFSET('Water Data'!$H$28,0,10*ROW('Water Data'!H140))="","",OFFSET('Water Data'!$H$28,0,10*ROW('Water Data'!H140)))</f>
        <v/>
      </c>
      <c r="CG146" s="300" t="str">
        <f ca="true">+IF(OFFSET('Water Data'!$H$29,0,10*ROW('Water Data'!H140))="","",OFFSET('Water Data'!$H$29,0,10*ROW('Water Data'!H140)))</f>
        <v/>
      </c>
      <c r="CH146" s="300" t="str">
        <f ca="true">+IF(OFFSET('Water Data'!$I$27,0,10*ROW('Water Data'!I140))="","",OFFSET('Water Data'!$I$27,0,10*ROW('Water Data'!I140)))</f>
        <v/>
      </c>
      <c r="CI146" s="300" t="str">
        <f ca="true">+IF(OFFSET('Water Data'!$I$28,0,10*ROW('Water Data'!I140))="","",OFFSET('Water Data'!$I$28,0,10*ROW('Water Data'!I140)))</f>
        <v/>
      </c>
      <c r="CJ146" s="300" t="str">
        <f ca="true">+IF(OFFSET('Water Data'!$I$29,0,10*ROW('Water Data'!I140))="","",OFFSET('Water Data'!$I$29,0,10*ROW('Water Data'!I140)))</f>
        <v/>
      </c>
      <c r="CK146" s="300" t="str">
        <f ca="true">+IF(OFFSET('Sanitation Data'!$D$28,0,10*ROW('Sanitation Data'!D140))="","",OFFSET('Sanitation Data'!$D$28,0,10*ROW('Sanitation Data'!D140)))</f>
        <v/>
      </c>
      <c r="CL146" s="300" t="str">
        <f ca="true">+IF(OFFSET('Sanitation Data'!$D$29,0,10*ROW('Sanitation Data'!D140))="","",OFFSET('Sanitation Data'!$D$29,0,10*ROW('Sanitation Data'!D140)))</f>
        <v/>
      </c>
      <c r="CM146" s="300" t="str">
        <f ca="true">+IF(OFFSET('Sanitation Data'!$D$30,0,10*ROW('Sanitation Data'!D140))="","",OFFSET('Sanitation Data'!$D$30,0,10*ROW('Sanitation Data'!D140)))</f>
        <v/>
      </c>
      <c r="CN146" s="300" t="str">
        <f ca="true">+IF(OFFSET('Sanitation Data'!$D$31,0,10*ROW('Sanitation Data'!D140))="","",OFFSET('Sanitation Data'!$D$31,0,10*ROW('Sanitation Data'!D140)))</f>
        <v/>
      </c>
      <c r="CO146" s="300" t="str">
        <f ca="true">+IF(OFFSET('Sanitation Data'!$D$32,0,10*ROW('Sanitation Data'!D140))="","",OFFSET('Sanitation Data'!$D$32,0,10*ROW('Sanitation Data'!D140)))</f>
        <v/>
      </c>
      <c r="CP146" s="300" t="str">
        <f ca="true">+IF(OFFSET('Sanitation Data'!$E$28,0,10*ROW('Sanitation Data'!E140))="","",OFFSET('Sanitation Data'!$E$28,0,10*ROW('Sanitation Data'!E140)))</f>
        <v/>
      </c>
      <c r="CQ146" s="300" t="str">
        <f ca="true">+IF(OFFSET('Sanitation Data'!$E$29,0,10*ROW('Sanitation Data'!E140))="","",OFFSET('Sanitation Data'!$E$29,0,10*ROW('Sanitation Data'!E140)))</f>
        <v/>
      </c>
      <c r="CR146" s="300" t="str">
        <f ca="true">+IF(OFFSET('Sanitation Data'!$E$30,0,10*ROW('Sanitation Data'!E140))="","",OFFSET('Sanitation Data'!$E$30,0,10*ROW('Sanitation Data'!E140)))</f>
        <v/>
      </c>
      <c r="CS146" s="300" t="str">
        <f ca="true">+IF(OFFSET('Sanitation Data'!$E$31,0,10*ROW('Sanitation Data'!E140))="","",OFFSET('Sanitation Data'!$E$31,0,10*ROW('Sanitation Data'!E140)))</f>
        <v/>
      </c>
      <c r="CT146" s="300" t="str">
        <f ca="true">+IF(OFFSET('Sanitation Data'!$E$32,0,10*ROW('Sanitation Data'!E140))="","",OFFSET('Sanitation Data'!$E$32,0,10*ROW('Sanitation Data'!E140)))</f>
        <v/>
      </c>
      <c r="CU146" s="300" t="str">
        <f ca="true">+IF(OFFSET('Sanitation Data'!$F$28,0,10*ROW('Sanitation Data'!F140))="","",OFFSET('Sanitation Data'!$F$28,0,10*ROW('Sanitation Data'!F140)))</f>
        <v/>
      </c>
      <c r="CV146" s="300" t="str">
        <f ca="true">+IF(OFFSET('Sanitation Data'!$F$29,0,10*ROW('Sanitation Data'!F140))="","",OFFSET('Sanitation Data'!$F$29,0,10*ROW('Sanitation Data'!F140)))</f>
        <v/>
      </c>
      <c r="CW146" s="300" t="str">
        <f ca="true">+IF(OFFSET('Sanitation Data'!$F$30,0,10*ROW('Sanitation Data'!F140))="","",OFFSET('Sanitation Data'!$F$30,0,10*ROW('Sanitation Data'!F140)))</f>
        <v/>
      </c>
      <c r="CX146" s="300" t="str">
        <f ca="true">+IF(OFFSET('Sanitation Data'!$F$31,0,10*ROW('Sanitation Data'!F140))="","",OFFSET('Sanitation Data'!$F$31,0,10*ROW('Sanitation Data'!F140)))</f>
        <v/>
      </c>
      <c r="CY146" s="300" t="str">
        <f ca="true">+IF(OFFSET('Sanitation Data'!$F$32,0,10*ROW('Sanitation Data'!F140))="","",OFFSET('Sanitation Data'!$F$32,0,10*ROW('Sanitation Data'!F140)))</f>
        <v/>
      </c>
      <c r="CZ146" s="300" t="str">
        <f ca="true">+IF(OFFSET('Sanitation Data'!$G$28,0,10*ROW('Sanitation Data'!G140))="","",OFFSET('Sanitation Data'!$G$28,0,10*ROW('Sanitation Data'!G140)))</f>
        <v/>
      </c>
      <c r="DA146" s="300" t="str">
        <f ca="true">+IF(OFFSET('Sanitation Data'!$G$29,0,10*ROW('Sanitation Data'!G140))="","",OFFSET('Sanitation Data'!$G$29,0,10*ROW('Sanitation Data'!G140)))</f>
        <v/>
      </c>
      <c r="DB146" s="300" t="str">
        <f ca="true">+IF(OFFSET('Sanitation Data'!$G$30,0,10*ROW('Sanitation Data'!G140))="","",OFFSET('Sanitation Data'!$G$30,0,10*ROW('Sanitation Data'!G140)))</f>
        <v/>
      </c>
      <c r="DC146" s="300" t="str">
        <f ca="true">+IF(OFFSET('Sanitation Data'!$G$31,0,10*ROW('Sanitation Data'!G140))="","",OFFSET('Sanitation Data'!$G$31,0,10*ROW('Sanitation Data'!G140)))</f>
        <v/>
      </c>
      <c r="DD146" s="300" t="str">
        <f ca="true">+IF(OFFSET('Sanitation Data'!$G$32,0,10*ROW('Sanitation Data'!G140))="","",OFFSET('Sanitation Data'!$G$32,0,10*ROW('Sanitation Data'!G140)))</f>
        <v/>
      </c>
      <c r="DE146" s="300" t="str">
        <f ca="true">+IF(OFFSET('Sanitation Data'!$H$28,0,10*ROW('Sanitation Data'!H140))="","",OFFSET('Sanitation Data'!$H$28,0,10*ROW('Sanitation Data'!H140)))</f>
        <v/>
      </c>
      <c r="DF146" s="300" t="str">
        <f ca="true">+IF(OFFSET('Sanitation Data'!$H$29,0,10*ROW('Sanitation Data'!H140))="","",OFFSET('Sanitation Data'!$H$29,0,10*ROW('Sanitation Data'!H140)))</f>
        <v/>
      </c>
      <c r="DG146" s="300" t="str">
        <f ca="true">+IF(OFFSET('Sanitation Data'!$H$30,0,10*ROW('Sanitation Data'!H140))="","",OFFSET('Sanitation Data'!$H$30,0,10*ROW('Sanitation Data'!H140)))</f>
        <v/>
      </c>
      <c r="DH146" s="300" t="str">
        <f ca="true">+IF(OFFSET('Sanitation Data'!$H$31,0,10*ROW('Sanitation Data'!H140))="","",OFFSET('Sanitation Data'!$H$31,0,10*ROW('Sanitation Data'!H140)))</f>
        <v/>
      </c>
      <c r="DI146" s="300" t="str">
        <f ca="true">+IF(OFFSET('Sanitation Data'!$H$32,0,10*ROW('Sanitation Data'!H140))="","",OFFSET('Sanitation Data'!$H$32,0,10*ROW('Sanitation Data'!H140)))</f>
        <v/>
      </c>
      <c r="DJ146" s="300" t="str">
        <f ca="true">+IF(OFFSET('Sanitation Data'!$I$28,0,10*ROW('Sanitation Data'!I140))="","",OFFSET('Sanitation Data'!$I$28,0,10*ROW('Sanitation Data'!I140)))</f>
        <v/>
      </c>
      <c r="DK146" s="300" t="str">
        <f ca="true">+IF(OFFSET('Sanitation Data'!$I$29,0,10*ROW('Sanitation Data'!I140))="","",OFFSET('Sanitation Data'!$I$29,0,10*ROW('Sanitation Data'!I140)))</f>
        <v/>
      </c>
      <c r="DL146" s="300" t="str">
        <f ca="true">+IF(OFFSET('Sanitation Data'!$I$30,0,10*ROW('Sanitation Data'!I140))="","",OFFSET('Sanitation Data'!$I$30,0,10*ROW('Sanitation Data'!I140)))</f>
        <v/>
      </c>
      <c r="DM146" s="300" t="str">
        <f ca="true">+IF(OFFSET('Sanitation Data'!$I$31,0,10*ROW('Sanitation Data'!I140))="","",OFFSET('Sanitation Data'!$I$31,0,10*ROW('Sanitation Data'!I140)))</f>
        <v/>
      </c>
      <c r="DN146" s="300" t="str">
        <f ca="true">+IF(OFFSET('Sanitation Data'!$I$32,0,10*ROW('Sanitation Data'!I140))="","",OFFSET('Sanitation Data'!$I$32,0,10*ROW('Sanitation Data'!I140)))</f>
        <v/>
      </c>
      <c r="DO146" s="300" t="str">
        <f ca="true">+IF(OFFSET('Hygiene Data'!$D$11,0,10*ROW('Hygiene Data'!D140))="","",OFFSET('Hygiene Data'!$D$11,0,10*ROW('Hygiene Data'!D140)))</f>
        <v/>
      </c>
      <c r="DP146" s="300" t="str">
        <f ca="true">+IF(OFFSET('Hygiene Data'!$D$12,0,10*ROW('Hygiene Data'!D140))="","",OFFSET('Hygiene Data'!$D$12,0,10*ROW('Hygiene Data'!D140)))</f>
        <v/>
      </c>
      <c r="DQ146" s="300" t="str">
        <f ca="true">+IF(OFFSET('Hygiene Data'!$D$13,0,10*ROW('Hygiene Data'!D140))="","",OFFSET('Hygiene Data'!$D$13,0,10*ROW('Hygiene Data'!D140)))</f>
        <v/>
      </c>
      <c r="DR146" s="300" t="str">
        <f ca="true">+IF(OFFSET('Hygiene Data'!$E$11,0,10*ROW('Hygiene Data'!E140))="","",OFFSET('Hygiene Data'!$E$11,0,10*ROW('Hygiene Data'!E140)))</f>
        <v/>
      </c>
      <c r="DS146" s="300" t="str">
        <f ca="true">+IF(OFFSET('Hygiene Data'!$E$12,0,10*ROW('Hygiene Data'!E140))="","",OFFSET('Hygiene Data'!$E$12,0,10*ROW('Hygiene Data'!E140)))</f>
        <v/>
      </c>
      <c r="DT146" s="300" t="str">
        <f ca="true">+IF(OFFSET('Hygiene Data'!$E$13,0,10*ROW('Hygiene Data'!E140))="","",OFFSET('Hygiene Data'!$E$13,0,10*ROW('Hygiene Data'!E140)))</f>
        <v/>
      </c>
      <c r="DU146" s="300" t="str">
        <f ca="true">+IF(OFFSET('Hygiene Data'!$F$11,0,10*ROW('Hygiene Data'!F140))="","",OFFSET('Hygiene Data'!$F$11,0,10*ROW('Hygiene Data'!F140)))</f>
        <v/>
      </c>
      <c r="DV146" s="300" t="str">
        <f ca="true">+IF(OFFSET('Hygiene Data'!$F$12,0,10*ROW('Hygiene Data'!F140))="","",OFFSET('Hygiene Data'!$F$12,0,10*ROW('Hygiene Data'!F140)))</f>
        <v/>
      </c>
      <c r="DW146" s="300" t="str">
        <f ca="true">+IF(OFFSET('Hygiene Data'!$F$13,0,10*ROW('Hygiene Data'!F140))="","",OFFSET('Hygiene Data'!$F$13,0,10*ROW('Hygiene Data'!F140)))</f>
        <v/>
      </c>
      <c r="DX146" s="300" t="str">
        <f ca="true">+IF(OFFSET('Hygiene Data'!$G$11,0,10*ROW('Hygiene Data'!G140))="","",OFFSET('Hygiene Data'!$G$11,0,10*ROW('Hygiene Data'!G140)))</f>
        <v/>
      </c>
      <c r="DY146" s="300" t="str">
        <f ca="true">+IF(OFFSET('Hygiene Data'!$G$12,0,10*ROW('Hygiene Data'!G140))="","",OFFSET('Hygiene Data'!$G$12,0,10*ROW('Hygiene Data'!G140)))</f>
        <v/>
      </c>
      <c r="DZ146" s="300" t="str">
        <f ca="true">+IF(OFFSET('Hygiene Data'!$G$13,0,10*ROW('Hygiene Data'!G140))="","",OFFSET('Hygiene Data'!$G$13,0,10*ROW('Hygiene Data'!G140)))</f>
        <v/>
      </c>
      <c r="EA146" s="300" t="str">
        <f ca="true">+IF(OFFSET('Hygiene Data'!$H$11,0,10*ROW('Hygiene Data'!H140))="","",OFFSET('Hygiene Data'!$H$11,0,10*ROW('Hygiene Data'!H140)))</f>
        <v/>
      </c>
      <c r="EB146" s="300" t="str">
        <f ca="true">+IF(OFFSET('Hygiene Data'!$H$12,0,10*ROW('Hygiene Data'!H140))="","",OFFSET('Hygiene Data'!$H$12,0,10*ROW('Hygiene Data'!H140)))</f>
        <v/>
      </c>
      <c r="EC146" s="300" t="str">
        <f ca="true">+IF(OFFSET('Hygiene Data'!$H$13,0,10*ROW('Hygiene Data'!H140))="","",OFFSET('Hygiene Data'!$H$13,0,10*ROW('Hygiene Data'!H140)))</f>
        <v/>
      </c>
      <c r="ED146" s="300" t="str">
        <f ca="true">+IF(OFFSET('Hygiene Data'!$I$11,0,10*ROW('Hygiene Data'!I140))="","",OFFSET('Hygiene Data'!$I$11,0,10*ROW('Hygiene Data'!I140)))</f>
        <v/>
      </c>
      <c r="EE146" s="300" t="str">
        <f ca="true">+IF(OFFSET('Hygiene Data'!$I$12,0,10*ROW('Hygiene Data'!I140))="","",OFFSET('Hygiene Data'!$I$12,0,10*ROW('Hygiene Data'!I140)))</f>
        <v/>
      </c>
      <c r="EF146" s="30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7"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0"/>
      <c r="BS147" s="300" t="str">
        <f ca="true">+IF(OFFSET('Water Data'!$D$27,0,10*ROW('Water Data'!D141))="","",OFFSET('Water Data'!$D$27,0,10*ROW('Water Data'!D141)))</f>
        <v/>
      </c>
      <c r="BT147" s="300" t="str">
        <f ca="true">+IF(OFFSET('Water Data'!$D$28,0,10*ROW('Water Data'!D141))="","",OFFSET('Water Data'!$D$28,0,10*ROW('Water Data'!D141)))</f>
        <v/>
      </c>
      <c r="BU147" s="300" t="str">
        <f ca="true">+IF(OFFSET('Water Data'!$D$29,0,10*ROW('Water Data'!D141))="","",OFFSET('Water Data'!$D$29,0,10*ROW('Water Data'!D141)))</f>
        <v/>
      </c>
      <c r="BV147" s="300" t="str">
        <f ca="true">+IF(OFFSET('Water Data'!$E$27,0,10*ROW('Water Data'!E141))="","",OFFSET('Water Data'!$E$27,0,10*ROW('Water Data'!E141)))</f>
        <v/>
      </c>
      <c r="BW147" s="300" t="str">
        <f ca="true">+IF(OFFSET('Water Data'!$E$28,0,10*ROW('Water Data'!E141))="","",OFFSET('Water Data'!$E$28,0,10*ROW('Water Data'!E141)))</f>
        <v/>
      </c>
      <c r="BX147" s="300" t="str">
        <f ca="true">+IF(OFFSET('Water Data'!$E$29,0,10*ROW('Water Data'!E141))="","",OFFSET('Water Data'!$E$29,0,10*ROW('Water Data'!E141)))</f>
        <v/>
      </c>
      <c r="BY147" s="300" t="str">
        <f ca="true">+IF(OFFSET('Water Data'!$F$27,0,10*ROW('Water Data'!F141))="","",OFFSET('Water Data'!$F$27,0,10*ROW('Water Data'!F141)))</f>
        <v/>
      </c>
      <c r="BZ147" s="300" t="str">
        <f ca="true">+IF(OFFSET('Water Data'!$F$28,0,10*ROW('Water Data'!F141))="","",OFFSET('Water Data'!$F$28,0,10*ROW('Water Data'!F141)))</f>
        <v/>
      </c>
      <c r="CA147" s="300" t="str">
        <f ca="true">+IF(OFFSET('Water Data'!$F$29,0,10*ROW('Water Data'!F141))="","",OFFSET('Water Data'!$F$29,0,10*ROW('Water Data'!F141)))</f>
        <v/>
      </c>
      <c r="CB147" s="300" t="str">
        <f ca="true">+IF(OFFSET('Water Data'!$G$27,0,10*ROW('Water Data'!G141))="","",OFFSET('Water Data'!$G$27,0,10*ROW('Water Data'!G141)))</f>
        <v/>
      </c>
      <c r="CC147" s="300" t="str">
        <f ca="true">+IF(OFFSET('Water Data'!$G$28,0,10*ROW('Water Data'!G141))="","",OFFSET('Water Data'!$G$28,0,10*ROW('Water Data'!G141)))</f>
        <v/>
      </c>
      <c r="CD147" s="300" t="str">
        <f ca="true">+IF(OFFSET('Water Data'!$G$29,0,10*ROW('Water Data'!G141))="","",OFFSET('Water Data'!$G$29,0,10*ROW('Water Data'!G141)))</f>
        <v/>
      </c>
      <c r="CE147" s="300" t="str">
        <f ca="true">+IF(OFFSET('Water Data'!$H$27,0,10*ROW('Water Data'!H141))="","",OFFSET('Water Data'!$H$27,0,10*ROW('Water Data'!H141)))</f>
        <v/>
      </c>
      <c r="CF147" s="300" t="str">
        <f ca="true">+IF(OFFSET('Water Data'!$H$28,0,10*ROW('Water Data'!H141))="","",OFFSET('Water Data'!$H$28,0,10*ROW('Water Data'!H141)))</f>
        <v/>
      </c>
      <c r="CG147" s="300" t="str">
        <f ca="true">+IF(OFFSET('Water Data'!$H$29,0,10*ROW('Water Data'!H141))="","",OFFSET('Water Data'!$H$29,0,10*ROW('Water Data'!H141)))</f>
        <v/>
      </c>
      <c r="CH147" s="300" t="str">
        <f ca="true">+IF(OFFSET('Water Data'!$I$27,0,10*ROW('Water Data'!I141))="","",OFFSET('Water Data'!$I$27,0,10*ROW('Water Data'!I141)))</f>
        <v/>
      </c>
      <c r="CI147" s="300" t="str">
        <f ca="true">+IF(OFFSET('Water Data'!$I$28,0,10*ROW('Water Data'!I141))="","",OFFSET('Water Data'!$I$28,0,10*ROW('Water Data'!I141)))</f>
        <v/>
      </c>
      <c r="CJ147" s="300" t="str">
        <f ca="true">+IF(OFFSET('Water Data'!$I$29,0,10*ROW('Water Data'!I141))="","",OFFSET('Water Data'!$I$29,0,10*ROW('Water Data'!I141)))</f>
        <v/>
      </c>
      <c r="CK147" s="300" t="str">
        <f ca="true">+IF(OFFSET('Sanitation Data'!$D$28,0,10*ROW('Sanitation Data'!D141))="","",OFFSET('Sanitation Data'!$D$28,0,10*ROW('Sanitation Data'!D141)))</f>
        <v/>
      </c>
      <c r="CL147" s="300" t="str">
        <f ca="true">+IF(OFFSET('Sanitation Data'!$D$29,0,10*ROW('Sanitation Data'!D141))="","",OFFSET('Sanitation Data'!$D$29,0,10*ROW('Sanitation Data'!D141)))</f>
        <v/>
      </c>
      <c r="CM147" s="300" t="str">
        <f ca="true">+IF(OFFSET('Sanitation Data'!$D$30,0,10*ROW('Sanitation Data'!D141))="","",OFFSET('Sanitation Data'!$D$30,0,10*ROW('Sanitation Data'!D141)))</f>
        <v/>
      </c>
      <c r="CN147" s="300" t="str">
        <f ca="true">+IF(OFFSET('Sanitation Data'!$D$31,0,10*ROW('Sanitation Data'!D141))="","",OFFSET('Sanitation Data'!$D$31,0,10*ROW('Sanitation Data'!D141)))</f>
        <v/>
      </c>
      <c r="CO147" s="300" t="str">
        <f ca="true">+IF(OFFSET('Sanitation Data'!$D$32,0,10*ROW('Sanitation Data'!D141))="","",OFFSET('Sanitation Data'!$D$32,0,10*ROW('Sanitation Data'!D141)))</f>
        <v/>
      </c>
      <c r="CP147" s="300" t="str">
        <f ca="true">+IF(OFFSET('Sanitation Data'!$E$28,0,10*ROW('Sanitation Data'!E141))="","",OFFSET('Sanitation Data'!$E$28,0,10*ROW('Sanitation Data'!E141)))</f>
        <v/>
      </c>
      <c r="CQ147" s="300" t="str">
        <f ca="true">+IF(OFFSET('Sanitation Data'!$E$29,0,10*ROW('Sanitation Data'!E141))="","",OFFSET('Sanitation Data'!$E$29,0,10*ROW('Sanitation Data'!E141)))</f>
        <v/>
      </c>
      <c r="CR147" s="300" t="str">
        <f ca="true">+IF(OFFSET('Sanitation Data'!$E$30,0,10*ROW('Sanitation Data'!E141))="","",OFFSET('Sanitation Data'!$E$30,0,10*ROW('Sanitation Data'!E141)))</f>
        <v/>
      </c>
      <c r="CS147" s="300" t="str">
        <f ca="true">+IF(OFFSET('Sanitation Data'!$E$31,0,10*ROW('Sanitation Data'!E141))="","",OFFSET('Sanitation Data'!$E$31,0,10*ROW('Sanitation Data'!E141)))</f>
        <v/>
      </c>
      <c r="CT147" s="300" t="str">
        <f ca="true">+IF(OFFSET('Sanitation Data'!$E$32,0,10*ROW('Sanitation Data'!E141))="","",OFFSET('Sanitation Data'!$E$32,0,10*ROW('Sanitation Data'!E141)))</f>
        <v/>
      </c>
      <c r="CU147" s="300" t="str">
        <f ca="true">+IF(OFFSET('Sanitation Data'!$F$28,0,10*ROW('Sanitation Data'!F141))="","",OFFSET('Sanitation Data'!$F$28,0,10*ROW('Sanitation Data'!F141)))</f>
        <v/>
      </c>
      <c r="CV147" s="300" t="str">
        <f ca="true">+IF(OFFSET('Sanitation Data'!$F$29,0,10*ROW('Sanitation Data'!F141))="","",OFFSET('Sanitation Data'!$F$29,0,10*ROW('Sanitation Data'!F141)))</f>
        <v/>
      </c>
      <c r="CW147" s="300" t="str">
        <f ca="true">+IF(OFFSET('Sanitation Data'!$F$30,0,10*ROW('Sanitation Data'!F141))="","",OFFSET('Sanitation Data'!$F$30,0,10*ROW('Sanitation Data'!F141)))</f>
        <v/>
      </c>
      <c r="CX147" s="300" t="str">
        <f ca="true">+IF(OFFSET('Sanitation Data'!$F$31,0,10*ROW('Sanitation Data'!F141))="","",OFFSET('Sanitation Data'!$F$31,0,10*ROW('Sanitation Data'!F141)))</f>
        <v/>
      </c>
      <c r="CY147" s="300" t="str">
        <f ca="true">+IF(OFFSET('Sanitation Data'!$F$32,0,10*ROW('Sanitation Data'!F141))="","",OFFSET('Sanitation Data'!$F$32,0,10*ROW('Sanitation Data'!F141)))</f>
        <v/>
      </c>
      <c r="CZ147" s="300" t="str">
        <f ca="true">+IF(OFFSET('Sanitation Data'!$G$28,0,10*ROW('Sanitation Data'!G141))="","",OFFSET('Sanitation Data'!$G$28,0,10*ROW('Sanitation Data'!G141)))</f>
        <v/>
      </c>
      <c r="DA147" s="300" t="str">
        <f ca="true">+IF(OFFSET('Sanitation Data'!$G$29,0,10*ROW('Sanitation Data'!G141))="","",OFFSET('Sanitation Data'!$G$29,0,10*ROW('Sanitation Data'!G141)))</f>
        <v/>
      </c>
      <c r="DB147" s="300" t="str">
        <f ca="true">+IF(OFFSET('Sanitation Data'!$G$30,0,10*ROW('Sanitation Data'!G141))="","",OFFSET('Sanitation Data'!$G$30,0,10*ROW('Sanitation Data'!G141)))</f>
        <v/>
      </c>
      <c r="DC147" s="300" t="str">
        <f ca="true">+IF(OFFSET('Sanitation Data'!$G$31,0,10*ROW('Sanitation Data'!G141))="","",OFFSET('Sanitation Data'!$G$31,0,10*ROW('Sanitation Data'!G141)))</f>
        <v/>
      </c>
      <c r="DD147" s="300" t="str">
        <f ca="true">+IF(OFFSET('Sanitation Data'!$G$32,0,10*ROW('Sanitation Data'!G141))="","",OFFSET('Sanitation Data'!$G$32,0,10*ROW('Sanitation Data'!G141)))</f>
        <v/>
      </c>
      <c r="DE147" s="300" t="str">
        <f ca="true">+IF(OFFSET('Sanitation Data'!$H$28,0,10*ROW('Sanitation Data'!H141))="","",OFFSET('Sanitation Data'!$H$28,0,10*ROW('Sanitation Data'!H141)))</f>
        <v/>
      </c>
      <c r="DF147" s="300" t="str">
        <f ca="true">+IF(OFFSET('Sanitation Data'!$H$29,0,10*ROW('Sanitation Data'!H141))="","",OFFSET('Sanitation Data'!$H$29,0,10*ROW('Sanitation Data'!H141)))</f>
        <v/>
      </c>
      <c r="DG147" s="300" t="str">
        <f ca="true">+IF(OFFSET('Sanitation Data'!$H$30,0,10*ROW('Sanitation Data'!H141))="","",OFFSET('Sanitation Data'!$H$30,0,10*ROW('Sanitation Data'!H141)))</f>
        <v/>
      </c>
      <c r="DH147" s="300" t="str">
        <f ca="true">+IF(OFFSET('Sanitation Data'!$H$31,0,10*ROW('Sanitation Data'!H141))="","",OFFSET('Sanitation Data'!$H$31,0,10*ROW('Sanitation Data'!H141)))</f>
        <v/>
      </c>
      <c r="DI147" s="300" t="str">
        <f ca="true">+IF(OFFSET('Sanitation Data'!$H$32,0,10*ROW('Sanitation Data'!H141))="","",OFFSET('Sanitation Data'!$H$32,0,10*ROW('Sanitation Data'!H141)))</f>
        <v/>
      </c>
      <c r="DJ147" s="300" t="str">
        <f ca="true">+IF(OFFSET('Sanitation Data'!$I$28,0,10*ROW('Sanitation Data'!I141))="","",OFFSET('Sanitation Data'!$I$28,0,10*ROW('Sanitation Data'!I141)))</f>
        <v/>
      </c>
      <c r="DK147" s="300" t="str">
        <f ca="true">+IF(OFFSET('Sanitation Data'!$I$29,0,10*ROW('Sanitation Data'!I141))="","",OFFSET('Sanitation Data'!$I$29,0,10*ROW('Sanitation Data'!I141)))</f>
        <v/>
      </c>
      <c r="DL147" s="300" t="str">
        <f ca="true">+IF(OFFSET('Sanitation Data'!$I$30,0,10*ROW('Sanitation Data'!I141))="","",OFFSET('Sanitation Data'!$I$30,0,10*ROW('Sanitation Data'!I141)))</f>
        <v/>
      </c>
      <c r="DM147" s="300" t="str">
        <f ca="true">+IF(OFFSET('Sanitation Data'!$I$31,0,10*ROW('Sanitation Data'!I141))="","",OFFSET('Sanitation Data'!$I$31,0,10*ROW('Sanitation Data'!I141)))</f>
        <v/>
      </c>
      <c r="DN147" s="300" t="str">
        <f ca="true">+IF(OFFSET('Sanitation Data'!$I$32,0,10*ROW('Sanitation Data'!I141))="","",OFFSET('Sanitation Data'!$I$32,0,10*ROW('Sanitation Data'!I141)))</f>
        <v/>
      </c>
      <c r="DO147" s="300" t="str">
        <f ca="true">+IF(OFFSET('Hygiene Data'!$D$11,0,10*ROW('Hygiene Data'!D141))="","",OFFSET('Hygiene Data'!$D$11,0,10*ROW('Hygiene Data'!D141)))</f>
        <v/>
      </c>
      <c r="DP147" s="300" t="str">
        <f ca="true">+IF(OFFSET('Hygiene Data'!$D$12,0,10*ROW('Hygiene Data'!D141))="","",OFFSET('Hygiene Data'!$D$12,0,10*ROW('Hygiene Data'!D141)))</f>
        <v/>
      </c>
      <c r="DQ147" s="300" t="str">
        <f ca="true">+IF(OFFSET('Hygiene Data'!$D$13,0,10*ROW('Hygiene Data'!D141))="","",OFFSET('Hygiene Data'!$D$13,0,10*ROW('Hygiene Data'!D141)))</f>
        <v/>
      </c>
      <c r="DR147" s="300" t="str">
        <f ca="true">+IF(OFFSET('Hygiene Data'!$E$11,0,10*ROW('Hygiene Data'!E141))="","",OFFSET('Hygiene Data'!$E$11,0,10*ROW('Hygiene Data'!E141)))</f>
        <v/>
      </c>
      <c r="DS147" s="300" t="str">
        <f ca="true">+IF(OFFSET('Hygiene Data'!$E$12,0,10*ROW('Hygiene Data'!E141))="","",OFFSET('Hygiene Data'!$E$12,0,10*ROW('Hygiene Data'!E141)))</f>
        <v/>
      </c>
      <c r="DT147" s="300" t="str">
        <f ca="true">+IF(OFFSET('Hygiene Data'!$E$13,0,10*ROW('Hygiene Data'!E141))="","",OFFSET('Hygiene Data'!$E$13,0,10*ROW('Hygiene Data'!E141)))</f>
        <v/>
      </c>
      <c r="DU147" s="300" t="str">
        <f ca="true">+IF(OFFSET('Hygiene Data'!$F$11,0,10*ROW('Hygiene Data'!F141))="","",OFFSET('Hygiene Data'!$F$11,0,10*ROW('Hygiene Data'!F141)))</f>
        <v/>
      </c>
      <c r="DV147" s="300" t="str">
        <f ca="true">+IF(OFFSET('Hygiene Data'!$F$12,0,10*ROW('Hygiene Data'!F141))="","",OFFSET('Hygiene Data'!$F$12,0,10*ROW('Hygiene Data'!F141)))</f>
        <v/>
      </c>
      <c r="DW147" s="300" t="str">
        <f ca="true">+IF(OFFSET('Hygiene Data'!$F$13,0,10*ROW('Hygiene Data'!F141))="","",OFFSET('Hygiene Data'!$F$13,0,10*ROW('Hygiene Data'!F141)))</f>
        <v/>
      </c>
      <c r="DX147" s="300" t="str">
        <f ca="true">+IF(OFFSET('Hygiene Data'!$G$11,0,10*ROW('Hygiene Data'!G141))="","",OFFSET('Hygiene Data'!$G$11,0,10*ROW('Hygiene Data'!G141)))</f>
        <v/>
      </c>
      <c r="DY147" s="300" t="str">
        <f ca="true">+IF(OFFSET('Hygiene Data'!$G$12,0,10*ROW('Hygiene Data'!G141))="","",OFFSET('Hygiene Data'!$G$12,0,10*ROW('Hygiene Data'!G141)))</f>
        <v/>
      </c>
      <c r="DZ147" s="300" t="str">
        <f ca="true">+IF(OFFSET('Hygiene Data'!$G$13,0,10*ROW('Hygiene Data'!G141))="","",OFFSET('Hygiene Data'!$G$13,0,10*ROW('Hygiene Data'!G141)))</f>
        <v/>
      </c>
      <c r="EA147" s="300" t="str">
        <f ca="true">+IF(OFFSET('Hygiene Data'!$H$11,0,10*ROW('Hygiene Data'!H141))="","",OFFSET('Hygiene Data'!$H$11,0,10*ROW('Hygiene Data'!H141)))</f>
        <v/>
      </c>
      <c r="EB147" s="300" t="str">
        <f ca="true">+IF(OFFSET('Hygiene Data'!$H$12,0,10*ROW('Hygiene Data'!H141))="","",OFFSET('Hygiene Data'!$H$12,0,10*ROW('Hygiene Data'!H141)))</f>
        <v/>
      </c>
      <c r="EC147" s="300" t="str">
        <f ca="true">+IF(OFFSET('Hygiene Data'!$H$13,0,10*ROW('Hygiene Data'!H141))="","",OFFSET('Hygiene Data'!$H$13,0,10*ROW('Hygiene Data'!H141)))</f>
        <v/>
      </c>
      <c r="ED147" s="300" t="str">
        <f ca="true">+IF(OFFSET('Hygiene Data'!$I$11,0,10*ROW('Hygiene Data'!I141))="","",OFFSET('Hygiene Data'!$I$11,0,10*ROW('Hygiene Data'!I141)))</f>
        <v/>
      </c>
      <c r="EE147" s="300" t="str">
        <f ca="true">+IF(OFFSET('Hygiene Data'!$I$12,0,10*ROW('Hygiene Data'!I141))="","",OFFSET('Hygiene Data'!$I$12,0,10*ROW('Hygiene Data'!I141)))</f>
        <v/>
      </c>
      <c r="EF147" s="30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7"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0"/>
      <c r="BS148" s="300" t="str">
        <f ca="true">+IF(OFFSET('Water Data'!$D$27,0,10*ROW('Water Data'!D142))="","",OFFSET('Water Data'!$D$27,0,10*ROW('Water Data'!D142)))</f>
        <v/>
      </c>
      <c r="BT148" s="300" t="str">
        <f ca="true">+IF(OFFSET('Water Data'!$D$28,0,10*ROW('Water Data'!D142))="","",OFFSET('Water Data'!$D$28,0,10*ROW('Water Data'!D142)))</f>
        <v/>
      </c>
      <c r="BU148" s="300" t="str">
        <f ca="true">+IF(OFFSET('Water Data'!$D$29,0,10*ROW('Water Data'!D142))="","",OFFSET('Water Data'!$D$29,0,10*ROW('Water Data'!D142)))</f>
        <v/>
      </c>
      <c r="BV148" s="300" t="str">
        <f ca="true">+IF(OFFSET('Water Data'!$E$27,0,10*ROW('Water Data'!E142))="","",OFFSET('Water Data'!$E$27,0,10*ROW('Water Data'!E142)))</f>
        <v/>
      </c>
      <c r="BW148" s="300" t="str">
        <f ca="true">+IF(OFFSET('Water Data'!$E$28,0,10*ROW('Water Data'!E142))="","",OFFSET('Water Data'!$E$28,0,10*ROW('Water Data'!E142)))</f>
        <v/>
      </c>
      <c r="BX148" s="300" t="str">
        <f ca="true">+IF(OFFSET('Water Data'!$E$29,0,10*ROW('Water Data'!E142))="","",OFFSET('Water Data'!$E$29,0,10*ROW('Water Data'!E142)))</f>
        <v/>
      </c>
      <c r="BY148" s="300" t="str">
        <f ca="true">+IF(OFFSET('Water Data'!$F$27,0,10*ROW('Water Data'!F142))="","",OFFSET('Water Data'!$F$27,0,10*ROW('Water Data'!F142)))</f>
        <v/>
      </c>
      <c r="BZ148" s="300" t="str">
        <f ca="true">+IF(OFFSET('Water Data'!$F$28,0,10*ROW('Water Data'!F142))="","",OFFSET('Water Data'!$F$28,0,10*ROW('Water Data'!F142)))</f>
        <v/>
      </c>
      <c r="CA148" s="300" t="str">
        <f ca="true">+IF(OFFSET('Water Data'!$F$29,0,10*ROW('Water Data'!F142))="","",OFFSET('Water Data'!$F$29,0,10*ROW('Water Data'!F142)))</f>
        <v/>
      </c>
      <c r="CB148" s="300" t="str">
        <f ca="true">+IF(OFFSET('Water Data'!$G$27,0,10*ROW('Water Data'!G142))="","",OFFSET('Water Data'!$G$27,0,10*ROW('Water Data'!G142)))</f>
        <v/>
      </c>
      <c r="CC148" s="300" t="str">
        <f ca="true">+IF(OFFSET('Water Data'!$G$28,0,10*ROW('Water Data'!G142))="","",OFFSET('Water Data'!$G$28,0,10*ROW('Water Data'!G142)))</f>
        <v/>
      </c>
      <c r="CD148" s="300" t="str">
        <f ca="true">+IF(OFFSET('Water Data'!$G$29,0,10*ROW('Water Data'!G142))="","",OFFSET('Water Data'!$G$29,0,10*ROW('Water Data'!G142)))</f>
        <v/>
      </c>
      <c r="CE148" s="300" t="str">
        <f ca="true">+IF(OFFSET('Water Data'!$H$27,0,10*ROW('Water Data'!H142))="","",OFFSET('Water Data'!$H$27,0,10*ROW('Water Data'!H142)))</f>
        <v/>
      </c>
      <c r="CF148" s="300" t="str">
        <f ca="true">+IF(OFFSET('Water Data'!$H$28,0,10*ROW('Water Data'!H142))="","",OFFSET('Water Data'!$H$28,0,10*ROW('Water Data'!H142)))</f>
        <v/>
      </c>
      <c r="CG148" s="300" t="str">
        <f ca="true">+IF(OFFSET('Water Data'!$H$29,0,10*ROW('Water Data'!H142))="","",OFFSET('Water Data'!$H$29,0,10*ROW('Water Data'!H142)))</f>
        <v/>
      </c>
      <c r="CH148" s="300" t="str">
        <f ca="true">+IF(OFFSET('Water Data'!$I$27,0,10*ROW('Water Data'!I142))="","",OFFSET('Water Data'!$I$27,0,10*ROW('Water Data'!I142)))</f>
        <v/>
      </c>
      <c r="CI148" s="300" t="str">
        <f ca="true">+IF(OFFSET('Water Data'!$I$28,0,10*ROW('Water Data'!I142))="","",OFFSET('Water Data'!$I$28,0,10*ROW('Water Data'!I142)))</f>
        <v/>
      </c>
      <c r="CJ148" s="300" t="str">
        <f ca="true">+IF(OFFSET('Water Data'!$I$29,0,10*ROW('Water Data'!I142))="","",OFFSET('Water Data'!$I$29,0,10*ROW('Water Data'!I142)))</f>
        <v/>
      </c>
      <c r="CK148" s="300" t="str">
        <f ca="true">+IF(OFFSET('Sanitation Data'!$D$28,0,10*ROW('Sanitation Data'!D142))="","",OFFSET('Sanitation Data'!$D$28,0,10*ROW('Sanitation Data'!D142)))</f>
        <v/>
      </c>
      <c r="CL148" s="300" t="str">
        <f ca="true">+IF(OFFSET('Sanitation Data'!$D$29,0,10*ROW('Sanitation Data'!D142))="","",OFFSET('Sanitation Data'!$D$29,0,10*ROW('Sanitation Data'!D142)))</f>
        <v/>
      </c>
      <c r="CM148" s="300" t="str">
        <f ca="true">+IF(OFFSET('Sanitation Data'!$D$30,0,10*ROW('Sanitation Data'!D142))="","",OFFSET('Sanitation Data'!$D$30,0,10*ROW('Sanitation Data'!D142)))</f>
        <v/>
      </c>
      <c r="CN148" s="300" t="str">
        <f ca="true">+IF(OFFSET('Sanitation Data'!$D$31,0,10*ROW('Sanitation Data'!D142))="","",OFFSET('Sanitation Data'!$D$31,0,10*ROW('Sanitation Data'!D142)))</f>
        <v/>
      </c>
      <c r="CO148" s="300" t="str">
        <f ca="true">+IF(OFFSET('Sanitation Data'!$D$32,0,10*ROW('Sanitation Data'!D142))="","",OFFSET('Sanitation Data'!$D$32,0,10*ROW('Sanitation Data'!D142)))</f>
        <v/>
      </c>
      <c r="CP148" s="300" t="str">
        <f ca="true">+IF(OFFSET('Sanitation Data'!$E$28,0,10*ROW('Sanitation Data'!E142))="","",OFFSET('Sanitation Data'!$E$28,0,10*ROW('Sanitation Data'!E142)))</f>
        <v/>
      </c>
      <c r="CQ148" s="300" t="str">
        <f ca="true">+IF(OFFSET('Sanitation Data'!$E$29,0,10*ROW('Sanitation Data'!E142))="","",OFFSET('Sanitation Data'!$E$29,0,10*ROW('Sanitation Data'!E142)))</f>
        <v/>
      </c>
      <c r="CR148" s="300" t="str">
        <f ca="true">+IF(OFFSET('Sanitation Data'!$E$30,0,10*ROW('Sanitation Data'!E142))="","",OFFSET('Sanitation Data'!$E$30,0,10*ROW('Sanitation Data'!E142)))</f>
        <v/>
      </c>
      <c r="CS148" s="300" t="str">
        <f ca="true">+IF(OFFSET('Sanitation Data'!$E$31,0,10*ROW('Sanitation Data'!E142))="","",OFFSET('Sanitation Data'!$E$31,0,10*ROW('Sanitation Data'!E142)))</f>
        <v/>
      </c>
      <c r="CT148" s="300" t="str">
        <f ca="true">+IF(OFFSET('Sanitation Data'!$E$32,0,10*ROW('Sanitation Data'!E142))="","",OFFSET('Sanitation Data'!$E$32,0,10*ROW('Sanitation Data'!E142)))</f>
        <v/>
      </c>
      <c r="CU148" s="300" t="str">
        <f ca="true">+IF(OFFSET('Sanitation Data'!$F$28,0,10*ROW('Sanitation Data'!F142))="","",OFFSET('Sanitation Data'!$F$28,0,10*ROW('Sanitation Data'!F142)))</f>
        <v/>
      </c>
      <c r="CV148" s="300" t="str">
        <f ca="true">+IF(OFFSET('Sanitation Data'!$F$29,0,10*ROW('Sanitation Data'!F142))="","",OFFSET('Sanitation Data'!$F$29,0,10*ROW('Sanitation Data'!F142)))</f>
        <v/>
      </c>
      <c r="CW148" s="300" t="str">
        <f ca="true">+IF(OFFSET('Sanitation Data'!$F$30,0,10*ROW('Sanitation Data'!F142))="","",OFFSET('Sanitation Data'!$F$30,0,10*ROW('Sanitation Data'!F142)))</f>
        <v/>
      </c>
      <c r="CX148" s="300" t="str">
        <f ca="true">+IF(OFFSET('Sanitation Data'!$F$31,0,10*ROW('Sanitation Data'!F142))="","",OFFSET('Sanitation Data'!$F$31,0,10*ROW('Sanitation Data'!F142)))</f>
        <v/>
      </c>
      <c r="CY148" s="300" t="str">
        <f ca="true">+IF(OFFSET('Sanitation Data'!$F$32,0,10*ROW('Sanitation Data'!F142))="","",OFFSET('Sanitation Data'!$F$32,0,10*ROW('Sanitation Data'!F142)))</f>
        <v/>
      </c>
      <c r="CZ148" s="300" t="str">
        <f ca="true">+IF(OFFSET('Sanitation Data'!$G$28,0,10*ROW('Sanitation Data'!G142))="","",OFFSET('Sanitation Data'!$G$28,0,10*ROW('Sanitation Data'!G142)))</f>
        <v/>
      </c>
      <c r="DA148" s="300" t="str">
        <f ca="true">+IF(OFFSET('Sanitation Data'!$G$29,0,10*ROW('Sanitation Data'!G142))="","",OFFSET('Sanitation Data'!$G$29,0,10*ROW('Sanitation Data'!G142)))</f>
        <v/>
      </c>
      <c r="DB148" s="300" t="str">
        <f ca="true">+IF(OFFSET('Sanitation Data'!$G$30,0,10*ROW('Sanitation Data'!G142))="","",OFFSET('Sanitation Data'!$G$30,0,10*ROW('Sanitation Data'!G142)))</f>
        <v/>
      </c>
      <c r="DC148" s="300" t="str">
        <f ca="true">+IF(OFFSET('Sanitation Data'!$G$31,0,10*ROW('Sanitation Data'!G142))="","",OFFSET('Sanitation Data'!$G$31,0,10*ROW('Sanitation Data'!G142)))</f>
        <v/>
      </c>
      <c r="DD148" s="300" t="str">
        <f ca="true">+IF(OFFSET('Sanitation Data'!$G$32,0,10*ROW('Sanitation Data'!G142))="","",OFFSET('Sanitation Data'!$G$32,0,10*ROW('Sanitation Data'!G142)))</f>
        <v/>
      </c>
      <c r="DE148" s="300" t="str">
        <f ca="true">+IF(OFFSET('Sanitation Data'!$H$28,0,10*ROW('Sanitation Data'!H142))="","",OFFSET('Sanitation Data'!$H$28,0,10*ROW('Sanitation Data'!H142)))</f>
        <v/>
      </c>
      <c r="DF148" s="300" t="str">
        <f ca="true">+IF(OFFSET('Sanitation Data'!$H$29,0,10*ROW('Sanitation Data'!H142))="","",OFFSET('Sanitation Data'!$H$29,0,10*ROW('Sanitation Data'!H142)))</f>
        <v/>
      </c>
      <c r="DG148" s="300" t="str">
        <f ca="true">+IF(OFFSET('Sanitation Data'!$H$30,0,10*ROW('Sanitation Data'!H142))="","",OFFSET('Sanitation Data'!$H$30,0,10*ROW('Sanitation Data'!H142)))</f>
        <v/>
      </c>
      <c r="DH148" s="300" t="str">
        <f ca="true">+IF(OFFSET('Sanitation Data'!$H$31,0,10*ROW('Sanitation Data'!H142))="","",OFFSET('Sanitation Data'!$H$31,0,10*ROW('Sanitation Data'!H142)))</f>
        <v/>
      </c>
      <c r="DI148" s="300" t="str">
        <f ca="true">+IF(OFFSET('Sanitation Data'!$H$32,0,10*ROW('Sanitation Data'!H142))="","",OFFSET('Sanitation Data'!$H$32,0,10*ROW('Sanitation Data'!H142)))</f>
        <v/>
      </c>
      <c r="DJ148" s="300" t="str">
        <f ca="true">+IF(OFFSET('Sanitation Data'!$I$28,0,10*ROW('Sanitation Data'!I142))="","",OFFSET('Sanitation Data'!$I$28,0,10*ROW('Sanitation Data'!I142)))</f>
        <v/>
      </c>
      <c r="DK148" s="300" t="str">
        <f ca="true">+IF(OFFSET('Sanitation Data'!$I$29,0,10*ROW('Sanitation Data'!I142))="","",OFFSET('Sanitation Data'!$I$29,0,10*ROW('Sanitation Data'!I142)))</f>
        <v/>
      </c>
      <c r="DL148" s="300" t="str">
        <f ca="true">+IF(OFFSET('Sanitation Data'!$I$30,0,10*ROW('Sanitation Data'!I142))="","",OFFSET('Sanitation Data'!$I$30,0,10*ROW('Sanitation Data'!I142)))</f>
        <v/>
      </c>
      <c r="DM148" s="300" t="str">
        <f ca="true">+IF(OFFSET('Sanitation Data'!$I$31,0,10*ROW('Sanitation Data'!I142))="","",OFFSET('Sanitation Data'!$I$31,0,10*ROW('Sanitation Data'!I142)))</f>
        <v/>
      </c>
      <c r="DN148" s="300" t="str">
        <f ca="true">+IF(OFFSET('Sanitation Data'!$I$32,0,10*ROW('Sanitation Data'!I142))="","",OFFSET('Sanitation Data'!$I$32,0,10*ROW('Sanitation Data'!I142)))</f>
        <v/>
      </c>
      <c r="DO148" s="300" t="str">
        <f ca="true">+IF(OFFSET('Hygiene Data'!$D$11,0,10*ROW('Hygiene Data'!D142))="","",OFFSET('Hygiene Data'!$D$11,0,10*ROW('Hygiene Data'!D142)))</f>
        <v/>
      </c>
      <c r="DP148" s="300" t="str">
        <f ca="true">+IF(OFFSET('Hygiene Data'!$D$12,0,10*ROW('Hygiene Data'!D142))="","",OFFSET('Hygiene Data'!$D$12,0,10*ROW('Hygiene Data'!D142)))</f>
        <v/>
      </c>
      <c r="DQ148" s="300" t="str">
        <f ca="true">+IF(OFFSET('Hygiene Data'!$D$13,0,10*ROW('Hygiene Data'!D142))="","",OFFSET('Hygiene Data'!$D$13,0,10*ROW('Hygiene Data'!D142)))</f>
        <v/>
      </c>
      <c r="DR148" s="300" t="str">
        <f ca="true">+IF(OFFSET('Hygiene Data'!$E$11,0,10*ROW('Hygiene Data'!E142))="","",OFFSET('Hygiene Data'!$E$11,0,10*ROW('Hygiene Data'!E142)))</f>
        <v/>
      </c>
      <c r="DS148" s="300" t="str">
        <f ca="true">+IF(OFFSET('Hygiene Data'!$E$12,0,10*ROW('Hygiene Data'!E142))="","",OFFSET('Hygiene Data'!$E$12,0,10*ROW('Hygiene Data'!E142)))</f>
        <v/>
      </c>
      <c r="DT148" s="300" t="str">
        <f ca="true">+IF(OFFSET('Hygiene Data'!$E$13,0,10*ROW('Hygiene Data'!E142))="","",OFFSET('Hygiene Data'!$E$13,0,10*ROW('Hygiene Data'!E142)))</f>
        <v/>
      </c>
      <c r="DU148" s="300" t="str">
        <f ca="true">+IF(OFFSET('Hygiene Data'!$F$11,0,10*ROW('Hygiene Data'!F142))="","",OFFSET('Hygiene Data'!$F$11,0,10*ROW('Hygiene Data'!F142)))</f>
        <v/>
      </c>
      <c r="DV148" s="300" t="str">
        <f ca="true">+IF(OFFSET('Hygiene Data'!$F$12,0,10*ROW('Hygiene Data'!F142))="","",OFFSET('Hygiene Data'!$F$12,0,10*ROW('Hygiene Data'!F142)))</f>
        <v/>
      </c>
      <c r="DW148" s="300" t="str">
        <f ca="true">+IF(OFFSET('Hygiene Data'!$F$13,0,10*ROW('Hygiene Data'!F142))="","",OFFSET('Hygiene Data'!$F$13,0,10*ROW('Hygiene Data'!F142)))</f>
        <v/>
      </c>
      <c r="DX148" s="300" t="str">
        <f ca="true">+IF(OFFSET('Hygiene Data'!$G$11,0,10*ROW('Hygiene Data'!G142))="","",OFFSET('Hygiene Data'!$G$11,0,10*ROW('Hygiene Data'!G142)))</f>
        <v/>
      </c>
      <c r="DY148" s="300" t="str">
        <f ca="true">+IF(OFFSET('Hygiene Data'!$G$12,0,10*ROW('Hygiene Data'!G142))="","",OFFSET('Hygiene Data'!$G$12,0,10*ROW('Hygiene Data'!G142)))</f>
        <v/>
      </c>
      <c r="DZ148" s="300" t="str">
        <f ca="true">+IF(OFFSET('Hygiene Data'!$G$13,0,10*ROW('Hygiene Data'!G142))="","",OFFSET('Hygiene Data'!$G$13,0,10*ROW('Hygiene Data'!G142)))</f>
        <v/>
      </c>
      <c r="EA148" s="300" t="str">
        <f ca="true">+IF(OFFSET('Hygiene Data'!$H$11,0,10*ROW('Hygiene Data'!H142))="","",OFFSET('Hygiene Data'!$H$11,0,10*ROW('Hygiene Data'!H142)))</f>
        <v/>
      </c>
      <c r="EB148" s="300" t="str">
        <f ca="true">+IF(OFFSET('Hygiene Data'!$H$12,0,10*ROW('Hygiene Data'!H142))="","",OFFSET('Hygiene Data'!$H$12,0,10*ROW('Hygiene Data'!H142)))</f>
        <v/>
      </c>
      <c r="EC148" s="300" t="str">
        <f ca="true">+IF(OFFSET('Hygiene Data'!$H$13,0,10*ROW('Hygiene Data'!H142))="","",OFFSET('Hygiene Data'!$H$13,0,10*ROW('Hygiene Data'!H142)))</f>
        <v/>
      </c>
      <c r="ED148" s="300" t="str">
        <f ca="true">+IF(OFFSET('Hygiene Data'!$I$11,0,10*ROW('Hygiene Data'!I142))="","",OFFSET('Hygiene Data'!$I$11,0,10*ROW('Hygiene Data'!I142)))</f>
        <v/>
      </c>
      <c r="EE148" s="300" t="str">
        <f ca="true">+IF(OFFSET('Hygiene Data'!$I$12,0,10*ROW('Hygiene Data'!I142))="","",OFFSET('Hygiene Data'!$I$12,0,10*ROW('Hygiene Data'!I142)))</f>
        <v/>
      </c>
      <c r="EF148" s="30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7"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0"/>
      <c r="BS149" s="300" t="str">
        <f ca="true">+IF(OFFSET('Water Data'!$D$27,0,10*ROW('Water Data'!D143))="","",OFFSET('Water Data'!$D$27,0,10*ROW('Water Data'!D143)))</f>
        <v/>
      </c>
      <c r="BT149" s="300" t="str">
        <f ca="true">+IF(OFFSET('Water Data'!$D$28,0,10*ROW('Water Data'!D143))="","",OFFSET('Water Data'!$D$28,0,10*ROW('Water Data'!D143)))</f>
        <v/>
      </c>
      <c r="BU149" s="300" t="str">
        <f ca="true">+IF(OFFSET('Water Data'!$D$29,0,10*ROW('Water Data'!D143))="","",OFFSET('Water Data'!$D$29,0,10*ROW('Water Data'!D143)))</f>
        <v/>
      </c>
      <c r="BV149" s="300" t="str">
        <f ca="true">+IF(OFFSET('Water Data'!$E$27,0,10*ROW('Water Data'!E143))="","",OFFSET('Water Data'!$E$27,0,10*ROW('Water Data'!E143)))</f>
        <v/>
      </c>
      <c r="BW149" s="300" t="str">
        <f ca="true">+IF(OFFSET('Water Data'!$E$28,0,10*ROW('Water Data'!E143))="","",OFFSET('Water Data'!$E$28,0,10*ROW('Water Data'!E143)))</f>
        <v/>
      </c>
      <c r="BX149" s="300" t="str">
        <f ca="true">+IF(OFFSET('Water Data'!$E$29,0,10*ROW('Water Data'!E143))="","",OFFSET('Water Data'!$E$29,0,10*ROW('Water Data'!E143)))</f>
        <v/>
      </c>
      <c r="BY149" s="300" t="str">
        <f ca="true">+IF(OFFSET('Water Data'!$F$27,0,10*ROW('Water Data'!F143))="","",OFFSET('Water Data'!$F$27,0,10*ROW('Water Data'!F143)))</f>
        <v/>
      </c>
      <c r="BZ149" s="300" t="str">
        <f ca="true">+IF(OFFSET('Water Data'!$F$28,0,10*ROW('Water Data'!F143))="","",OFFSET('Water Data'!$F$28,0,10*ROW('Water Data'!F143)))</f>
        <v/>
      </c>
      <c r="CA149" s="300" t="str">
        <f ca="true">+IF(OFFSET('Water Data'!$F$29,0,10*ROW('Water Data'!F143))="","",OFFSET('Water Data'!$F$29,0,10*ROW('Water Data'!F143)))</f>
        <v/>
      </c>
      <c r="CB149" s="300" t="str">
        <f ca="true">+IF(OFFSET('Water Data'!$G$27,0,10*ROW('Water Data'!G143))="","",OFFSET('Water Data'!$G$27,0,10*ROW('Water Data'!G143)))</f>
        <v/>
      </c>
      <c r="CC149" s="300" t="str">
        <f ca="true">+IF(OFFSET('Water Data'!$G$28,0,10*ROW('Water Data'!G143))="","",OFFSET('Water Data'!$G$28,0,10*ROW('Water Data'!G143)))</f>
        <v/>
      </c>
      <c r="CD149" s="300" t="str">
        <f ca="true">+IF(OFFSET('Water Data'!$G$29,0,10*ROW('Water Data'!G143))="","",OFFSET('Water Data'!$G$29,0,10*ROW('Water Data'!G143)))</f>
        <v/>
      </c>
      <c r="CE149" s="300" t="str">
        <f ca="true">+IF(OFFSET('Water Data'!$H$27,0,10*ROW('Water Data'!H143))="","",OFFSET('Water Data'!$H$27,0,10*ROW('Water Data'!H143)))</f>
        <v/>
      </c>
      <c r="CF149" s="300" t="str">
        <f ca="true">+IF(OFFSET('Water Data'!$H$28,0,10*ROW('Water Data'!H143))="","",OFFSET('Water Data'!$H$28,0,10*ROW('Water Data'!H143)))</f>
        <v/>
      </c>
      <c r="CG149" s="300" t="str">
        <f ca="true">+IF(OFFSET('Water Data'!$H$29,0,10*ROW('Water Data'!H143))="","",OFFSET('Water Data'!$H$29,0,10*ROW('Water Data'!H143)))</f>
        <v/>
      </c>
      <c r="CH149" s="300" t="str">
        <f ca="true">+IF(OFFSET('Water Data'!$I$27,0,10*ROW('Water Data'!I143))="","",OFFSET('Water Data'!$I$27,0,10*ROW('Water Data'!I143)))</f>
        <v/>
      </c>
      <c r="CI149" s="300" t="str">
        <f ca="true">+IF(OFFSET('Water Data'!$I$28,0,10*ROW('Water Data'!I143))="","",OFFSET('Water Data'!$I$28,0,10*ROW('Water Data'!I143)))</f>
        <v/>
      </c>
      <c r="CJ149" s="300" t="str">
        <f ca="true">+IF(OFFSET('Water Data'!$I$29,0,10*ROW('Water Data'!I143))="","",OFFSET('Water Data'!$I$29,0,10*ROW('Water Data'!I143)))</f>
        <v/>
      </c>
      <c r="CK149" s="300" t="str">
        <f ca="true">+IF(OFFSET('Sanitation Data'!$D$28,0,10*ROW('Sanitation Data'!D143))="","",OFFSET('Sanitation Data'!$D$28,0,10*ROW('Sanitation Data'!D143)))</f>
        <v/>
      </c>
      <c r="CL149" s="300" t="str">
        <f ca="true">+IF(OFFSET('Sanitation Data'!$D$29,0,10*ROW('Sanitation Data'!D143))="","",OFFSET('Sanitation Data'!$D$29,0,10*ROW('Sanitation Data'!D143)))</f>
        <v/>
      </c>
      <c r="CM149" s="300" t="str">
        <f ca="true">+IF(OFFSET('Sanitation Data'!$D$30,0,10*ROW('Sanitation Data'!D143))="","",OFFSET('Sanitation Data'!$D$30,0,10*ROW('Sanitation Data'!D143)))</f>
        <v/>
      </c>
      <c r="CN149" s="300" t="str">
        <f ca="true">+IF(OFFSET('Sanitation Data'!$D$31,0,10*ROW('Sanitation Data'!D143))="","",OFFSET('Sanitation Data'!$D$31,0,10*ROW('Sanitation Data'!D143)))</f>
        <v/>
      </c>
      <c r="CO149" s="300" t="str">
        <f ca="true">+IF(OFFSET('Sanitation Data'!$D$32,0,10*ROW('Sanitation Data'!D143))="","",OFFSET('Sanitation Data'!$D$32,0,10*ROW('Sanitation Data'!D143)))</f>
        <v/>
      </c>
      <c r="CP149" s="300" t="str">
        <f ca="true">+IF(OFFSET('Sanitation Data'!$E$28,0,10*ROW('Sanitation Data'!E143))="","",OFFSET('Sanitation Data'!$E$28,0,10*ROW('Sanitation Data'!E143)))</f>
        <v/>
      </c>
      <c r="CQ149" s="300" t="str">
        <f ca="true">+IF(OFFSET('Sanitation Data'!$E$29,0,10*ROW('Sanitation Data'!E143))="","",OFFSET('Sanitation Data'!$E$29,0,10*ROW('Sanitation Data'!E143)))</f>
        <v/>
      </c>
      <c r="CR149" s="300" t="str">
        <f ca="true">+IF(OFFSET('Sanitation Data'!$E$30,0,10*ROW('Sanitation Data'!E143))="","",OFFSET('Sanitation Data'!$E$30,0,10*ROW('Sanitation Data'!E143)))</f>
        <v/>
      </c>
      <c r="CS149" s="300" t="str">
        <f ca="true">+IF(OFFSET('Sanitation Data'!$E$31,0,10*ROW('Sanitation Data'!E143))="","",OFFSET('Sanitation Data'!$E$31,0,10*ROW('Sanitation Data'!E143)))</f>
        <v/>
      </c>
      <c r="CT149" s="300" t="str">
        <f ca="true">+IF(OFFSET('Sanitation Data'!$E$32,0,10*ROW('Sanitation Data'!E143))="","",OFFSET('Sanitation Data'!$E$32,0,10*ROW('Sanitation Data'!E143)))</f>
        <v/>
      </c>
      <c r="CU149" s="300" t="str">
        <f ca="true">+IF(OFFSET('Sanitation Data'!$F$28,0,10*ROW('Sanitation Data'!F143))="","",OFFSET('Sanitation Data'!$F$28,0,10*ROW('Sanitation Data'!F143)))</f>
        <v/>
      </c>
      <c r="CV149" s="300" t="str">
        <f ca="true">+IF(OFFSET('Sanitation Data'!$F$29,0,10*ROW('Sanitation Data'!F143))="","",OFFSET('Sanitation Data'!$F$29,0,10*ROW('Sanitation Data'!F143)))</f>
        <v/>
      </c>
      <c r="CW149" s="300" t="str">
        <f ca="true">+IF(OFFSET('Sanitation Data'!$F$30,0,10*ROW('Sanitation Data'!F143))="","",OFFSET('Sanitation Data'!$F$30,0,10*ROW('Sanitation Data'!F143)))</f>
        <v/>
      </c>
      <c r="CX149" s="300" t="str">
        <f ca="true">+IF(OFFSET('Sanitation Data'!$F$31,0,10*ROW('Sanitation Data'!F143))="","",OFFSET('Sanitation Data'!$F$31,0,10*ROW('Sanitation Data'!F143)))</f>
        <v/>
      </c>
      <c r="CY149" s="300" t="str">
        <f ca="true">+IF(OFFSET('Sanitation Data'!$F$32,0,10*ROW('Sanitation Data'!F143))="","",OFFSET('Sanitation Data'!$F$32,0,10*ROW('Sanitation Data'!F143)))</f>
        <v/>
      </c>
      <c r="CZ149" s="300" t="str">
        <f ca="true">+IF(OFFSET('Sanitation Data'!$G$28,0,10*ROW('Sanitation Data'!G143))="","",OFFSET('Sanitation Data'!$G$28,0,10*ROW('Sanitation Data'!G143)))</f>
        <v/>
      </c>
      <c r="DA149" s="300" t="str">
        <f ca="true">+IF(OFFSET('Sanitation Data'!$G$29,0,10*ROW('Sanitation Data'!G143))="","",OFFSET('Sanitation Data'!$G$29,0,10*ROW('Sanitation Data'!G143)))</f>
        <v/>
      </c>
      <c r="DB149" s="300" t="str">
        <f ca="true">+IF(OFFSET('Sanitation Data'!$G$30,0,10*ROW('Sanitation Data'!G143))="","",OFFSET('Sanitation Data'!$G$30,0,10*ROW('Sanitation Data'!G143)))</f>
        <v/>
      </c>
      <c r="DC149" s="300" t="str">
        <f ca="true">+IF(OFFSET('Sanitation Data'!$G$31,0,10*ROW('Sanitation Data'!G143))="","",OFFSET('Sanitation Data'!$G$31,0,10*ROW('Sanitation Data'!G143)))</f>
        <v/>
      </c>
      <c r="DD149" s="300" t="str">
        <f ca="true">+IF(OFFSET('Sanitation Data'!$G$32,0,10*ROW('Sanitation Data'!G143))="","",OFFSET('Sanitation Data'!$G$32,0,10*ROW('Sanitation Data'!G143)))</f>
        <v/>
      </c>
      <c r="DE149" s="300" t="str">
        <f ca="true">+IF(OFFSET('Sanitation Data'!$H$28,0,10*ROW('Sanitation Data'!H143))="","",OFFSET('Sanitation Data'!$H$28,0,10*ROW('Sanitation Data'!H143)))</f>
        <v/>
      </c>
      <c r="DF149" s="300" t="str">
        <f ca="true">+IF(OFFSET('Sanitation Data'!$H$29,0,10*ROW('Sanitation Data'!H143))="","",OFFSET('Sanitation Data'!$H$29,0,10*ROW('Sanitation Data'!H143)))</f>
        <v/>
      </c>
      <c r="DG149" s="300" t="str">
        <f ca="true">+IF(OFFSET('Sanitation Data'!$H$30,0,10*ROW('Sanitation Data'!H143))="","",OFFSET('Sanitation Data'!$H$30,0,10*ROW('Sanitation Data'!H143)))</f>
        <v/>
      </c>
      <c r="DH149" s="300" t="str">
        <f ca="true">+IF(OFFSET('Sanitation Data'!$H$31,0,10*ROW('Sanitation Data'!H143))="","",OFFSET('Sanitation Data'!$H$31,0,10*ROW('Sanitation Data'!H143)))</f>
        <v/>
      </c>
      <c r="DI149" s="300" t="str">
        <f ca="true">+IF(OFFSET('Sanitation Data'!$H$32,0,10*ROW('Sanitation Data'!H143))="","",OFFSET('Sanitation Data'!$H$32,0,10*ROW('Sanitation Data'!H143)))</f>
        <v/>
      </c>
      <c r="DJ149" s="300" t="str">
        <f ca="true">+IF(OFFSET('Sanitation Data'!$I$28,0,10*ROW('Sanitation Data'!I143))="","",OFFSET('Sanitation Data'!$I$28,0,10*ROW('Sanitation Data'!I143)))</f>
        <v/>
      </c>
      <c r="DK149" s="300" t="str">
        <f ca="true">+IF(OFFSET('Sanitation Data'!$I$29,0,10*ROW('Sanitation Data'!I143))="","",OFFSET('Sanitation Data'!$I$29,0,10*ROW('Sanitation Data'!I143)))</f>
        <v/>
      </c>
      <c r="DL149" s="300" t="str">
        <f ca="true">+IF(OFFSET('Sanitation Data'!$I$30,0,10*ROW('Sanitation Data'!I143))="","",OFFSET('Sanitation Data'!$I$30,0,10*ROW('Sanitation Data'!I143)))</f>
        <v/>
      </c>
      <c r="DM149" s="300" t="str">
        <f ca="true">+IF(OFFSET('Sanitation Data'!$I$31,0,10*ROW('Sanitation Data'!I143))="","",OFFSET('Sanitation Data'!$I$31,0,10*ROW('Sanitation Data'!I143)))</f>
        <v/>
      </c>
      <c r="DN149" s="300" t="str">
        <f ca="true">+IF(OFFSET('Sanitation Data'!$I$32,0,10*ROW('Sanitation Data'!I143))="","",OFFSET('Sanitation Data'!$I$32,0,10*ROW('Sanitation Data'!I143)))</f>
        <v/>
      </c>
      <c r="DO149" s="300" t="str">
        <f ca="true">+IF(OFFSET('Hygiene Data'!$D$11,0,10*ROW('Hygiene Data'!D143))="","",OFFSET('Hygiene Data'!$D$11,0,10*ROW('Hygiene Data'!D143)))</f>
        <v/>
      </c>
      <c r="DP149" s="300" t="str">
        <f ca="true">+IF(OFFSET('Hygiene Data'!$D$12,0,10*ROW('Hygiene Data'!D143))="","",OFFSET('Hygiene Data'!$D$12,0,10*ROW('Hygiene Data'!D143)))</f>
        <v/>
      </c>
      <c r="DQ149" s="300" t="str">
        <f ca="true">+IF(OFFSET('Hygiene Data'!$D$13,0,10*ROW('Hygiene Data'!D143))="","",OFFSET('Hygiene Data'!$D$13,0,10*ROW('Hygiene Data'!D143)))</f>
        <v/>
      </c>
      <c r="DR149" s="300" t="str">
        <f ca="true">+IF(OFFSET('Hygiene Data'!$E$11,0,10*ROW('Hygiene Data'!E143))="","",OFFSET('Hygiene Data'!$E$11,0,10*ROW('Hygiene Data'!E143)))</f>
        <v/>
      </c>
      <c r="DS149" s="300" t="str">
        <f ca="true">+IF(OFFSET('Hygiene Data'!$E$12,0,10*ROW('Hygiene Data'!E143))="","",OFFSET('Hygiene Data'!$E$12,0,10*ROW('Hygiene Data'!E143)))</f>
        <v/>
      </c>
      <c r="DT149" s="300" t="str">
        <f ca="true">+IF(OFFSET('Hygiene Data'!$E$13,0,10*ROW('Hygiene Data'!E143))="","",OFFSET('Hygiene Data'!$E$13,0,10*ROW('Hygiene Data'!E143)))</f>
        <v/>
      </c>
      <c r="DU149" s="300" t="str">
        <f ca="true">+IF(OFFSET('Hygiene Data'!$F$11,0,10*ROW('Hygiene Data'!F143))="","",OFFSET('Hygiene Data'!$F$11,0,10*ROW('Hygiene Data'!F143)))</f>
        <v/>
      </c>
      <c r="DV149" s="300" t="str">
        <f ca="true">+IF(OFFSET('Hygiene Data'!$F$12,0,10*ROW('Hygiene Data'!F143))="","",OFFSET('Hygiene Data'!$F$12,0,10*ROW('Hygiene Data'!F143)))</f>
        <v/>
      </c>
      <c r="DW149" s="300" t="str">
        <f ca="true">+IF(OFFSET('Hygiene Data'!$F$13,0,10*ROW('Hygiene Data'!F143))="","",OFFSET('Hygiene Data'!$F$13,0,10*ROW('Hygiene Data'!F143)))</f>
        <v/>
      </c>
      <c r="DX149" s="300" t="str">
        <f ca="true">+IF(OFFSET('Hygiene Data'!$G$11,0,10*ROW('Hygiene Data'!G143))="","",OFFSET('Hygiene Data'!$G$11,0,10*ROW('Hygiene Data'!G143)))</f>
        <v/>
      </c>
      <c r="DY149" s="300" t="str">
        <f ca="true">+IF(OFFSET('Hygiene Data'!$G$12,0,10*ROW('Hygiene Data'!G143))="","",OFFSET('Hygiene Data'!$G$12,0,10*ROW('Hygiene Data'!G143)))</f>
        <v/>
      </c>
      <c r="DZ149" s="300" t="str">
        <f ca="true">+IF(OFFSET('Hygiene Data'!$G$13,0,10*ROW('Hygiene Data'!G143))="","",OFFSET('Hygiene Data'!$G$13,0,10*ROW('Hygiene Data'!G143)))</f>
        <v/>
      </c>
      <c r="EA149" s="300" t="str">
        <f ca="true">+IF(OFFSET('Hygiene Data'!$H$11,0,10*ROW('Hygiene Data'!H143))="","",OFFSET('Hygiene Data'!$H$11,0,10*ROW('Hygiene Data'!H143)))</f>
        <v/>
      </c>
      <c r="EB149" s="300" t="str">
        <f ca="true">+IF(OFFSET('Hygiene Data'!$H$12,0,10*ROW('Hygiene Data'!H143))="","",OFFSET('Hygiene Data'!$H$12,0,10*ROW('Hygiene Data'!H143)))</f>
        <v/>
      </c>
      <c r="EC149" s="300" t="str">
        <f ca="true">+IF(OFFSET('Hygiene Data'!$H$13,0,10*ROW('Hygiene Data'!H143))="","",OFFSET('Hygiene Data'!$H$13,0,10*ROW('Hygiene Data'!H143)))</f>
        <v/>
      </c>
      <c r="ED149" s="300" t="str">
        <f ca="true">+IF(OFFSET('Hygiene Data'!$I$11,0,10*ROW('Hygiene Data'!I143))="","",OFFSET('Hygiene Data'!$I$11,0,10*ROW('Hygiene Data'!I143)))</f>
        <v/>
      </c>
      <c r="EE149" s="300" t="str">
        <f ca="true">+IF(OFFSET('Hygiene Data'!$I$12,0,10*ROW('Hygiene Data'!I143))="","",OFFSET('Hygiene Data'!$I$12,0,10*ROW('Hygiene Data'!I143)))</f>
        <v/>
      </c>
      <c r="EF149" s="30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7"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0"/>
      <c r="BS150" s="300" t="str">
        <f ca="true">+IF(OFFSET('Water Data'!$D$27,0,10*ROW('Water Data'!D144))="","",OFFSET('Water Data'!$D$27,0,10*ROW('Water Data'!D144)))</f>
        <v/>
      </c>
      <c r="BT150" s="300" t="str">
        <f ca="true">+IF(OFFSET('Water Data'!$D$28,0,10*ROW('Water Data'!D144))="","",OFFSET('Water Data'!$D$28,0,10*ROW('Water Data'!D144)))</f>
        <v/>
      </c>
      <c r="BU150" s="300" t="str">
        <f ca="true">+IF(OFFSET('Water Data'!$D$29,0,10*ROW('Water Data'!D144))="","",OFFSET('Water Data'!$D$29,0,10*ROW('Water Data'!D144)))</f>
        <v/>
      </c>
      <c r="BV150" s="300" t="str">
        <f ca="true">+IF(OFFSET('Water Data'!$E$27,0,10*ROW('Water Data'!E144))="","",OFFSET('Water Data'!$E$27,0,10*ROW('Water Data'!E144)))</f>
        <v/>
      </c>
      <c r="BW150" s="300" t="str">
        <f ca="true">+IF(OFFSET('Water Data'!$E$28,0,10*ROW('Water Data'!E144))="","",OFFSET('Water Data'!$E$28,0,10*ROW('Water Data'!E144)))</f>
        <v/>
      </c>
      <c r="BX150" s="300" t="str">
        <f ca="true">+IF(OFFSET('Water Data'!$E$29,0,10*ROW('Water Data'!E144))="","",OFFSET('Water Data'!$E$29,0,10*ROW('Water Data'!E144)))</f>
        <v/>
      </c>
      <c r="BY150" s="300" t="str">
        <f ca="true">+IF(OFFSET('Water Data'!$F$27,0,10*ROW('Water Data'!F144))="","",OFFSET('Water Data'!$F$27,0,10*ROW('Water Data'!F144)))</f>
        <v/>
      </c>
      <c r="BZ150" s="300" t="str">
        <f ca="true">+IF(OFFSET('Water Data'!$F$28,0,10*ROW('Water Data'!F144))="","",OFFSET('Water Data'!$F$28,0,10*ROW('Water Data'!F144)))</f>
        <v/>
      </c>
      <c r="CA150" s="300" t="str">
        <f ca="true">+IF(OFFSET('Water Data'!$F$29,0,10*ROW('Water Data'!F144))="","",OFFSET('Water Data'!$F$29,0,10*ROW('Water Data'!F144)))</f>
        <v/>
      </c>
      <c r="CB150" s="300" t="str">
        <f ca="true">+IF(OFFSET('Water Data'!$G$27,0,10*ROW('Water Data'!G144))="","",OFFSET('Water Data'!$G$27,0,10*ROW('Water Data'!G144)))</f>
        <v/>
      </c>
      <c r="CC150" s="300" t="str">
        <f ca="true">+IF(OFFSET('Water Data'!$G$28,0,10*ROW('Water Data'!G144))="","",OFFSET('Water Data'!$G$28,0,10*ROW('Water Data'!G144)))</f>
        <v/>
      </c>
      <c r="CD150" s="300" t="str">
        <f ca="true">+IF(OFFSET('Water Data'!$G$29,0,10*ROW('Water Data'!G144))="","",OFFSET('Water Data'!$G$29,0,10*ROW('Water Data'!G144)))</f>
        <v/>
      </c>
      <c r="CE150" s="300" t="str">
        <f ca="true">+IF(OFFSET('Water Data'!$H$27,0,10*ROW('Water Data'!H144))="","",OFFSET('Water Data'!$H$27,0,10*ROW('Water Data'!H144)))</f>
        <v/>
      </c>
      <c r="CF150" s="300" t="str">
        <f ca="true">+IF(OFFSET('Water Data'!$H$28,0,10*ROW('Water Data'!H144))="","",OFFSET('Water Data'!$H$28,0,10*ROW('Water Data'!H144)))</f>
        <v/>
      </c>
      <c r="CG150" s="300" t="str">
        <f ca="true">+IF(OFFSET('Water Data'!$H$29,0,10*ROW('Water Data'!H144))="","",OFFSET('Water Data'!$H$29,0,10*ROW('Water Data'!H144)))</f>
        <v/>
      </c>
      <c r="CH150" s="300" t="str">
        <f ca="true">+IF(OFFSET('Water Data'!$I$27,0,10*ROW('Water Data'!I144))="","",OFFSET('Water Data'!$I$27,0,10*ROW('Water Data'!I144)))</f>
        <v/>
      </c>
      <c r="CI150" s="300" t="str">
        <f ca="true">+IF(OFFSET('Water Data'!$I$28,0,10*ROW('Water Data'!I144))="","",OFFSET('Water Data'!$I$28,0,10*ROW('Water Data'!I144)))</f>
        <v/>
      </c>
      <c r="CJ150" s="300" t="str">
        <f ca="true">+IF(OFFSET('Water Data'!$I$29,0,10*ROW('Water Data'!I144))="","",OFFSET('Water Data'!$I$29,0,10*ROW('Water Data'!I144)))</f>
        <v/>
      </c>
      <c r="CK150" s="300" t="str">
        <f ca="true">+IF(OFFSET('Sanitation Data'!$D$28,0,10*ROW('Sanitation Data'!D144))="","",OFFSET('Sanitation Data'!$D$28,0,10*ROW('Sanitation Data'!D144)))</f>
        <v/>
      </c>
      <c r="CL150" s="300" t="str">
        <f ca="true">+IF(OFFSET('Sanitation Data'!$D$29,0,10*ROW('Sanitation Data'!D144))="","",OFFSET('Sanitation Data'!$D$29,0,10*ROW('Sanitation Data'!D144)))</f>
        <v/>
      </c>
      <c r="CM150" s="300" t="str">
        <f ca="true">+IF(OFFSET('Sanitation Data'!$D$30,0,10*ROW('Sanitation Data'!D144))="","",OFFSET('Sanitation Data'!$D$30,0,10*ROW('Sanitation Data'!D144)))</f>
        <v/>
      </c>
      <c r="CN150" s="300" t="str">
        <f ca="true">+IF(OFFSET('Sanitation Data'!$D$31,0,10*ROW('Sanitation Data'!D144))="","",OFFSET('Sanitation Data'!$D$31,0,10*ROW('Sanitation Data'!D144)))</f>
        <v/>
      </c>
      <c r="CO150" s="300" t="str">
        <f ca="true">+IF(OFFSET('Sanitation Data'!$D$32,0,10*ROW('Sanitation Data'!D144))="","",OFFSET('Sanitation Data'!$D$32,0,10*ROW('Sanitation Data'!D144)))</f>
        <v/>
      </c>
      <c r="CP150" s="300" t="str">
        <f ca="true">+IF(OFFSET('Sanitation Data'!$E$28,0,10*ROW('Sanitation Data'!E144))="","",OFFSET('Sanitation Data'!$E$28,0,10*ROW('Sanitation Data'!E144)))</f>
        <v/>
      </c>
      <c r="CQ150" s="300" t="str">
        <f ca="true">+IF(OFFSET('Sanitation Data'!$E$29,0,10*ROW('Sanitation Data'!E144))="","",OFFSET('Sanitation Data'!$E$29,0,10*ROW('Sanitation Data'!E144)))</f>
        <v/>
      </c>
      <c r="CR150" s="300" t="str">
        <f ca="true">+IF(OFFSET('Sanitation Data'!$E$30,0,10*ROW('Sanitation Data'!E144))="","",OFFSET('Sanitation Data'!$E$30,0,10*ROW('Sanitation Data'!E144)))</f>
        <v/>
      </c>
      <c r="CS150" s="300" t="str">
        <f ca="true">+IF(OFFSET('Sanitation Data'!$E$31,0,10*ROW('Sanitation Data'!E144))="","",OFFSET('Sanitation Data'!$E$31,0,10*ROW('Sanitation Data'!E144)))</f>
        <v/>
      </c>
      <c r="CT150" s="300" t="str">
        <f ca="true">+IF(OFFSET('Sanitation Data'!$E$32,0,10*ROW('Sanitation Data'!E144))="","",OFFSET('Sanitation Data'!$E$32,0,10*ROW('Sanitation Data'!E144)))</f>
        <v/>
      </c>
      <c r="CU150" s="300" t="str">
        <f ca="true">+IF(OFFSET('Sanitation Data'!$F$28,0,10*ROW('Sanitation Data'!F144))="","",OFFSET('Sanitation Data'!$F$28,0,10*ROW('Sanitation Data'!F144)))</f>
        <v/>
      </c>
      <c r="CV150" s="300" t="str">
        <f ca="true">+IF(OFFSET('Sanitation Data'!$F$29,0,10*ROW('Sanitation Data'!F144))="","",OFFSET('Sanitation Data'!$F$29,0,10*ROW('Sanitation Data'!F144)))</f>
        <v/>
      </c>
      <c r="CW150" s="300" t="str">
        <f ca="true">+IF(OFFSET('Sanitation Data'!$F$30,0,10*ROW('Sanitation Data'!F144))="","",OFFSET('Sanitation Data'!$F$30,0,10*ROW('Sanitation Data'!F144)))</f>
        <v/>
      </c>
      <c r="CX150" s="300" t="str">
        <f ca="true">+IF(OFFSET('Sanitation Data'!$F$31,0,10*ROW('Sanitation Data'!F144))="","",OFFSET('Sanitation Data'!$F$31,0,10*ROW('Sanitation Data'!F144)))</f>
        <v/>
      </c>
      <c r="CY150" s="300" t="str">
        <f ca="true">+IF(OFFSET('Sanitation Data'!$F$32,0,10*ROW('Sanitation Data'!F144))="","",OFFSET('Sanitation Data'!$F$32,0,10*ROW('Sanitation Data'!F144)))</f>
        <v/>
      </c>
      <c r="CZ150" s="300" t="str">
        <f ca="true">+IF(OFFSET('Sanitation Data'!$G$28,0,10*ROW('Sanitation Data'!G144))="","",OFFSET('Sanitation Data'!$G$28,0,10*ROW('Sanitation Data'!G144)))</f>
        <v/>
      </c>
      <c r="DA150" s="300" t="str">
        <f ca="true">+IF(OFFSET('Sanitation Data'!$G$29,0,10*ROW('Sanitation Data'!G144))="","",OFFSET('Sanitation Data'!$G$29,0,10*ROW('Sanitation Data'!G144)))</f>
        <v/>
      </c>
      <c r="DB150" s="300" t="str">
        <f ca="true">+IF(OFFSET('Sanitation Data'!$G$30,0,10*ROW('Sanitation Data'!G144))="","",OFFSET('Sanitation Data'!$G$30,0,10*ROW('Sanitation Data'!G144)))</f>
        <v/>
      </c>
      <c r="DC150" s="300" t="str">
        <f ca="true">+IF(OFFSET('Sanitation Data'!$G$31,0,10*ROW('Sanitation Data'!G144))="","",OFFSET('Sanitation Data'!$G$31,0,10*ROW('Sanitation Data'!G144)))</f>
        <v/>
      </c>
      <c r="DD150" s="300" t="str">
        <f ca="true">+IF(OFFSET('Sanitation Data'!$G$32,0,10*ROW('Sanitation Data'!G144))="","",OFFSET('Sanitation Data'!$G$32,0,10*ROW('Sanitation Data'!G144)))</f>
        <v/>
      </c>
      <c r="DE150" s="300" t="str">
        <f ca="true">+IF(OFFSET('Sanitation Data'!$H$28,0,10*ROW('Sanitation Data'!H144))="","",OFFSET('Sanitation Data'!$H$28,0,10*ROW('Sanitation Data'!H144)))</f>
        <v/>
      </c>
      <c r="DF150" s="300" t="str">
        <f ca="true">+IF(OFFSET('Sanitation Data'!$H$29,0,10*ROW('Sanitation Data'!H144))="","",OFFSET('Sanitation Data'!$H$29,0,10*ROW('Sanitation Data'!H144)))</f>
        <v/>
      </c>
      <c r="DG150" s="300" t="str">
        <f ca="true">+IF(OFFSET('Sanitation Data'!$H$30,0,10*ROW('Sanitation Data'!H144))="","",OFFSET('Sanitation Data'!$H$30,0,10*ROW('Sanitation Data'!H144)))</f>
        <v/>
      </c>
      <c r="DH150" s="300" t="str">
        <f ca="true">+IF(OFFSET('Sanitation Data'!$H$31,0,10*ROW('Sanitation Data'!H144))="","",OFFSET('Sanitation Data'!$H$31,0,10*ROW('Sanitation Data'!H144)))</f>
        <v/>
      </c>
      <c r="DI150" s="300" t="str">
        <f ca="true">+IF(OFFSET('Sanitation Data'!$H$32,0,10*ROW('Sanitation Data'!H144))="","",OFFSET('Sanitation Data'!$H$32,0,10*ROW('Sanitation Data'!H144)))</f>
        <v/>
      </c>
      <c r="DJ150" s="300" t="str">
        <f ca="true">+IF(OFFSET('Sanitation Data'!$I$28,0,10*ROW('Sanitation Data'!I144))="","",OFFSET('Sanitation Data'!$I$28,0,10*ROW('Sanitation Data'!I144)))</f>
        <v/>
      </c>
      <c r="DK150" s="300" t="str">
        <f ca="true">+IF(OFFSET('Sanitation Data'!$I$29,0,10*ROW('Sanitation Data'!I144))="","",OFFSET('Sanitation Data'!$I$29,0,10*ROW('Sanitation Data'!I144)))</f>
        <v/>
      </c>
      <c r="DL150" s="300" t="str">
        <f ca="true">+IF(OFFSET('Sanitation Data'!$I$30,0,10*ROW('Sanitation Data'!I144))="","",OFFSET('Sanitation Data'!$I$30,0,10*ROW('Sanitation Data'!I144)))</f>
        <v/>
      </c>
      <c r="DM150" s="300" t="str">
        <f ca="true">+IF(OFFSET('Sanitation Data'!$I$31,0,10*ROW('Sanitation Data'!I144))="","",OFFSET('Sanitation Data'!$I$31,0,10*ROW('Sanitation Data'!I144)))</f>
        <v/>
      </c>
      <c r="DN150" s="300" t="str">
        <f ca="true">+IF(OFFSET('Sanitation Data'!$I$32,0,10*ROW('Sanitation Data'!I144))="","",OFFSET('Sanitation Data'!$I$32,0,10*ROW('Sanitation Data'!I144)))</f>
        <v/>
      </c>
      <c r="DO150" s="300" t="str">
        <f ca="true">+IF(OFFSET('Hygiene Data'!$D$11,0,10*ROW('Hygiene Data'!D144))="","",OFFSET('Hygiene Data'!$D$11,0,10*ROW('Hygiene Data'!D144)))</f>
        <v/>
      </c>
      <c r="DP150" s="300" t="str">
        <f ca="true">+IF(OFFSET('Hygiene Data'!$D$12,0,10*ROW('Hygiene Data'!D144))="","",OFFSET('Hygiene Data'!$D$12,0,10*ROW('Hygiene Data'!D144)))</f>
        <v/>
      </c>
      <c r="DQ150" s="300" t="str">
        <f ca="true">+IF(OFFSET('Hygiene Data'!$D$13,0,10*ROW('Hygiene Data'!D144))="","",OFFSET('Hygiene Data'!$D$13,0,10*ROW('Hygiene Data'!D144)))</f>
        <v/>
      </c>
      <c r="DR150" s="300" t="str">
        <f ca="true">+IF(OFFSET('Hygiene Data'!$E$11,0,10*ROW('Hygiene Data'!E144))="","",OFFSET('Hygiene Data'!$E$11,0,10*ROW('Hygiene Data'!E144)))</f>
        <v/>
      </c>
      <c r="DS150" s="300" t="str">
        <f ca="true">+IF(OFFSET('Hygiene Data'!$E$12,0,10*ROW('Hygiene Data'!E144))="","",OFFSET('Hygiene Data'!$E$12,0,10*ROW('Hygiene Data'!E144)))</f>
        <v/>
      </c>
      <c r="DT150" s="300" t="str">
        <f ca="true">+IF(OFFSET('Hygiene Data'!$E$13,0,10*ROW('Hygiene Data'!E144))="","",OFFSET('Hygiene Data'!$E$13,0,10*ROW('Hygiene Data'!E144)))</f>
        <v/>
      </c>
      <c r="DU150" s="300" t="str">
        <f ca="true">+IF(OFFSET('Hygiene Data'!$F$11,0,10*ROW('Hygiene Data'!F144))="","",OFFSET('Hygiene Data'!$F$11,0,10*ROW('Hygiene Data'!F144)))</f>
        <v/>
      </c>
      <c r="DV150" s="300" t="str">
        <f ca="true">+IF(OFFSET('Hygiene Data'!$F$12,0,10*ROW('Hygiene Data'!F144))="","",OFFSET('Hygiene Data'!$F$12,0,10*ROW('Hygiene Data'!F144)))</f>
        <v/>
      </c>
      <c r="DW150" s="300" t="str">
        <f ca="true">+IF(OFFSET('Hygiene Data'!$F$13,0,10*ROW('Hygiene Data'!F144))="","",OFFSET('Hygiene Data'!$F$13,0,10*ROW('Hygiene Data'!F144)))</f>
        <v/>
      </c>
      <c r="DX150" s="300" t="str">
        <f ca="true">+IF(OFFSET('Hygiene Data'!$G$11,0,10*ROW('Hygiene Data'!G144))="","",OFFSET('Hygiene Data'!$G$11,0,10*ROW('Hygiene Data'!G144)))</f>
        <v/>
      </c>
      <c r="DY150" s="300" t="str">
        <f ca="true">+IF(OFFSET('Hygiene Data'!$G$12,0,10*ROW('Hygiene Data'!G144))="","",OFFSET('Hygiene Data'!$G$12,0,10*ROW('Hygiene Data'!G144)))</f>
        <v/>
      </c>
      <c r="DZ150" s="300" t="str">
        <f ca="true">+IF(OFFSET('Hygiene Data'!$G$13,0,10*ROW('Hygiene Data'!G144))="","",OFFSET('Hygiene Data'!$G$13,0,10*ROW('Hygiene Data'!G144)))</f>
        <v/>
      </c>
      <c r="EA150" s="300" t="str">
        <f ca="true">+IF(OFFSET('Hygiene Data'!$H$11,0,10*ROW('Hygiene Data'!H144))="","",OFFSET('Hygiene Data'!$H$11,0,10*ROW('Hygiene Data'!H144)))</f>
        <v/>
      </c>
      <c r="EB150" s="300" t="str">
        <f ca="true">+IF(OFFSET('Hygiene Data'!$H$12,0,10*ROW('Hygiene Data'!H144))="","",OFFSET('Hygiene Data'!$H$12,0,10*ROW('Hygiene Data'!H144)))</f>
        <v/>
      </c>
      <c r="EC150" s="300" t="str">
        <f ca="true">+IF(OFFSET('Hygiene Data'!$H$13,0,10*ROW('Hygiene Data'!H144))="","",OFFSET('Hygiene Data'!$H$13,0,10*ROW('Hygiene Data'!H144)))</f>
        <v/>
      </c>
      <c r="ED150" s="300" t="str">
        <f ca="true">+IF(OFFSET('Hygiene Data'!$I$11,0,10*ROW('Hygiene Data'!I144))="","",OFFSET('Hygiene Data'!$I$11,0,10*ROW('Hygiene Data'!I144)))</f>
        <v/>
      </c>
      <c r="EE150" s="300" t="str">
        <f ca="true">+IF(OFFSET('Hygiene Data'!$I$12,0,10*ROW('Hygiene Data'!I144))="","",OFFSET('Hygiene Data'!$I$12,0,10*ROW('Hygiene Data'!I144)))</f>
        <v/>
      </c>
      <c r="EF150" s="30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7"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0"/>
      <c r="BS151" s="300" t="str">
        <f ca="true">+IF(OFFSET('Water Data'!$D$27,0,10*ROW('Water Data'!D145))="","",OFFSET('Water Data'!$D$27,0,10*ROW('Water Data'!D145)))</f>
        <v/>
      </c>
      <c r="BT151" s="300" t="str">
        <f ca="true">+IF(OFFSET('Water Data'!$D$28,0,10*ROW('Water Data'!D145))="","",OFFSET('Water Data'!$D$28,0,10*ROW('Water Data'!D145)))</f>
        <v/>
      </c>
      <c r="BU151" s="300" t="str">
        <f ca="true">+IF(OFFSET('Water Data'!$D$29,0,10*ROW('Water Data'!D145))="","",OFFSET('Water Data'!$D$29,0,10*ROW('Water Data'!D145)))</f>
        <v/>
      </c>
      <c r="BV151" s="300" t="str">
        <f ca="true">+IF(OFFSET('Water Data'!$E$27,0,10*ROW('Water Data'!E145))="","",OFFSET('Water Data'!$E$27,0,10*ROW('Water Data'!E145)))</f>
        <v/>
      </c>
      <c r="BW151" s="300" t="str">
        <f ca="true">+IF(OFFSET('Water Data'!$E$28,0,10*ROW('Water Data'!E145))="","",OFFSET('Water Data'!$E$28,0,10*ROW('Water Data'!E145)))</f>
        <v/>
      </c>
      <c r="BX151" s="300" t="str">
        <f ca="true">+IF(OFFSET('Water Data'!$E$29,0,10*ROW('Water Data'!E145))="","",OFFSET('Water Data'!$E$29,0,10*ROW('Water Data'!E145)))</f>
        <v/>
      </c>
      <c r="BY151" s="300" t="str">
        <f ca="true">+IF(OFFSET('Water Data'!$F$27,0,10*ROW('Water Data'!F145))="","",OFFSET('Water Data'!$F$27,0,10*ROW('Water Data'!F145)))</f>
        <v/>
      </c>
      <c r="BZ151" s="300" t="str">
        <f ca="true">+IF(OFFSET('Water Data'!$F$28,0,10*ROW('Water Data'!F145))="","",OFFSET('Water Data'!$F$28,0,10*ROW('Water Data'!F145)))</f>
        <v/>
      </c>
      <c r="CA151" s="300" t="str">
        <f ca="true">+IF(OFFSET('Water Data'!$F$29,0,10*ROW('Water Data'!F145))="","",OFFSET('Water Data'!$F$29,0,10*ROW('Water Data'!F145)))</f>
        <v/>
      </c>
      <c r="CB151" s="300" t="str">
        <f ca="true">+IF(OFFSET('Water Data'!$G$27,0,10*ROW('Water Data'!G145))="","",OFFSET('Water Data'!$G$27,0,10*ROW('Water Data'!G145)))</f>
        <v/>
      </c>
      <c r="CC151" s="300" t="str">
        <f ca="true">+IF(OFFSET('Water Data'!$G$28,0,10*ROW('Water Data'!G145))="","",OFFSET('Water Data'!$G$28,0,10*ROW('Water Data'!G145)))</f>
        <v/>
      </c>
      <c r="CD151" s="300" t="str">
        <f ca="true">+IF(OFFSET('Water Data'!$G$29,0,10*ROW('Water Data'!G145))="","",OFFSET('Water Data'!$G$29,0,10*ROW('Water Data'!G145)))</f>
        <v/>
      </c>
      <c r="CE151" s="300" t="str">
        <f ca="true">+IF(OFFSET('Water Data'!$H$27,0,10*ROW('Water Data'!H145))="","",OFFSET('Water Data'!$H$27,0,10*ROW('Water Data'!H145)))</f>
        <v/>
      </c>
      <c r="CF151" s="300" t="str">
        <f ca="true">+IF(OFFSET('Water Data'!$H$28,0,10*ROW('Water Data'!H145))="","",OFFSET('Water Data'!$H$28,0,10*ROW('Water Data'!H145)))</f>
        <v/>
      </c>
      <c r="CG151" s="300" t="str">
        <f ca="true">+IF(OFFSET('Water Data'!$H$29,0,10*ROW('Water Data'!H145))="","",OFFSET('Water Data'!$H$29,0,10*ROW('Water Data'!H145)))</f>
        <v/>
      </c>
      <c r="CH151" s="300" t="str">
        <f ca="true">+IF(OFFSET('Water Data'!$I$27,0,10*ROW('Water Data'!I145))="","",OFFSET('Water Data'!$I$27,0,10*ROW('Water Data'!I145)))</f>
        <v/>
      </c>
      <c r="CI151" s="300" t="str">
        <f ca="true">+IF(OFFSET('Water Data'!$I$28,0,10*ROW('Water Data'!I145))="","",OFFSET('Water Data'!$I$28,0,10*ROW('Water Data'!I145)))</f>
        <v/>
      </c>
      <c r="CJ151" s="300" t="str">
        <f ca="true">+IF(OFFSET('Water Data'!$I$29,0,10*ROW('Water Data'!I145))="","",OFFSET('Water Data'!$I$29,0,10*ROW('Water Data'!I145)))</f>
        <v/>
      </c>
      <c r="CK151" s="300" t="str">
        <f ca="true">+IF(OFFSET('Sanitation Data'!$D$28,0,10*ROW('Sanitation Data'!D145))="","",OFFSET('Sanitation Data'!$D$28,0,10*ROW('Sanitation Data'!D145)))</f>
        <v/>
      </c>
      <c r="CL151" s="300" t="str">
        <f ca="true">+IF(OFFSET('Sanitation Data'!$D$29,0,10*ROW('Sanitation Data'!D145))="","",OFFSET('Sanitation Data'!$D$29,0,10*ROW('Sanitation Data'!D145)))</f>
        <v/>
      </c>
      <c r="CM151" s="300" t="str">
        <f ca="true">+IF(OFFSET('Sanitation Data'!$D$30,0,10*ROW('Sanitation Data'!D145))="","",OFFSET('Sanitation Data'!$D$30,0,10*ROW('Sanitation Data'!D145)))</f>
        <v/>
      </c>
      <c r="CN151" s="300" t="str">
        <f ca="true">+IF(OFFSET('Sanitation Data'!$D$31,0,10*ROW('Sanitation Data'!D145))="","",OFFSET('Sanitation Data'!$D$31,0,10*ROW('Sanitation Data'!D145)))</f>
        <v/>
      </c>
      <c r="CO151" s="300" t="str">
        <f ca="true">+IF(OFFSET('Sanitation Data'!$D$32,0,10*ROW('Sanitation Data'!D145))="","",OFFSET('Sanitation Data'!$D$32,0,10*ROW('Sanitation Data'!D145)))</f>
        <v/>
      </c>
      <c r="CP151" s="300" t="str">
        <f ca="true">+IF(OFFSET('Sanitation Data'!$E$28,0,10*ROW('Sanitation Data'!E145))="","",OFFSET('Sanitation Data'!$E$28,0,10*ROW('Sanitation Data'!E145)))</f>
        <v/>
      </c>
      <c r="CQ151" s="300" t="str">
        <f ca="true">+IF(OFFSET('Sanitation Data'!$E$29,0,10*ROW('Sanitation Data'!E145))="","",OFFSET('Sanitation Data'!$E$29,0,10*ROW('Sanitation Data'!E145)))</f>
        <v/>
      </c>
      <c r="CR151" s="300" t="str">
        <f ca="true">+IF(OFFSET('Sanitation Data'!$E$30,0,10*ROW('Sanitation Data'!E145))="","",OFFSET('Sanitation Data'!$E$30,0,10*ROW('Sanitation Data'!E145)))</f>
        <v/>
      </c>
      <c r="CS151" s="300" t="str">
        <f ca="true">+IF(OFFSET('Sanitation Data'!$E$31,0,10*ROW('Sanitation Data'!E145))="","",OFFSET('Sanitation Data'!$E$31,0,10*ROW('Sanitation Data'!E145)))</f>
        <v/>
      </c>
      <c r="CT151" s="300" t="str">
        <f ca="true">+IF(OFFSET('Sanitation Data'!$E$32,0,10*ROW('Sanitation Data'!E145))="","",OFFSET('Sanitation Data'!$E$32,0,10*ROW('Sanitation Data'!E145)))</f>
        <v/>
      </c>
      <c r="CU151" s="300" t="str">
        <f ca="true">+IF(OFFSET('Sanitation Data'!$F$28,0,10*ROW('Sanitation Data'!F145))="","",OFFSET('Sanitation Data'!$F$28,0,10*ROW('Sanitation Data'!F145)))</f>
        <v/>
      </c>
      <c r="CV151" s="300" t="str">
        <f ca="true">+IF(OFFSET('Sanitation Data'!$F$29,0,10*ROW('Sanitation Data'!F145))="","",OFFSET('Sanitation Data'!$F$29,0,10*ROW('Sanitation Data'!F145)))</f>
        <v/>
      </c>
      <c r="CW151" s="300" t="str">
        <f ca="true">+IF(OFFSET('Sanitation Data'!$F$30,0,10*ROW('Sanitation Data'!F145))="","",OFFSET('Sanitation Data'!$F$30,0,10*ROW('Sanitation Data'!F145)))</f>
        <v/>
      </c>
      <c r="CX151" s="300" t="str">
        <f ca="true">+IF(OFFSET('Sanitation Data'!$F$31,0,10*ROW('Sanitation Data'!F145))="","",OFFSET('Sanitation Data'!$F$31,0,10*ROW('Sanitation Data'!F145)))</f>
        <v/>
      </c>
      <c r="CY151" s="300" t="str">
        <f ca="true">+IF(OFFSET('Sanitation Data'!$F$32,0,10*ROW('Sanitation Data'!F145))="","",OFFSET('Sanitation Data'!$F$32,0,10*ROW('Sanitation Data'!F145)))</f>
        <v/>
      </c>
      <c r="CZ151" s="300" t="str">
        <f ca="true">+IF(OFFSET('Sanitation Data'!$G$28,0,10*ROW('Sanitation Data'!G145))="","",OFFSET('Sanitation Data'!$G$28,0,10*ROW('Sanitation Data'!G145)))</f>
        <v/>
      </c>
      <c r="DA151" s="300" t="str">
        <f ca="true">+IF(OFFSET('Sanitation Data'!$G$29,0,10*ROW('Sanitation Data'!G145))="","",OFFSET('Sanitation Data'!$G$29,0,10*ROW('Sanitation Data'!G145)))</f>
        <v/>
      </c>
      <c r="DB151" s="300" t="str">
        <f ca="true">+IF(OFFSET('Sanitation Data'!$G$30,0,10*ROW('Sanitation Data'!G145))="","",OFFSET('Sanitation Data'!$G$30,0,10*ROW('Sanitation Data'!G145)))</f>
        <v/>
      </c>
      <c r="DC151" s="300" t="str">
        <f ca="true">+IF(OFFSET('Sanitation Data'!$G$31,0,10*ROW('Sanitation Data'!G145))="","",OFFSET('Sanitation Data'!$G$31,0,10*ROW('Sanitation Data'!G145)))</f>
        <v/>
      </c>
      <c r="DD151" s="300" t="str">
        <f ca="true">+IF(OFFSET('Sanitation Data'!$G$32,0,10*ROW('Sanitation Data'!G145))="","",OFFSET('Sanitation Data'!$G$32,0,10*ROW('Sanitation Data'!G145)))</f>
        <v/>
      </c>
      <c r="DE151" s="300" t="str">
        <f ca="true">+IF(OFFSET('Sanitation Data'!$H$28,0,10*ROW('Sanitation Data'!H145))="","",OFFSET('Sanitation Data'!$H$28,0,10*ROW('Sanitation Data'!H145)))</f>
        <v/>
      </c>
      <c r="DF151" s="300" t="str">
        <f ca="true">+IF(OFFSET('Sanitation Data'!$H$29,0,10*ROW('Sanitation Data'!H145))="","",OFFSET('Sanitation Data'!$H$29,0,10*ROW('Sanitation Data'!H145)))</f>
        <v/>
      </c>
      <c r="DG151" s="300" t="str">
        <f ca="true">+IF(OFFSET('Sanitation Data'!$H$30,0,10*ROW('Sanitation Data'!H145))="","",OFFSET('Sanitation Data'!$H$30,0,10*ROW('Sanitation Data'!H145)))</f>
        <v/>
      </c>
      <c r="DH151" s="300" t="str">
        <f ca="true">+IF(OFFSET('Sanitation Data'!$H$31,0,10*ROW('Sanitation Data'!H145))="","",OFFSET('Sanitation Data'!$H$31,0,10*ROW('Sanitation Data'!H145)))</f>
        <v/>
      </c>
      <c r="DI151" s="300" t="str">
        <f ca="true">+IF(OFFSET('Sanitation Data'!$H$32,0,10*ROW('Sanitation Data'!H145))="","",OFFSET('Sanitation Data'!$H$32,0,10*ROW('Sanitation Data'!H145)))</f>
        <v/>
      </c>
      <c r="DJ151" s="300" t="str">
        <f ca="true">+IF(OFFSET('Sanitation Data'!$I$28,0,10*ROW('Sanitation Data'!I145))="","",OFFSET('Sanitation Data'!$I$28,0,10*ROW('Sanitation Data'!I145)))</f>
        <v/>
      </c>
      <c r="DK151" s="300" t="str">
        <f ca="true">+IF(OFFSET('Sanitation Data'!$I$29,0,10*ROW('Sanitation Data'!I145))="","",OFFSET('Sanitation Data'!$I$29,0,10*ROW('Sanitation Data'!I145)))</f>
        <v/>
      </c>
      <c r="DL151" s="300" t="str">
        <f ca="true">+IF(OFFSET('Sanitation Data'!$I$30,0,10*ROW('Sanitation Data'!I145))="","",OFFSET('Sanitation Data'!$I$30,0,10*ROW('Sanitation Data'!I145)))</f>
        <v/>
      </c>
      <c r="DM151" s="300" t="str">
        <f ca="true">+IF(OFFSET('Sanitation Data'!$I$31,0,10*ROW('Sanitation Data'!I145))="","",OFFSET('Sanitation Data'!$I$31,0,10*ROW('Sanitation Data'!I145)))</f>
        <v/>
      </c>
      <c r="DN151" s="300" t="str">
        <f ca="true">+IF(OFFSET('Sanitation Data'!$I$32,0,10*ROW('Sanitation Data'!I145))="","",OFFSET('Sanitation Data'!$I$32,0,10*ROW('Sanitation Data'!I145)))</f>
        <v/>
      </c>
      <c r="DO151" s="300" t="str">
        <f ca="true">+IF(OFFSET('Hygiene Data'!$D$11,0,10*ROW('Hygiene Data'!D145))="","",OFFSET('Hygiene Data'!$D$11,0,10*ROW('Hygiene Data'!D145)))</f>
        <v/>
      </c>
      <c r="DP151" s="300" t="str">
        <f ca="true">+IF(OFFSET('Hygiene Data'!$D$12,0,10*ROW('Hygiene Data'!D145))="","",OFFSET('Hygiene Data'!$D$12,0,10*ROW('Hygiene Data'!D145)))</f>
        <v/>
      </c>
      <c r="DQ151" s="300" t="str">
        <f ca="true">+IF(OFFSET('Hygiene Data'!$D$13,0,10*ROW('Hygiene Data'!D145))="","",OFFSET('Hygiene Data'!$D$13,0,10*ROW('Hygiene Data'!D145)))</f>
        <v/>
      </c>
      <c r="DR151" s="300" t="str">
        <f ca="true">+IF(OFFSET('Hygiene Data'!$E$11,0,10*ROW('Hygiene Data'!E145))="","",OFFSET('Hygiene Data'!$E$11,0,10*ROW('Hygiene Data'!E145)))</f>
        <v/>
      </c>
      <c r="DS151" s="300" t="str">
        <f ca="true">+IF(OFFSET('Hygiene Data'!$E$12,0,10*ROW('Hygiene Data'!E145))="","",OFFSET('Hygiene Data'!$E$12,0,10*ROW('Hygiene Data'!E145)))</f>
        <v/>
      </c>
      <c r="DT151" s="300" t="str">
        <f ca="true">+IF(OFFSET('Hygiene Data'!$E$13,0,10*ROW('Hygiene Data'!E145))="","",OFFSET('Hygiene Data'!$E$13,0,10*ROW('Hygiene Data'!E145)))</f>
        <v/>
      </c>
      <c r="DU151" s="300" t="str">
        <f ca="true">+IF(OFFSET('Hygiene Data'!$F$11,0,10*ROW('Hygiene Data'!F145))="","",OFFSET('Hygiene Data'!$F$11,0,10*ROW('Hygiene Data'!F145)))</f>
        <v/>
      </c>
      <c r="DV151" s="300" t="str">
        <f ca="true">+IF(OFFSET('Hygiene Data'!$F$12,0,10*ROW('Hygiene Data'!F145))="","",OFFSET('Hygiene Data'!$F$12,0,10*ROW('Hygiene Data'!F145)))</f>
        <v/>
      </c>
      <c r="DW151" s="300" t="str">
        <f ca="true">+IF(OFFSET('Hygiene Data'!$F$13,0,10*ROW('Hygiene Data'!F145))="","",OFFSET('Hygiene Data'!$F$13,0,10*ROW('Hygiene Data'!F145)))</f>
        <v/>
      </c>
      <c r="DX151" s="300" t="str">
        <f ca="true">+IF(OFFSET('Hygiene Data'!$G$11,0,10*ROW('Hygiene Data'!G145))="","",OFFSET('Hygiene Data'!$G$11,0,10*ROW('Hygiene Data'!G145)))</f>
        <v/>
      </c>
      <c r="DY151" s="300" t="str">
        <f ca="true">+IF(OFFSET('Hygiene Data'!$G$12,0,10*ROW('Hygiene Data'!G145))="","",OFFSET('Hygiene Data'!$G$12,0,10*ROW('Hygiene Data'!G145)))</f>
        <v/>
      </c>
      <c r="DZ151" s="300" t="str">
        <f ca="true">+IF(OFFSET('Hygiene Data'!$G$13,0,10*ROW('Hygiene Data'!G145))="","",OFFSET('Hygiene Data'!$G$13,0,10*ROW('Hygiene Data'!G145)))</f>
        <v/>
      </c>
      <c r="EA151" s="300" t="str">
        <f ca="true">+IF(OFFSET('Hygiene Data'!$H$11,0,10*ROW('Hygiene Data'!H145))="","",OFFSET('Hygiene Data'!$H$11,0,10*ROW('Hygiene Data'!H145)))</f>
        <v/>
      </c>
      <c r="EB151" s="300" t="str">
        <f ca="true">+IF(OFFSET('Hygiene Data'!$H$12,0,10*ROW('Hygiene Data'!H145))="","",OFFSET('Hygiene Data'!$H$12,0,10*ROW('Hygiene Data'!H145)))</f>
        <v/>
      </c>
      <c r="EC151" s="300" t="str">
        <f ca="true">+IF(OFFSET('Hygiene Data'!$H$13,0,10*ROW('Hygiene Data'!H145))="","",OFFSET('Hygiene Data'!$H$13,0,10*ROW('Hygiene Data'!H145)))</f>
        <v/>
      </c>
      <c r="ED151" s="300" t="str">
        <f ca="true">+IF(OFFSET('Hygiene Data'!$I$11,0,10*ROW('Hygiene Data'!I145))="","",OFFSET('Hygiene Data'!$I$11,0,10*ROW('Hygiene Data'!I145)))</f>
        <v/>
      </c>
      <c r="EE151" s="300" t="str">
        <f ca="true">+IF(OFFSET('Hygiene Data'!$I$12,0,10*ROW('Hygiene Data'!I145))="","",OFFSET('Hygiene Data'!$I$12,0,10*ROW('Hygiene Data'!I145)))</f>
        <v/>
      </c>
      <c r="EF151" s="30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7"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0"/>
      <c r="BS152" s="300" t="str">
        <f ca="true">+IF(OFFSET('Water Data'!$D$27,0,10*ROW('Water Data'!D146))="","",OFFSET('Water Data'!$D$27,0,10*ROW('Water Data'!D146)))</f>
        <v/>
      </c>
      <c r="BT152" s="300" t="str">
        <f ca="true">+IF(OFFSET('Water Data'!$D$28,0,10*ROW('Water Data'!D146))="","",OFFSET('Water Data'!$D$28,0,10*ROW('Water Data'!D146)))</f>
        <v/>
      </c>
      <c r="BU152" s="300" t="str">
        <f ca="true">+IF(OFFSET('Water Data'!$D$29,0,10*ROW('Water Data'!D146))="","",OFFSET('Water Data'!$D$29,0,10*ROW('Water Data'!D146)))</f>
        <v/>
      </c>
      <c r="BV152" s="300" t="str">
        <f ca="true">+IF(OFFSET('Water Data'!$E$27,0,10*ROW('Water Data'!E146))="","",OFFSET('Water Data'!$E$27,0,10*ROW('Water Data'!E146)))</f>
        <v/>
      </c>
      <c r="BW152" s="300" t="str">
        <f ca="true">+IF(OFFSET('Water Data'!$E$28,0,10*ROW('Water Data'!E146))="","",OFFSET('Water Data'!$E$28,0,10*ROW('Water Data'!E146)))</f>
        <v/>
      </c>
      <c r="BX152" s="300" t="str">
        <f ca="true">+IF(OFFSET('Water Data'!$E$29,0,10*ROW('Water Data'!E146))="","",OFFSET('Water Data'!$E$29,0,10*ROW('Water Data'!E146)))</f>
        <v/>
      </c>
      <c r="BY152" s="300" t="str">
        <f ca="true">+IF(OFFSET('Water Data'!$F$27,0,10*ROW('Water Data'!F146))="","",OFFSET('Water Data'!$F$27,0,10*ROW('Water Data'!F146)))</f>
        <v/>
      </c>
      <c r="BZ152" s="300" t="str">
        <f ca="true">+IF(OFFSET('Water Data'!$F$28,0,10*ROW('Water Data'!F146))="","",OFFSET('Water Data'!$F$28,0,10*ROW('Water Data'!F146)))</f>
        <v/>
      </c>
      <c r="CA152" s="300" t="str">
        <f ca="true">+IF(OFFSET('Water Data'!$F$29,0,10*ROW('Water Data'!F146))="","",OFFSET('Water Data'!$F$29,0,10*ROW('Water Data'!F146)))</f>
        <v/>
      </c>
      <c r="CB152" s="300" t="str">
        <f ca="true">+IF(OFFSET('Water Data'!$G$27,0,10*ROW('Water Data'!G146))="","",OFFSET('Water Data'!$G$27,0,10*ROW('Water Data'!G146)))</f>
        <v/>
      </c>
      <c r="CC152" s="300" t="str">
        <f ca="true">+IF(OFFSET('Water Data'!$G$28,0,10*ROW('Water Data'!G146))="","",OFFSET('Water Data'!$G$28,0,10*ROW('Water Data'!G146)))</f>
        <v/>
      </c>
      <c r="CD152" s="300" t="str">
        <f ca="true">+IF(OFFSET('Water Data'!$G$29,0,10*ROW('Water Data'!G146))="","",OFFSET('Water Data'!$G$29,0,10*ROW('Water Data'!G146)))</f>
        <v/>
      </c>
      <c r="CE152" s="300" t="str">
        <f ca="true">+IF(OFFSET('Water Data'!$H$27,0,10*ROW('Water Data'!H146))="","",OFFSET('Water Data'!$H$27,0,10*ROW('Water Data'!H146)))</f>
        <v/>
      </c>
      <c r="CF152" s="300" t="str">
        <f ca="true">+IF(OFFSET('Water Data'!$H$28,0,10*ROW('Water Data'!H146))="","",OFFSET('Water Data'!$H$28,0,10*ROW('Water Data'!H146)))</f>
        <v/>
      </c>
      <c r="CG152" s="300" t="str">
        <f ca="true">+IF(OFFSET('Water Data'!$H$29,0,10*ROW('Water Data'!H146))="","",OFFSET('Water Data'!$H$29,0,10*ROW('Water Data'!H146)))</f>
        <v/>
      </c>
      <c r="CH152" s="300" t="str">
        <f ca="true">+IF(OFFSET('Water Data'!$I$27,0,10*ROW('Water Data'!I146))="","",OFFSET('Water Data'!$I$27,0,10*ROW('Water Data'!I146)))</f>
        <v/>
      </c>
      <c r="CI152" s="300" t="str">
        <f ca="true">+IF(OFFSET('Water Data'!$I$28,0,10*ROW('Water Data'!I146))="","",OFFSET('Water Data'!$I$28,0,10*ROW('Water Data'!I146)))</f>
        <v/>
      </c>
      <c r="CJ152" s="300" t="str">
        <f ca="true">+IF(OFFSET('Water Data'!$I$29,0,10*ROW('Water Data'!I146))="","",OFFSET('Water Data'!$I$29,0,10*ROW('Water Data'!I146)))</f>
        <v/>
      </c>
      <c r="CK152" s="300" t="str">
        <f ca="true">+IF(OFFSET('Sanitation Data'!$D$28,0,10*ROW('Sanitation Data'!D146))="","",OFFSET('Sanitation Data'!$D$28,0,10*ROW('Sanitation Data'!D146)))</f>
        <v/>
      </c>
      <c r="CL152" s="300" t="str">
        <f ca="true">+IF(OFFSET('Sanitation Data'!$D$29,0,10*ROW('Sanitation Data'!D146))="","",OFFSET('Sanitation Data'!$D$29,0,10*ROW('Sanitation Data'!D146)))</f>
        <v/>
      </c>
      <c r="CM152" s="300" t="str">
        <f ca="true">+IF(OFFSET('Sanitation Data'!$D$30,0,10*ROW('Sanitation Data'!D146))="","",OFFSET('Sanitation Data'!$D$30,0,10*ROW('Sanitation Data'!D146)))</f>
        <v/>
      </c>
      <c r="CN152" s="300" t="str">
        <f ca="true">+IF(OFFSET('Sanitation Data'!$D$31,0,10*ROW('Sanitation Data'!D146))="","",OFFSET('Sanitation Data'!$D$31,0,10*ROW('Sanitation Data'!D146)))</f>
        <v/>
      </c>
      <c r="CO152" s="300" t="str">
        <f ca="true">+IF(OFFSET('Sanitation Data'!$D$32,0,10*ROW('Sanitation Data'!D146))="","",OFFSET('Sanitation Data'!$D$32,0,10*ROW('Sanitation Data'!D146)))</f>
        <v/>
      </c>
      <c r="CP152" s="300" t="str">
        <f ca="true">+IF(OFFSET('Sanitation Data'!$E$28,0,10*ROW('Sanitation Data'!E146))="","",OFFSET('Sanitation Data'!$E$28,0,10*ROW('Sanitation Data'!E146)))</f>
        <v/>
      </c>
      <c r="CQ152" s="300" t="str">
        <f ca="true">+IF(OFFSET('Sanitation Data'!$E$29,0,10*ROW('Sanitation Data'!E146))="","",OFFSET('Sanitation Data'!$E$29,0,10*ROW('Sanitation Data'!E146)))</f>
        <v/>
      </c>
      <c r="CR152" s="300" t="str">
        <f ca="true">+IF(OFFSET('Sanitation Data'!$E$30,0,10*ROW('Sanitation Data'!E146))="","",OFFSET('Sanitation Data'!$E$30,0,10*ROW('Sanitation Data'!E146)))</f>
        <v/>
      </c>
      <c r="CS152" s="300" t="str">
        <f ca="true">+IF(OFFSET('Sanitation Data'!$E$31,0,10*ROW('Sanitation Data'!E146))="","",OFFSET('Sanitation Data'!$E$31,0,10*ROW('Sanitation Data'!E146)))</f>
        <v/>
      </c>
      <c r="CT152" s="300" t="str">
        <f ca="true">+IF(OFFSET('Sanitation Data'!$E$32,0,10*ROW('Sanitation Data'!E146))="","",OFFSET('Sanitation Data'!$E$32,0,10*ROW('Sanitation Data'!E146)))</f>
        <v/>
      </c>
      <c r="CU152" s="300" t="str">
        <f ca="true">+IF(OFFSET('Sanitation Data'!$F$28,0,10*ROW('Sanitation Data'!F146))="","",OFFSET('Sanitation Data'!$F$28,0,10*ROW('Sanitation Data'!F146)))</f>
        <v/>
      </c>
      <c r="CV152" s="300" t="str">
        <f ca="true">+IF(OFFSET('Sanitation Data'!$F$29,0,10*ROW('Sanitation Data'!F146))="","",OFFSET('Sanitation Data'!$F$29,0,10*ROW('Sanitation Data'!F146)))</f>
        <v/>
      </c>
      <c r="CW152" s="300" t="str">
        <f ca="true">+IF(OFFSET('Sanitation Data'!$F$30,0,10*ROW('Sanitation Data'!F146))="","",OFFSET('Sanitation Data'!$F$30,0,10*ROW('Sanitation Data'!F146)))</f>
        <v/>
      </c>
      <c r="CX152" s="300" t="str">
        <f ca="true">+IF(OFFSET('Sanitation Data'!$F$31,0,10*ROW('Sanitation Data'!F146))="","",OFFSET('Sanitation Data'!$F$31,0,10*ROW('Sanitation Data'!F146)))</f>
        <v/>
      </c>
      <c r="CY152" s="300" t="str">
        <f ca="true">+IF(OFFSET('Sanitation Data'!$F$32,0,10*ROW('Sanitation Data'!F146))="","",OFFSET('Sanitation Data'!$F$32,0,10*ROW('Sanitation Data'!F146)))</f>
        <v/>
      </c>
      <c r="CZ152" s="300" t="str">
        <f ca="true">+IF(OFFSET('Sanitation Data'!$G$28,0,10*ROW('Sanitation Data'!G146))="","",OFFSET('Sanitation Data'!$G$28,0,10*ROW('Sanitation Data'!G146)))</f>
        <v/>
      </c>
      <c r="DA152" s="300" t="str">
        <f ca="true">+IF(OFFSET('Sanitation Data'!$G$29,0,10*ROW('Sanitation Data'!G146))="","",OFFSET('Sanitation Data'!$G$29,0,10*ROW('Sanitation Data'!G146)))</f>
        <v/>
      </c>
      <c r="DB152" s="300" t="str">
        <f ca="true">+IF(OFFSET('Sanitation Data'!$G$30,0,10*ROW('Sanitation Data'!G146))="","",OFFSET('Sanitation Data'!$G$30,0,10*ROW('Sanitation Data'!G146)))</f>
        <v/>
      </c>
      <c r="DC152" s="300" t="str">
        <f ca="true">+IF(OFFSET('Sanitation Data'!$G$31,0,10*ROW('Sanitation Data'!G146))="","",OFFSET('Sanitation Data'!$G$31,0,10*ROW('Sanitation Data'!G146)))</f>
        <v/>
      </c>
      <c r="DD152" s="300" t="str">
        <f ca="true">+IF(OFFSET('Sanitation Data'!$G$32,0,10*ROW('Sanitation Data'!G146))="","",OFFSET('Sanitation Data'!$G$32,0,10*ROW('Sanitation Data'!G146)))</f>
        <v/>
      </c>
      <c r="DE152" s="300" t="str">
        <f ca="true">+IF(OFFSET('Sanitation Data'!$H$28,0,10*ROW('Sanitation Data'!H146))="","",OFFSET('Sanitation Data'!$H$28,0,10*ROW('Sanitation Data'!H146)))</f>
        <v/>
      </c>
      <c r="DF152" s="300" t="str">
        <f ca="true">+IF(OFFSET('Sanitation Data'!$H$29,0,10*ROW('Sanitation Data'!H146))="","",OFFSET('Sanitation Data'!$H$29,0,10*ROW('Sanitation Data'!H146)))</f>
        <v/>
      </c>
      <c r="DG152" s="300" t="str">
        <f ca="true">+IF(OFFSET('Sanitation Data'!$H$30,0,10*ROW('Sanitation Data'!H146))="","",OFFSET('Sanitation Data'!$H$30,0,10*ROW('Sanitation Data'!H146)))</f>
        <v/>
      </c>
      <c r="DH152" s="300" t="str">
        <f ca="true">+IF(OFFSET('Sanitation Data'!$H$31,0,10*ROW('Sanitation Data'!H146))="","",OFFSET('Sanitation Data'!$H$31,0,10*ROW('Sanitation Data'!H146)))</f>
        <v/>
      </c>
      <c r="DI152" s="300" t="str">
        <f ca="true">+IF(OFFSET('Sanitation Data'!$H$32,0,10*ROW('Sanitation Data'!H146))="","",OFFSET('Sanitation Data'!$H$32,0,10*ROW('Sanitation Data'!H146)))</f>
        <v/>
      </c>
      <c r="DJ152" s="300" t="str">
        <f ca="true">+IF(OFFSET('Sanitation Data'!$I$28,0,10*ROW('Sanitation Data'!I146))="","",OFFSET('Sanitation Data'!$I$28,0,10*ROW('Sanitation Data'!I146)))</f>
        <v/>
      </c>
      <c r="DK152" s="300" t="str">
        <f ca="true">+IF(OFFSET('Sanitation Data'!$I$29,0,10*ROW('Sanitation Data'!I146))="","",OFFSET('Sanitation Data'!$I$29,0,10*ROW('Sanitation Data'!I146)))</f>
        <v/>
      </c>
      <c r="DL152" s="300" t="str">
        <f ca="true">+IF(OFFSET('Sanitation Data'!$I$30,0,10*ROW('Sanitation Data'!I146))="","",OFFSET('Sanitation Data'!$I$30,0,10*ROW('Sanitation Data'!I146)))</f>
        <v/>
      </c>
      <c r="DM152" s="300" t="str">
        <f ca="true">+IF(OFFSET('Sanitation Data'!$I$31,0,10*ROW('Sanitation Data'!I146))="","",OFFSET('Sanitation Data'!$I$31,0,10*ROW('Sanitation Data'!I146)))</f>
        <v/>
      </c>
      <c r="DN152" s="300" t="str">
        <f ca="true">+IF(OFFSET('Sanitation Data'!$I$32,0,10*ROW('Sanitation Data'!I146))="","",OFFSET('Sanitation Data'!$I$32,0,10*ROW('Sanitation Data'!I146)))</f>
        <v/>
      </c>
      <c r="DO152" s="300" t="str">
        <f ca="true">+IF(OFFSET('Hygiene Data'!$D$11,0,10*ROW('Hygiene Data'!D146))="","",OFFSET('Hygiene Data'!$D$11,0,10*ROW('Hygiene Data'!D146)))</f>
        <v/>
      </c>
      <c r="DP152" s="300" t="str">
        <f ca="true">+IF(OFFSET('Hygiene Data'!$D$12,0,10*ROW('Hygiene Data'!D146))="","",OFFSET('Hygiene Data'!$D$12,0,10*ROW('Hygiene Data'!D146)))</f>
        <v/>
      </c>
      <c r="DQ152" s="300" t="str">
        <f ca="true">+IF(OFFSET('Hygiene Data'!$D$13,0,10*ROW('Hygiene Data'!D146))="","",OFFSET('Hygiene Data'!$D$13,0,10*ROW('Hygiene Data'!D146)))</f>
        <v/>
      </c>
      <c r="DR152" s="300" t="str">
        <f ca="true">+IF(OFFSET('Hygiene Data'!$E$11,0,10*ROW('Hygiene Data'!E146))="","",OFFSET('Hygiene Data'!$E$11,0,10*ROW('Hygiene Data'!E146)))</f>
        <v/>
      </c>
      <c r="DS152" s="300" t="str">
        <f ca="true">+IF(OFFSET('Hygiene Data'!$E$12,0,10*ROW('Hygiene Data'!E146))="","",OFFSET('Hygiene Data'!$E$12,0,10*ROW('Hygiene Data'!E146)))</f>
        <v/>
      </c>
      <c r="DT152" s="300" t="str">
        <f ca="true">+IF(OFFSET('Hygiene Data'!$E$13,0,10*ROW('Hygiene Data'!E146))="","",OFFSET('Hygiene Data'!$E$13,0,10*ROW('Hygiene Data'!E146)))</f>
        <v/>
      </c>
      <c r="DU152" s="300" t="str">
        <f ca="true">+IF(OFFSET('Hygiene Data'!$F$11,0,10*ROW('Hygiene Data'!F146))="","",OFFSET('Hygiene Data'!$F$11,0,10*ROW('Hygiene Data'!F146)))</f>
        <v/>
      </c>
      <c r="DV152" s="300" t="str">
        <f ca="true">+IF(OFFSET('Hygiene Data'!$F$12,0,10*ROW('Hygiene Data'!F146))="","",OFFSET('Hygiene Data'!$F$12,0,10*ROW('Hygiene Data'!F146)))</f>
        <v/>
      </c>
      <c r="DW152" s="300" t="str">
        <f ca="true">+IF(OFFSET('Hygiene Data'!$F$13,0,10*ROW('Hygiene Data'!F146))="","",OFFSET('Hygiene Data'!$F$13,0,10*ROW('Hygiene Data'!F146)))</f>
        <v/>
      </c>
      <c r="DX152" s="300" t="str">
        <f ca="true">+IF(OFFSET('Hygiene Data'!$G$11,0,10*ROW('Hygiene Data'!G146))="","",OFFSET('Hygiene Data'!$G$11,0,10*ROW('Hygiene Data'!G146)))</f>
        <v/>
      </c>
      <c r="DY152" s="300" t="str">
        <f ca="true">+IF(OFFSET('Hygiene Data'!$G$12,0,10*ROW('Hygiene Data'!G146))="","",OFFSET('Hygiene Data'!$G$12,0,10*ROW('Hygiene Data'!G146)))</f>
        <v/>
      </c>
      <c r="DZ152" s="300" t="str">
        <f ca="true">+IF(OFFSET('Hygiene Data'!$G$13,0,10*ROW('Hygiene Data'!G146))="","",OFFSET('Hygiene Data'!$G$13,0,10*ROW('Hygiene Data'!G146)))</f>
        <v/>
      </c>
      <c r="EA152" s="300" t="str">
        <f ca="true">+IF(OFFSET('Hygiene Data'!$H$11,0,10*ROW('Hygiene Data'!H146))="","",OFFSET('Hygiene Data'!$H$11,0,10*ROW('Hygiene Data'!H146)))</f>
        <v/>
      </c>
      <c r="EB152" s="300" t="str">
        <f ca="true">+IF(OFFSET('Hygiene Data'!$H$12,0,10*ROW('Hygiene Data'!H146))="","",OFFSET('Hygiene Data'!$H$12,0,10*ROW('Hygiene Data'!H146)))</f>
        <v/>
      </c>
      <c r="EC152" s="300" t="str">
        <f ca="true">+IF(OFFSET('Hygiene Data'!$H$13,0,10*ROW('Hygiene Data'!H146))="","",OFFSET('Hygiene Data'!$H$13,0,10*ROW('Hygiene Data'!H146)))</f>
        <v/>
      </c>
      <c r="ED152" s="300" t="str">
        <f ca="true">+IF(OFFSET('Hygiene Data'!$I$11,0,10*ROW('Hygiene Data'!I146))="","",OFFSET('Hygiene Data'!$I$11,0,10*ROW('Hygiene Data'!I146)))</f>
        <v/>
      </c>
      <c r="EE152" s="300" t="str">
        <f ca="true">+IF(OFFSET('Hygiene Data'!$I$12,0,10*ROW('Hygiene Data'!I146))="","",OFFSET('Hygiene Data'!$I$12,0,10*ROW('Hygiene Data'!I146)))</f>
        <v/>
      </c>
      <c r="EF152" s="30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7"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0"/>
      <c r="BS153" s="300" t="str">
        <f ca="true">+IF(OFFSET('Water Data'!$D$27,0,10*ROW('Water Data'!D147))="","",OFFSET('Water Data'!$D$27,0,10*ROW('Water Data'!D147)))</f>
        <v/>
      </c>
      <c r="BT153" s="300" t="str">
        <f ca="true">+IF(OFFSET('Water Data'!$D$28,0,10*ROW('Water Data'!D147))="","",OFFSET('Water Data'!$D$28,0,10*ROW('Water Data'!D147)))</f>
        <v/>
      </c>
      <c r="BU153" s="300" t="str">
        <f ca="true">+IF(OFFSET('Water Data'!$D$29,0,10*ROW('Water Data'!D147))="","",OFFSET('Water Data'!$D$29,0,10*ROW('Water Data'!D147)))</f>
        <v/>
      </c>
      <c r="BV153" s="300" t="str">
        <f ca="true">+IF(OFFSET('Water Data'!$E$27,0,10*ROW('Water Data'!E147))="","",OFFSET('Water Data'!$E$27,0,10*ROW('Water Data'!E147)))</f>
        <v/>
      </c>
      <c r="BW153" s="300" t="str">
        <f ca="true">+IF(OFFSET('Water Data'!$E$28,0,10*ROW('Water Data'!E147))="","",OFFSET('Water Data'!$E$28,0,10*ROW('Water Data'!E147)))</f>
        <v/>
      </c>
      <c r="BX153" s="300" t="str">
        <f ca="true">+IF(OFFSET('Water Data'!$E$29,0,10*ROW('Water Data'!E147))="","",OFFSET('Water Data'!$E$29,0,10*ROW('Water Data'!E147)))</f>
        <v/>
      </c>
      <c r="BY153" s="300" t="str">
        <f ca="true">+IF(OFFSET('Water Data'!$F$27,0,10*ROW('Water Data'!F147))="","",OFFSET('Water Data'!$F$27,0,10*ROW('Water Data'!F147)))</f>
        <v/>
      </c>
      <c r="BZ153" s="300" t="str">
        <f ca="true">+IF(OFFSET('Water Data'!$F$28,0,10*ROW('Water Data'!F147))="","",OFFSET('Water Data'!$F$28,0,10*ROW('Water Data'!F147)))</f>
        <v/>
      </c>
      <c r="CA153" s="300" t="str">
        <f ca="true">+IF(OFFSET('Water Data'!$F$29,0,10*ROW('Water Data'!F147))="","",OFFSET('Water Data'!$F$29,0,10*ROW('Water Data'!F147)))</f>
        <v/>
      </c>
      <c r="CB153" s="300" t="str">
        <f ca="true">+IF(OFFSET('Water Data'!$G$27,0,10*ROW('Water Data'!G147))="","",OFFSET('Water Data'!$G$27,0,10*ROW('Water Data'!G147)))</f>
        <v/>
      </c>
      <c r="CC153" s="300" t="str">
        <f ca="true">+IF(OFFSET('Water Data'!$G$28,0,10*ROW('Water Data'!G147))="","",OFFSET('Water Data'!$G$28,0,10*ROW('Water Data'!G147)))</f>
        <v/>
      </c>
      <c r="CD153" s="300" t="str">
        <f ca="true">+IF(OFFSET('Water Data'!$G$29,0,10*ROW('Water Data'!G147))="","",OFFSET('Water Data'!$G$29,0,10*ROW('Water Data'!G147)))</f>
        <v/>
      </c>
      <c r="CE153" s="300" t="str">
        <f ca="true">+IF(OFFSET('Water Data'!$H$27,0,10*ROW('Water Data'!H147))="","",OFFSET('Water Data'!$H$27,0,10*ROW('Water Data'!H147)))</f>
        <v/>
      </c>
      <c r="CF153" s="300" t="str">
        <f ca="true">+IF(OFFSET('Water Data'!$H$28,0,10*ROW('Water Data'!H147))="","",OFFSET('Water Data'!$H$28,0,10*ROW('Water Data'!H147)))</f>
        <v/>
      </c>
      <c r="CG153" s="300" t="str">
        <f ca="true">+IF(OFFSET('Water Data'!$H$29,0,10*ROW('Water Data'!H147))="","",OFFSET('Water Data'!$H$29,0,10*ROW('Water Data'!H147)))</f>
        <v/>
      </c>
      <c r="CH153" s="300" t="str">
        <f ca="true">+IF(OFFSET('Water Data'!$I$27,0,10*ROW('Water Data'!I147))="","",OFFSET('Water Data'!$I$27,0,10*ROW('Water Data'!I147)))</f>
        <v/>
      </c>
      <c r="CI153" s="300" t="str">
        <f ca="true">+IF(OFFSET('Water Data'!$I$28,0,10*ROW('Water Data'!I147))="","",OFFSET('Water Data'!$I$28,0,10*ROW('Water Data'!I147)))</f>
        <v/>
      </c>
      <c r="CJ153" s="300" t="str">
        <f ca="true">+IF(OFFSET('Water Data'!$I$29,0,10*ROW('Water Data'!I147))="","",OFFSET('Water Data'!$I$29,0,10*ROW('Water Data'!I147)))</f>
        <v/>
      </c>
      <c r="CK153" s="300" t="str">
        <f ca="true">+IF(OFFSET('Sanitation Data'!$D$28,0,10*ROW('Sanitation Data'!D147))="","",OFFSET('Sanitation Data'!$D$28,0,10*ROW('Sanitation Data'!D147)))</f>
        <v/>
      </c>
      <c r="CL153" s="300" t="str">
        <f ca="true">+IF(OFFSET('Sanitation Data'!$D$29,0,10*ROW('Sanitation Data'!D147))="","",OFFSET('Sanitation Data'!$D$29,0,10*ROW('Sanitation Data'!D147)))</f>
        <v/>
      </c>
      <c r="CM153" s="300" t="str">
        <f ca="true">+IF(OFFSET('Sanitation Data'!$D$30,0,10*ROW('Sanitation Data'!D147))="","",OFFSET('Sanitation Data'!$D$30,0,10*ROW('Sanitation Data'!D147)))</f>
        <v/>
      </c>
      <c r="CN153" s="300" t="str">
        <f ca="true">+IF(OFFSET('Sanitation Data'!$D$31,0,10*ROW('Sanitation Data'!D147))="","",OFFSET('Sanitation Data'!$D$31,0,10*ROW('Sanitation Data'!D147)))</f>
        <v/>
      </c>
      <c r="CO153" s="300" t="str">
        <f ca="true">+IF(OFFSET('Sanitation Data'!$D$32,0,10*ROW('Sanitation Data'!D147))="","",OFFSET('Sanitation Data'!$D$32,0,10*ROW('Sanitation Data'!D147)))</f>
        <v/>
      </c>
      <c r="CP153" s="300" t="str">
        <f ca="true">+IF(OFFSET('Sanitation Data'!$E$28,0,10*ROW('Sanitation Data'!E147))="","",OFFSET('Sanitation Data'!$E$28,0,10*ROW('Sanitation Data'!E147)))</f>
        <v/>
      </c>
      <c r="CQ153" s="300" t="str">
        <f ca="true">+IF(OFFSET('Sanitation Data'!$E$29,0,10*ROW('Sanitation Data'!E147))="","",OFFSET('Sanitation Data'!$E$29,0,10*ROW('Sanitation Data'!E147)))</f>
        <v/>
      </c>
      <c r="CR153" s="300" t="str">
        <f ca="true">+IF(OFFSET('Sanitation Data'!$E$30,0,10*ROW('Sanitation Data'!E147))="","",OFFSET('Sanitation Data'!$E$30,0,10*ROW('Sanitation Data'!E147)))</f>
        <v/>
      </c>
      <c r="CS153" s="300" t="str">
        <f ca="true">+IF(OFFSET('Sanitation Data'!$E$31,0,10*ROW('Sanitation Data'!E147))="","",OFFSET('Sanitation Data'!$E$31,0,10*ROW('Sanitation Data'!E147)))</f>
        <v/>
      </c>
      <c r="CT153" s="300" t="str">
        <f ca="true">+IF(OFFSET('Sanitation Data'!$E$32,0,10*ROW('Sanitation Data'!E147))="","",OFFSET('Sanitation Data'!$E$32,0,10*ROW('Sanitation Data'!E147)))</f>
        <v/>
      </c>
      <c r="CU153" s="300" t="str">
        <f ca="true">+IF(OFFSET('Sanitation Data'!$F$28,0,10*ROW('Sanitation Data'!F147))="","",OFFSET('Sanitation Data'!$F$28,0,10*ROW('Sanitation Data'!F147)))</f>
        <v/>
      </c>
      <c r="CV153" s="300" t="str">
        <f ca="true">+IF(OFFSET('Sanitation Data'!$F$29,0,10*ROW('Sanitation Data'!F147))="","",OFFSET('Sanitation Data'!$F$29,0,10*ROW('Sanitation Data'!F147)))</f>
        <v/>
      </c>
      <c r="CW153" s="300" t="str">
        <f ca="true">+IF(OFFSET('Sanitation Data'!$F$30,0,10*ROW('Sanitation Data'!F147))="","",OFFSET('Sanitation Data'!$F$30,0,10*ROW('Sanitation Data'!F147)))</f>
        <v/>
      </c>
      <c r="CX153" s="300" t="str">
        <f ca="true">+IF(OFFSET('Sanitation Data'!$F$31,0,10*ROW('Sanitation Data'!F147))="","",OFFSET('Sanitation Data'!$F$31,0,10*ROW('Sanitation Data'!F147)))</f>
        <v/>
      </c>
      <c r="CY153" s="300" t="str">
        <f ca="true">+IF(OFFSET('Sanitation Data'!$F$32,0,10*ROW('Sanitation Data'!F147))="","",OFFSET('Sanitation Data'!$F$32,0,10*ROW('Sanitation Data'!F147)))</f>
        <v/>
      </c>
      <c r="CZ153" s="300" t="str">
        <f ca="true">+IF(OFFSET('Sanitation Data'!$G$28,0,10*ROW('Sanitation Data'!G147))="","",OFFSET('Sanitation Data'!$G$28,0,10*ROW('Sanitation Data'!G147)))</f>
        <v/>
      </c>
      <c r="DA153" s="300" t="str">
        <f ca="true">+IF(OFFSET('Sanitation Data'!$G$29,0,10*ROW('Sanitation Data'!G147))="","",OFFSET('Sanitation Data'!$G$29,0,10*ROW('Sanitation Data'!G147)))</f>
        <v/>
      </c>
      <c r="DB153" s="300" t="str">
        <f ca="true">+IF(OFFSET('Sanitation Data'!$G$30,0,10*ROW('Sanitation Data'!G147))="","",OFFSET('Sanitation Data'!$G$30,0,10*ROW('Sanitation Data'!G147)))</f>
        <v/>
      </c>
      <c r="DC153" s="300" t="str">
        <f ca="true">+IF(OFFSET('Sanitation Data'!$G$31,0,10*ROW('Sanitation Data'!G147))="","",OFFSET('Sanitation Data'!$G$31,0,10*ROW('Sanitation Data'!G147)))</f>
        <v/>
      </c>
      <c r="DD153" s="300" t="str">
        <f ca="true">+IF(OFFSET('Sanitation Data'!$G$32,0,10*ROW('Sanitation Data'!G147))="","",OFFSET('Sanitation Data'!$G$32,0,10*ROW('Sanitation Data'!G147)))</f>
        <v/>
      </c>
      <c r="DE153" s="300" t="str">
        <f ca="true">+IF(OFFSET('Sanitation Data'!$H$28,0,10*ROW('Sanitation Data'!H147))="","",OFFSET('Sanitation Data'!$H$28,0,10*ROW('Sanitation Data'!H147)))</f>
        <v/>
      </c>
      <c r="DF153" s="300" t="str">
        <f ca="true">+IF(OFFSET('Sanitation Data'!$H$29,0,10*ROW('Sanitation Data'!H147))="","",OFFSET('Sanitation Data'!$H$29,0,10*ROW('Sanitation Data'!H147)))</f>
        <v/>
      </c>
      <c r="DG153" s="300" t="str">
        <f ca="true">+IF(OFFSET('Sanitation Data'!$H$30,0,10*ROW('Sanitation Data'!H147))="","",OFFSET('Sanitation Data'!$H$30,0,10*ROW('Sanitation Data'!H147)))</f>
        <v/>
      </c>
      <c r="DH153" s="300" t="str">
        <f ca="true">+IF(OFFSET('Sanitation Data'!$H$31,0,10*ROW('Sanitation Data'!H147))="","",OFFSET('Sanitation Data'!$H$31,0,10*ROW('Sanitation Data'!H147)))</f>
        <v/>
      </c>
      <c r="DI153" s="300" t="str">
        <f ca="true">+IF(OFFSET('Sanitation Data'!$H$32,0,10*ROW('Sanitation Data'!H147))="","",OFFSET('Sanitation Data'!$H$32,0,10*ROW('Sanitation Data'!H147)))</f>
        <v/>
      </c>
      <c r="DJ153" s="300" t="str">
        <f ca="true">+IF(OFFSET('Sanitation Data'!$I$28,0,10*ROW('Sanitation Data'!I147))="","",OFFSET('Sanitation Data'!$I$28,0,10*ROW('Sanitation Data'!I147)))</f>
        <v/>
      </c>
      <c r="DK153" s="300" t="str">
        <f ca="true">+IF(OFFSET('Sanitation Data'!$I$29,0,10*ROW('Sanitation Data'!I147))="","",OFFSET('Sanitation Data'!$I$29,0,10*ROW('Sanitation Data'!I147)))</f>
        <v/>
      </c>
      <c r="DL153" s="300" t="str">
        <f ca="true">+IF(OFFSET('Sanitation Data'!$I$30,0,10*ROW('Sanitation Data'!I147))="","",OFFSET('Sanitation Data'!$I$30,0,10*ROW('Sanitation Data'!I147)))</f>
        <v/>
      </c>
      <c r="DM153" s="300" t="str">
        <f ca="true">+IF(OFFSET('Sanitation Data'!$I$31,0,10*ROW('Sanitation Data'!I147))="","",OFFSET('Sanitation Data'!$I$31,0,10*ROW('Sanitation Data'!I147)))</f>
        <v/>
      </c>
      <c r="DN153" s="300" t="str">
        <f ca="true">+IF(OFFSET('Sanitation Data'!$I$32,0,10*ROW('Sanitation Data'!I147))="","",OFFSET('Sanitation Data'!$I$32,0,10*ROW('Sanitation Data'!I147)))</f>
        <v/>
      </c>
      <c r="DO153" s="300" t="str">
        <f ca="true">+IF(OFFSET('Hygiene Data'!$D$11,0,10*ROW('Hygiene Data'!D147))="","",OFFSET('Hygiene Data'!$D$11,0,10*ROW('Hygiene Data'!D147)))</f>
        <v/>
      </c>
      <c r="DP153" s="300" t="str">
        <f ca="true">+IF(OFFSET('Hygiene Data'!$D$12,0,10*ROW('Hygiene Data'!D147))="","",OFFSET('Hygiene Data'!$D$12,0,10*ROW('Hygiene Data'!D147)))</f>
        <v/>
      </c>
      <c r="DQ153" s="300" t="str">
        <f ca="true">+IF(OFFSET('Hygiene Data'!$D$13,0,10*ROW('Hygiene Data'!D147))="","",OFFSET('Hygiene Data'!$D$13,0,10*ROW('Hygiene Data'!D147)))</f>
        <v/>
      </c>
      <c r="DR153" s="300" t="str">
        <f ca="true">+IF(OFFSET('Hygiene Data'!$E$11,0,10*ROW('Hygiene Data'!E147))="","",OFFSET('Hygiene Data'!$E$11,0,10*ROW('Hygiene Data'!E147)))</f>
        <v/>
      </c>
      <c r="DS153" s="300" t="str">
        <f ca="true">+IF(OFFSET('Hygiene Data'!$E$12,0,10*ROW('Hygiene Data'!E147))="","",OFFSET('Hygiene Data'!$E$12,0,10*ROW('Hygiene Data'!E147)))</f>
        <v/>
      </c>
      <c r="DT153" s="300" t="str">
        <f ca="true">+IF(OFFSET('Hygiene Data'!$E$13,0,10*ROW('Hygiene Data'!E147))="","",OFFSET('Hygiene Data'!$E$13,0,10*ROW('Hygiene Data'!E147)))</f>
        <v/>
      </c>
      <c r="DU153" s="300" t="str">
        <f ca="true">+IF(OFFSET('Hygiene Data'!$F$11,0,10*ROW('Hygiene Data'!F147))="","",OFFSET('Hygiene Data'!$F$11,0,10*ROW('Hygiene Data'!F147)))</f>
        <v/>
      </c>
      <c r="DV153" s="300" t="str">
        <f ca="true">+IF(OFFSET('Hygiene Data'!$F$12,0,10*ROW('Hygiene Data'!F147))="","",OFFSET('Hygiene Data'!$F$12,0,10*ROW('Hygiene Data'!F147)))</f>
        <v/>
      </c>
      <c r="DW153" s="300" t="str">
        <f ca="true">+IF(OFFSET('Hygiene Data'!$F$13,0,10*ROW('Hygiene Data'!F147))="","",OFFSET('Hygiene Data'!$F$13,0,10*ROW('Hygiene Data'!F147)))</f>
        <v/>
      </c>
      <c r="DX153" s="300" t="str">
        <f ca="true">+IF(OFFSET('Hygiene Data'!$G$11,0,10*ROW('Hygiene Data'!G147))="","",OFFSET('Hygiene Data'!$G$11,0,10*ROW('Hygiene Data'!G147)))</f>
        <v/>
      </c>
      <c r="DY153" s="300" t="str">
        <f ca="true">+IF(OFFSET('Hygiene Data'!$G$12,0,10*ROW('Hygiene Data'!G147))="","",OFFSET('Hygiene Data'!$G$12,0,10*ROW('Hygiene Data'!G147)))</f>
        <v/>
      </c>
      <c r="DZ153" s="300" t="str">
        <f ca="true">+IF(OFFSET('Hygiene Data'!$G$13,0,10*ROW('Hygiene Data'!G147))="","",OFFSET('Hygiene Data'!$G$13,0,10*ROW('Hygiene Data'!G147)))</f>
        <v/>
      </c>
      <c r="EA153" s="300" t="str">
        <f ca="true">+IF(OFFSET('Hygiene Data'!$H$11,0,10*ROW('Hygiene Data'!H147))="","",OFFSET('Hygiene Data'!$H$11,0,10*ROW('Hygiene Data'!H147)))</f>
        <v/>
      </c>
      <c r="EB153" s="300" t="str">
        <f ca="true">+IF(OFFSET('Hygiene Data'!$H$12,0,10*ROW('Hygiene Data'!H147))="","",OFFSET('Hygiene Data'!$H$12,0,10*ROW('Hygiene Data'!H147)))</f>
        <v/>
      </c>
      <c r="EC153" s="300" t="str">
        <f ca="true">+IF(OFFSET('Hygiene Data'!$H$13,0,10*ROW('Hygiene Data'!H147))="","",OFFSET('Hygiene Data'!$H$13,0,10*ROW('Hygiene Data'!H147)))</f>
        <v/>
      </c>
      <c r="ED153" s="300" t="str">
        <f ca="true">+IF(OFFSET('Hygiene Data'!$I$11,0,10*ROW('Hygiene Data'!I147))="","",OFFSET('Hygiene Data'!$I$11,0,10*ROW('Hygiene Data'!I147)))</f>
        <v/>
      </c>
      <c r="EE153" s="300" t="str">
        <f ca="true">+IF(OFFSET('Hygiene Data'!$I$12,0,10*ROW('Hygiene Data'!I147))="","",OFFSET('Hygiene Data'!$I$12,0,10*ROW('Hygiene Data'!I147)))</f>
        <v/>
      </c>
      <c r="EF153" s="30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7"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0"/>
      <c r="BS154" s="300" t="str">
        <f ca="true">+IF(OFFSET('Water Data'!$D$27,0,10*ROW('Water Data'!D148))="","",OFFSET('Water Data'!$D$27,0,10*ROW('Water Data'!D148)))</f>
        <v/>
      </c>
      <c r="BT154" s="300" t="str">
        <f ca="true">+IF(OFFSET('Water Data'!$D$28,0,10*ROW('Water Data'!D148))="","",OFFSET('Water Data'!$D$28,0,10*ROW('Water Data'!D148)))</f>
        <v/>
      </c>
      <c r="BU154" s="300" t="str">
        <f ca="true">+IF(OFFSET('Water Data'!$D$29,0,10*ROW('Water Data'!D148))="","",OFFSET('Water Data'!$D$29,0,10*ROW('Water Data'!D148)))</f>
        <v/>
      </c>
      <c r="BV154" s="300" t="str">
        <f ca="true">+IF(OFFSET('Water Data'!$E$27,0,10*ROW('Water Data'!E148))="","",OFFSET('Water Data'!$E$27,0,10*ROW('Water Data'!E148)))</f>
        <v/>
      </c>
      <c r="BW154" s="300" t="str">
        <f ca="true">+IF(OFFSET('Water Data'!$E$28,0,10*ROW('Water Data'!E148))="","",OFFSET('Water Data'!$E$28,0,10*ROW('Water Data'!E148)))</f>
        <v/>
      </c>
      <c r="BX154" s="300" t="str">
        <f ca="true">+IF(OFFSET('Water Data'!$E$29,0,10*ROW('Water Data'!E148))="","",OFFSET('Water Data'!$E$29,0,10*ROW('Water Data'!E148)))</f>
        <v/>
      </c>
      <c r="BY154" s="300" t="str">
        <f ca="true">+IF(OFFSET('Water Data'!$F$27,0,10*ROW('Water Data'!F148))="","",OFFSET('Water Data'!$F$27,0,10*ROW('Water Data'!F148)))</f>
        <v/>
      </c>
      <c r="BZ154" s="300" t="str">
        <f ca="true">+IF(OFFSET('Water Data'!$F$28,0,10*ROW('Water Data'!F148))="","",OFFSET('Water Data'!$F$28,0,10*ROW('Water Data'!F148)))</f>
        <v/>
      </c>
      <c r="CA154" s="300" t="str">
        <f ca="true">+IF(OFFSET('Water Data'!$F$29,0,10*ROW('Water Data'!F148))="","",OFFSET('Water Data'!$F$29,0,10*ROW('Water Data'!F148)))</f>
        <v/>
      </c>
      <c r="CB154" s="300" t="str">
        <f ca="true">+IF(OFFSET('Water Data'!$G$27,0,10*ROW('Water Data'!G148))="","",OFFSET('Water Data'!$G$27,0,10*ROW('Water Data'!G148)))</f>
        <v/>
      </c>
      <c r="CC154" s="300" t="str">
        <f ca="true">+IF(OFFSET('Water Data'!$G$28,0,10*ROW('Water Data'!G148))="","",OFFSET('Water Data'!$G$28,0,10*ROW('Water Data'!G148)))</f>
        <v/>
      </c>
      <c r="CD154" s="300" t="str">
        <f ca="true">+IF(OFFSET('Water Data'!$G$29,0,10*ROW('Water Data'!G148))="","",OFFSET('Water Data'!$G$29,0,10*ROW('Water Data'!G148)))</f>
        <v/>
      </c>
      <c r="CE154" s="300" t="str">
        <f ca="true">+IF(OFFSET('Water Data'!$H$27,0,10*ROW('Water Data'!H148))="","",OFFSET('Water Data'!$H$27,0,10*ROW('Water Data'!H148)))</f>
        <v/>
      </c>
      <c r="CF154" s="300" t="str">
        <f ca="true">+IF(OFFSET('Water Data'!$H$28,0,10*ROW('Water Data'!H148))="","",OFFSET('Water Data'!$H$28,0,10*ROW('Water Data'!H148)))</f>
        <v/>
      </c>
      <c r="CG154" s="300" t="str">
        <f ca="true">+IF(OFFSET('Water Data'!$H$29,0,10*ROW('Water Data'!H148))="","",OFFSET('Water Data'!$H$29,0,10*ROW('Water Data'!H148)))</f>
        <v/>
      </c>
      <c r="CH154" s="300" t="str">
        <f ca="true">+IF(OFFSET('Water Data'!$I$27,0,10*ROW('Water Data'!I148))="","",OFFSET('Water Data'!$I$27,0,10*ROW('Water Data'!I148)))</f>
        <v/>
      </c>
      <c r="CI154" s="300" t="str">
        <f ca="true">+IF(OFFSET('Water Data'!$I$28,0,10*ROW('Water Data'!I148))="","",OFFSET('Water Data'!$I$28,0,10*ROW('Water Data'!I148)))</f>
        <v/>
      </c>
      <c r="CJ154" s="300" t="str">
        <f ca="true">+IF(OFFSET('Water Data'!$I$29,0,10*ROW('Water Data'!I148))="","",OFFSET('Water Data'!$I$29,0,10*ROW('Water Data'!I148)))</f>
        <v/>
      </c>
      <c r="CK154" s="300" t="str">
        <f ca="true">+IF(OFFSET('Sanitation Data'!$D$28,0,10*ROW('Sanitation Data'!D148))="","",OFFSET('Sanitation Data'!$D$28,0,10*ROW('Sanitation Data'!D148)))</f>
        <v/>
      </c>
      <c r="CL154" s="300" t="str">
        <f ca="true">+IF(OFFSET('Sanitation Data'!$D$29,0,10*ROW('Sanitation Data'!D148))="","",OFFSET('Sanitation Data'!$D$29,0,10*ROW('Sanitation Data'!D148)))</f>
        <v/>
      </c>
      <c r="CM154" s="300" t="str">
        <f ca="true">+IF(OFFSET('Sanitation Data'!$D$30,0,10*ROW('Sanitation Data'!D148))="","",OFFSET('Sanitation Data'!$D$30,0,10*ROW('Sanitation Data'!D148)))</f>
        <v/>
      </c>
      <c r="CN154" s="300" t="str">
        <f ca="true">+IF(OFFSET('Sanitation Data'!$D$31,0,10*ROW('Sanitation Data'!D148))="","",OFFSET('Sanitation Data'!$D$31,0,10*ROW('Sanitation Data'!D148)))</f>
        <v/>
      </c>
      <c r="CO154" s="300" t="str">
        <f ca="true">+IF(OFFSET('Sanitation Data'!$D$32,0,10*ROW('Sanitation Data'!D148))="","",OFFSET('Sanitation Data'!$D$32,0,10*ROW('Sanitation Data'!D148)))</f>
        <v/>
      </c>
      <c r="CP154" s="300" t="str">
        <f ca="true">+IF(OFFSET('Sanitation Data'!$E$28,0,10*ROW('Sanitation Data'!E148))="","",OFFSET('Sanitation Data'!$E$28,0,10*ROW('Sanitation Data'!E148)))</f>
        <v/>
      </c>
      <c r="CQ154" s="300" t="str">
        <f ca="true">+IF(OFFSET('Sanitation Data'!$E$29,0,10*ROW('Sanitation Data'!E148))="","",OFFSET('Sanitation Data'!$E$29,0,10*ROW('Sanitation Data'!E148)))</f>
        <v/>
      </c>
      <c r="CR154" s="300" t="str">
        <f ca="true">+IF(OFFSET('Sanitation Data'!$E$30,0,10*ROW('Sanitation Data'!E148))="","",OFFSET('Sanitation Data'!$E$30,0,10*ROW('Sanitation Data'!E148)))</f>
        <v/>
      </c>
      <c r="CS154" s="300" t="str">
        <f ca="true">+IF(OFFSET('Sanitation Data'!$E$31,0,10*ROW('Sanitation Data'!E148))="","",OFFSET('Sanitation Data'!$E$31,0,10*ROW('Sanitation Data'!E148)))</f>
        <v/>
      </c>
      <c r="CT154" s="300" t="str">
        <f ca="true">+IF(OFFSET('Sanitation Data'!$E$32,0,10*ROW('Sanitation Data'!E148))="","",OFFSET('Sanitation Data'!$E$32,0,10*ROW('Sanitation Data'!E148)))</f>
        <v/>
      </c>
      <c r="CU154" s="300" t="str">
        <f ca="true">+IF(OFFSET('Sanitation Data'!$F$28,0,10*ROW('Sanitation Data'!F148))="","",OFFSET('Sanitation Data'!$F$28,0,10*ROW('Sanitation Data'!F148)))</f>
        <v/>
      </c>
      <c r="CV154" s="300" t="str">
        <f ca="true">+IF(OFFSET('Sanitation Data'!$F$29,0,10*ROW('Sanitation Data'!F148))="","",OFFSET('Sanitation Data'!$F$29,0,10*ROW('Sanitation Data'!F148)))</f>
        <v/>
      </c>
      <c r="CW154" s="300" t="str">
        <f ca="true">+IF(OFFSET('Sanitation Data'!$F$30,0,10*ROW('Sanitation Data'!F148))="","",OFFSET('Sanitation Data'!$F$30,0,10*ROW('Sanitation Data'!F148)))</f>
        <v/>
      </c>
      <c r="CX154" s="300" t="str">
        <f ca="true">+IF(OFFSET('Sanitation Data'!$F$31,0,10*ROW('Sanitation Data'!F148))="","",OFFSET('Sanitation Data'!$F$31,0,10*ROW('Sanitation Data'!F148)))</f>
        <v/>
      </c>
      <c r="CY154" s="300" t="str">
        <f ca="true">+IF(OFFSET('Sanitation Data'!$F$32,0,10*ROW('Sanitation Data'!F148))="","",OFFSET('Sanitation Data'!$F$32,0,10*ROW('Sanitation Data'!F148)))</f>
        <v/>
      </c>
      <c r="CZ154" s="300" t="str">
        <f ca="true">+IF(OFFSET('Sanitation Data'!$G$28,0,10*ROW('Sanitation Data'!G148))="","",OFFSET('Sanitation Data'!$G$28,0,10*ROW('Sanitation Data'!G148)))</f>
        <v/>
      </c>
      <c r="DA154" s="300" t="str">
        <f ca="true">+IF(OFFSET('Sanitation Data'!$G$29,0,10*ROW('Sanitation Data'!G148))="","",OFFSET('Sanitation Data'!$G$29,0,10*ROW('Sanitation Data'!G148)))</f>
        <v/>
      </c>
      <c r="DB154" s="300" t="str">
        <f ca="true">+IF(OFFSET('Sanitation Data'!$G$30,0,10*ROW('Sanitation Data'!G148))="","",OFFSET('Sanitation Data'!$G$30,0,10*ROW('Sanitation Data'!G148)))</f>
        <v/>
      </c>
      <c r="DC154" s="300" t="str">
        <f ca="true">+IF(OFFSET('Sanitation Data'!$G$31,0,10*ROW('Sanitation Data'!G148))="","",OFFSET('Sanitation Data'!$G$31,0,10*ROW('Sanitation Data'!G148)))</f>
        <v/>
      </c>
      <c r="DD154" s="300" t="str">
        <f ca="true">+IF(OFFSET('Sanitation Data'!$G$32,0,10*ROW('Sanitation Data'!G148))="","",OFFSET('Sanitation Data'!$G$32,0,10*ROW('Sanitation Data'!G148)))</f>
        <v/>
      </c>
      <c r="DE154" s="300" t="str">
        <f ca="true">+IF(OFFSET('Sanitation Data'!$H$28,0,10*ROW('Sanitation Data'!H148))="","",OFFSET('Sanitation Data'!$H$28,0,10*ROW('Sanitation Data'!H148)))</f>
        <v/>
      </c>
      <c r="DF154" s="300" t="str">
        <f ca="true">+IF(OFFSET('Sanitation Data'!$H$29,0,10*ROW('Sanitation Data'!H148))="","",OFFSET('Sanitation Data'!$H$29,0,10*ROW('Sanitation Data'!H148)))</f>
        <v/>
      </c>
      <c r="DG154" s="300" t="str">
        <f ca="true">+IF(OFFSET('Sanitation Data'!$H$30,0,10*ROW('Sanitation Data'!H148))="","",OFFSET('Sanitation Data'!$H$30,0,10*ROW('Sanitation Data'!H148)))</f>
        <v/>
      </c>
      <c r="DH154" s="300" t="str">
        <f ca="true">+IF(OFFSET('Sanitation Data'!$H$31,0,10*ROW('Sanitation Data'!H148))="","",OFFSET('Sanitation Data'!$H$31,0,10*ROW('Sanitation Data'!H148)))</f>
        <v/>
      </c>
      <c r="DI154" s="300" t="str">
        <f ca="true">+IF(OFFSET('Sanitation Data'!$H$32,0,10*ROW('Sanitation Data'!H148))="","",OFFSET('Sanitation Data'!$H$32,0,10*ROW('Sanitation Data'!H148)))</f>
        <v/>
      </c>
      <c r="DJ154" s="300" t="str">
        <f ca="true">+IF(OFFSET('Sanitation Data'!$I$28,0,10*ROW('Sanitation Data'!I148))="","",OFFSET('Sanitation Data'!$I$28,0,10*ROW('Sanitation Data'!I148)))</f>
        <v/>
      </c>
      <c r="DK154" s="300" t="str">
        <f ca="true">+IF(OFFSET('Sanitation Data'!$I$29,0,10*ROW('Sanitation Data'!I148))="","",OFFSET('Sanitation Data'!$I$29,0,10*ROW('Sanitation Data'!I148)))</f>
        <v/>
      </c>
      <c r="DL154" s="300" t="str">
        <f ca="true">+IF(OFFSET('Sanitation Data'!$I$30,0,10*ROW('Sanitation Data'!I148))="","",OFFSET('Sanitation Data'!$I$30,0,10*ROW('Sanitation Data'!I148)))</f>
        <v/>
      </c>
      <c r="DM154" s="300" t="str">
        <f ca="true">+IF(OFFSET('Sanitation Data'!$I$31,0,10*ROW('Sanitation Data'!I148))="","",OFFSET('Sanitation Data'!$I$31,0,10*ROW('Sanitation Data'!I148)))</f>
        <v/>
      </c>
      <c r="DN154" s="300" t="str">
        <f ca="true">+IF(OFFSET('Sanitation Data'!$I$32,0,10*ROW('Sanitation Data'!I148))="","",OFFSET('Sanitation Data'!$I$32,0,10*ROW('Sanitation Data'!I148)))</f>
        <v/>
      </c>
      <c r="DO154" s="300" t="str">
        <f ca="true">+IF(OFFSET('Hygiene Data'!$D$11,0,10*ROW('Hygiene Data'!D148))="","",OFFSET('Hygiene Data'!$D$11,0,10*ROW('Hygiene Data'!D148)))</f>
        <v/>
      </c>
      <c r="DP154" s="300" t="str">
        <f ca="true">+IF(OFFSET('Hygiene Data'!$D$12,0,10*ROW('Hygiene Data'!D148))="","",OFFSET('Hygiene Data'!$D$12,0,10*ROW('Hygiene Data'!D148)))</f>
        <v/>
      </c>
      <c r="DQ154" s="300" t="str">
        <f ca="true">+IF(OFFSET('Hygiene Data'!$D$13,0,10*ROW('Hygiene Data'!D148))="","",OFFSET('Hygiene Data'!$D$13,0,10*ROW('Hygiene Data'!D148)))</f>
        <v/>
      </c>
      <c r="DR154" s="300" t="str">
        <f ca="true">+IF(OFFSET('Hygiene Data'!$E$11,0,10*ROW('Hygiene Data'!E148))="","",OFFSET('Hygiene Data'!$E$11,0,10*ROW('Hygiene Data'!E148)))</f>
        <v/>
      </c>
      <c r="DS154" s="300" t="str">
        <f ca="true">+IF(OFFSET('Hygiene Data'!$E$12,0,10*ROW('Hygiene Data'!E148))="","",OFFSET('Hygiene Data'!$E$12,0,10*ROW('Hygiene Data'!E148)))</f>
        <v/>
      </c>
      <c r="DT154" s="300" t="str">
        <f ca="true">+IF(OFFSET('Hygiene Data'!$E$13,0,10*ROW('Hygiene Data'!E148))="","",OFFSET('Hygiene Data'!$E$13,0,10*ROW('Hygiene Data'!E148)))</f>
        <v/>
      </c>
      <c r="DU154" s="300" t="str">
        <f ca="true">+IF(OFFSET('Hygiene Data'!$F$11,0,10*ROW('Hygiene Data'!F148))="","",OFFSET('Hygiene Data'!$F$11,0,10*ROW('Hygiene Data'!F148)))</f>
        <v/>
      </c>
      <c r="DV154" s="300" t="str">
        <f ca="true">+IF(OFFSET('Hygiene Data'!$F$12,0,10*ROW('Hygiene Data'!F148))="","",OFFSET('Hygiene Data'!$F$12,0,10*ROW('Hygiene Data'!F148)))</f>
        <v/>
      </c>
      <c r="DW154" s="300" t="str">
        <f ca="true">+IF(OFFSET('Hygiene Data'!$F$13,0,10*ROW('Hygiene Data'!F148))="","",OFFSET('Hygiene Data'!$F$13,0,10*ROW('Hygiene Data'!F148)))</f>
        <v/>
      </c>
      <c r="DX154" s="300" t="str">
        <f ca="true">+IF(OFFSET('Hygiene Data'!$G$11,0,10*ROW('Hygiene Data'!G148))="","",OFFSET('Hygiene Data'!$G$11,0,10*ROW('Hygiene Data'!G148)))</f>
        <v/>
      </c>
      <c r="DY154" s="300" t="str">
        <f ca="true">+IF(OFFSET('Hygiene Data'!$G$12,0,10*ROW('Hygiene Data'!G148))="","",OFFSET('Hygiene Data'!$G$12,0,10*ROW('Hygiene Data'!G148)))</f>
        <v/>
      </c>
      <c r="DZ154" s="300" t="str">
        <f ca="true">+IF(OFFSET('Hygiene Data'!$G$13,0,10*ROW('Hygiene Data'!G148))="","",OFFSET('Hygiene Data'!$G$13,0,10*ROW('Hygiene Data'!G148)))</f>
        <v/>
      </c>
      <c r="EA154" s="300" t="str">
        <f ca="true">+IF(OFFSET('Hygiene Data'!$H$11,0,10*ROW('Hygiene Data'!H148))="","",OFFSET('Hygiene Data'!$H$11,0,10*ROW('Hygiene Data'!H148)))</f>
        <v/>
      </c>
      <c r="EB154" s="300" t="str">
        <f ca="true">+IF(OFFSET('Hygiene Data'!$H$12,0,10*ROW('Hygiene Data'!H148))="","",OFFSET('Hygiene Data'!$H$12,0,10*ROW('Hygiene Data'!H148)))</f>
        <v/>
      </c>
      <c r="EC154" s="300" t="str">
        <f ca="true">+IF(OFFSET('Hygiene Data'!$H$13,0,10*ROW('Hygiene Data'!H148))="","",OFFSET('Hygiene Data'!$H$13,0,10*ROW('Hygiene Data'!H148)))</f>
        <v/>
      </c>
      <c r="ED154" s="300" t="str">
        <f ca="true">+IF(OFFSET('Hygiene Data'!$I$11,0,10*ROW('Hygiene Data'!I148))="","",OFFSET('Hygiene Data'!$I$11,0,10*ROW('Hygiene Data'!I148)))</f>
        <v/>
      </c>
      <c r="EE154" s="300" t="str">
        <f ca="true">+IF(OFFSET('Hygiene Data'!$I$12,0,10*ROW('Hygiene Data'!I148))="","",OFFSET('Hygiene Data'!$I$12,0,10*ROW('Hygiene Data'!I148)))</f>
        <v/>
      </c>
      <c r="EF154" s="30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7"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0"/>
      <c r="BS155" s="300" t="str">
        <f ca="true">+IF(OFFSET('Water Data'!$D$27,0,10*ROW('Water Data'!D149))="","",OFFSET('Water Data'!$D$27,0,10*ROW('Water Data'!D149)))</f>
        <v/>
      </c>
      <c r="BT155" s="300" t="str">
        <f ca="true">+IF(OFFSET('Water Data'!$D$28,0,10*ROW('Water Data'!D149))="","",OFFSET('Water Data'!$D$28,0,10*ROW('Water Data'!D149)))</f>
        <v/>
      </c>
      <c r="BU155" s="300" t="str">
        <f ca="true">+IF(OFFSET('Water Data'!$D$29,0,10*ROW('Water Data'!D149))="","",OFFSET('Water Data'!$D$29,0,10*ROW('Water Data'!D149)))</f>
        <v/>
      </c>
      <c r="BV155" s="300" t="str">
        <f ca="true">+IF(OFFSET('Water Data'!$E$27,0,10*ROW('Water Data'!E149))="","",OFFSET('Water Data'!$E$27,0,10*ROW('Water Data'!E149)))</f>
        <v/>
      </c>
      <c r="BW155" s="300" t="str">
        <f ca="true">+IF(OFFSET('Water Data'!$E$28,0,10*ROW('Water Data'!E149))="","",OFFSET('Water Data'!$E$28,0,10*ROW('Water Data'!E149)))</f>
        <v/>
      </c>
      <c r="BX155" s="300" t="str">
        <f ca="true">+IF(OFFSET('Water Data'!$E$29,0,10*ROW('Water Data'!E149))="","",OFFSET('Water Data'!$E$29,0,10*ROW('Water Data'!E149)))</f>
        <v/>
      </c>
      <c r="BY155" s="300" t="str">
        <f ca="true">+IF(OFFSET('Water Data'!$F$27,0,10*ROW('Water Data'!F149))="","",OFFSET('Water Data'!$F$27,0,10*ROW('Water Data'!F149)))</f>
        <v/>
      </c>
      <c r="BZ155" s="300" t="str">
        <f ca="true">+IF(OFFSET('Water Data'!$F$28,0,10*ROW('Water Data'!F149))="","",OFFSET('Water Data'!$F$28,0,10*ROW('Water Data'!F149)))</f>
        <v/>
      </c>
      <c r="CA155" s="300" t="str">
        <f ca="true">+IF(OFFSET('Water Data'!$F$29,0,10*ROW('Water Data'!F149))="","",OFFSET('Water Data'!$F$29,0,10*ROW('Water Data'!F149)))</f>
        <v/>
      </c>
      <c r="CB155" s="300" t="str">
        <f ca="true">+IF(OFFSET('Water Data'!$G$27,0,10*ROW('Water Data'!G149))="","",OFFSET('Water Data'!$G$27,0,10*ROW('Water Data'!G149)))</f>
        <v/>
      </c>
      <c r="CC155" s="300" t="str">
        <f ca="true">+IF(OFFSET('Water Data'!$G$28,0,10*ROW('Water Data'!G149))="","",OFFSET('Water Data'!$G$28,0,10*ROW('Water Data'!G149)))</f>
        <v/>
      </c>
      <c r="CD155" s="300" t="str">
        <f ca="true">+IF(OFFSET('Water Data'!$G$29,0,10*ROW('Water Data'!G149))="","",OFFSET('Water Data'!$G$29,0,10*ROW('Water Data'!G149)))</f>
        <v/>
      </c>
      <c r="CE155" s="300" t="str">
        <f ca="true">+IF(OFFSET('Water Data'!$H$27,0,10*ROW('Water Data'!H149))="","",OFFSET('Water Data'!$H$27,0,10*ROW('Water Data'!H149)))</f>
        <v/>
      </c>
      <c r="CF155" s="300" t="str">
        <f ca="true">+IF(OFFSET('Water Data'!$H$28,0,10*ROW('Water Data'!H149))="","",OFFSET('Water Data'!$H$28,0,10*ROW('Water Data'!H149)))</f>
        <v/>
      </c>
      <c r="CG155" s="300" t="str">
        <f ca="true">+IF(OFFSET('Water Data'!$H$29,0,10*ROW('Water Data'!H149))="","",OFFSET('Water Data'!$H$29,0,10*ROW('Water Data'!H149)))</f>
        <v/>
      </c>
      <c r="CH155" s="300" t="str">
        <f ca="true">+IF(OFFSET('Water Data'!$I$27,0,10*ROW('Water Data'!I149))="","",OFFSET('Water Data'!$I$27,0,10*ROW('Water Data'!I149)))</f>
        <v/>
      </c>
      <c r="CI155" s="300" t="str">
        <f ca="true">+IF(OFFSET('Water Data'!$I$28,0,10*ROW('Water Data'!I149))="","",OFFSET('Water Data'!$I$28,0,10*ROW('Water Data'!I149)))</f>
        <v/>
      </c>
      <c r="CJ155" s="300" t="str">
        <f ca="true">+IF(OFFSET('Water Data'!$I$29,0,10*ROW('Water Data'!I149))="","",OFFSET('Water Data'!$I$29,0,10*ROW('Water Data'!I149)))</f>
        <v/>
      </c>
      <c r="CK155" s="300" t="str">
        <f ca="true">+IF(OFFSET('Sanitation Data'!$D$28,0,10*ROW('Sanitation Data'!D149))="","",OFFSET('Sanitation Data'!$D$28,0,10*ROW('Sanitation Data'!D149)))</f>
        <v/>
      </c>
      <c r="CL155" s="300" t="str">
        <f ca="true">+IF(OFFSET('Sanitation Data'!$D$29,0,10*ROW('Sanitation Data'!D149))="","",OFFSET('Sanitation Data'!$D$29,0,10*ROW('Sanitation Data'!D149)))</f>
        <v/>
      </c>
      <c r="CM155" s="300" t="str">
        <f ca="true">+IF(OFFSET('Sanitation Data'!$D$30,0,10*ROW('Sanitation Data'!D149))="","",OFFSET('Sanitation Data'!$D$30,0,10*ROW('Sanitation Data'!D149)))</f>
        <v/>
      </c>
      <c r="CN155" s="300" t="str">
        <f ca="true">+IF(OFFSET('Sanitation Data'!$D$31,0,10*ROW('Sanitation Data'!D149))="","",OFFSET('Sanitation Data'!$D$31,0,10*ROW('Sanitation Data'!D149)))</f>
        <v/>
      </c>
      <c r="CO155" s="300" t="str">
        <f ca="true">+IF(OFFSET('Sanitation Data'!$D$32,0,10*ROW('Sanitation Data'!D149))="","",OFFSET('Sanitation Data'!$D$32,0,10*ROW('Sanitation Data'!D149)))</f>
        <v/>
      </c>
      <c r="CP155" s="300" t="str">
        <f ca="true">+IF(OFFSET('Sanitation Data'!$E$28,0,10*ROW('Sanitation Data'!E149))="","",OFFSET('Sanitation Data'!$E$28,0,10*ROW('Sanitation Data'!E149)))</f>
        <v/>
      </c>
      <c r="CQ155" s="300" t="str">
        <f ca="true">+IF(OFFSET('Sanitation Data'!$E$29,0,10*ROW('Sanitation Data'!E149))="","",OFFSET('Sanitation Data'!$E$29,0,10*ROW('Sanitation Data'!E149)))</f>
        <v/>
      </c>
      <c r="CR155" s="300" t="str">
        <f ca="true">+IF(OFFSET('Sanitation Data'!$E$30,0,10*ROW('Sanitation Data'!E149))="","",OFFSET('Sanitation Data'!$E$30,0,10*ROW('Sanitation Data'!E149)))</f>
        <v/>
      </c>
      <c r="CS155" s="300" t="str">
        <f ca="true">+IF(OFFSET('Sanitation Data'!$E$31,0,10*ROW('Sanitation Data'!E149))="","",OFFSET('Sanitation Data'!$E$31,0,10*ROW('Sanitation Data'!E149)))</f>
        <v/>
      </c>
      <c r="CT155" s="300" t="str">
        <f ca="true">+IF(OFFSET('Sanitation Data'!$E$32,0,10*ROW('Sanitation Data'!E149))="","",OFFSET('Sanitation Data'!$E$32,0,10*ROW('Sanitation Data'!E149)))</f>
        <v/>
      </c>
      <c r="CU155" s="300" t="str">
        <f ca="true">+IF(OFFSET('Sanitation Data'!$F$28,0,10*ROW('Sanitation Data'!F149))="","",OFFSET('Sanitation Data'!$F$28,0,10*ROW('Sanitation Data'!F149)))</f>
        <v/>
      </c>
      <c r="CV155" s="300" t="str">
        <f ca="true">+IF(OFFSET('Sanitation Data'!$F$29,0,10*ROW('Sanitation Data'!F149))="","",OFFSET('Sanitation Data'!$F$29,0,10*ROW('Sanitation Data'!F149)))</f>
        <v/>
      </c>
      <c r="CW155" s="300" t="str">
        <f ca="true">+IF(OFFSET('Sanitation Data'!$F$30,0,10*ROW('Sanitation Data'!F149))="","",OFFSET('Sanitation Data'!$F$30,0,10*ROW('Sanitation Data'!F149)))</f>
        <v/>
      </c>
      <c r="CX155" s="300" t="str">
        <f ca="true">+IF(OFFSET('Sanitation Data'!$F$31,0,10*ROW('Sanitation Data'!F149))="","",OFFSET('Sanitation Data'!$F$31,0,10*ROW('Sanitation Data'!F149)))</f>
        <v/>
      </c>
      <c r="CY155" s="300" t="str">
        <f ca="true">+IF(OFFSET('Sanitation Data'!$F$32,0,10*ROW('Sanitation Data'!F149))="","",OFFSET('Sanitation Data'!$F$32,0,10*ROW('Sanitation Data'!F149)))</f>
        <v/>
      </c>
      <c r="CZ155" s="300" t="str">
        <f ca="true">+IF(OFFSET('Sanitation Data'!$G$28,0,10*ROW('Sanitation Data'!G149))="","",OFFSET('Sanitation Data'!$G$28,0,10*ROW('Sanitation Data'!G149)))</f>
        <v/>
      </c>
      <c r="DA155" s="300" t="str">
        <f ca="true">+IF(OFFSET('Sanitation Data'!$G$29,0,10*ROW('Sanitation Data'!G149))="","",OFFSET('Sanitation Data'!$G$29,0,10*ROW('Sanitation Data'!G149)))</f>
        <v/>
      </c>
      <c r="DB155" s="300" t="str">
        <f ca="true">+IF(OFFSET('Sanitation Data'!$G$30,0,10*ROW('Sanitation Data'!G149))="","",OFFSET('Sanitation Data'!$G$30,0,10*ROW('Sanitation Data'!G149)))</f>
        <v/>
      </c>
      <c r="DC155" s="300" t="str">
        <f ca="true">+IF(OFFSET('Sanitation Data'!$G$31,0,10*ROW('Sanitation Data'!G149))="","",OFFSET('Sanitation Data'!$G$31,0,10*ROW('Sanitation Data'!G149)))</f>
        <v/>
      </c>
      <c r="DD155" s="300" t="str">
        <f ca="true">+IF(OFFSET('Sanitation Data'!$G$32,0,10*ROW('Sanitation Data'!G149))="","",OFFSET('Sanitation Data'!$G$32,0,10*ROW('Sanitation Data'!G149)))</f>
        <v/>
      </c>
      <c r="DE155" s="300" t="str">
        <f ca="true">+IF(OFFSET('Sanitation Data'!$H$28,0,10*ROW('Sanitation Data'!H149))="","",OFFSET('Sanitation Data'!$H$28,0,10*ROW('Sanitation Data'!H149)))</f>
        <v/>
      </c>
      <c r="DF155" s="300" t="str">
        <f ca="true">+IF(OFFSET('Sanitation Data'!$H$29,0,10*ROW('Sanitation Data'!H149))="","",OFFSET('Sanitation Data'!$H$29,0,10*ROW('Sanitation Data'!H149)))</f>
        <v/>
      </c>
      <c r="DG155" s="300" t="str">
        <f ca="true">+IF(OFFSET('Sanitation Data'!$H$30,0,10*ROW('Sanitation Data'!H149))="","",OFFSET('Sanitation Data'!$H$30,0,10*ROW('Sanitation Data'!H149)))</f>
        <v/>
      </c>
      <c r="DH155" s="300" t="str">
        <f ca="true">+IF(OFFSET('Sanitation Data'!$H$31,0,10*ROW('Sanitation Data'!H149))="","",OFFSET('Sanitation Data'!$H$31,0,10*ROW('Sanitation Data'!H149)))</f>
        <v/>
      </c>
      <c r="DI155" s="300" t="str">
        <f ca="true">+IF(OFFSET('Sanitation Data'!$H$32,0,10*ROW('Sanitation Data'!H149))="","",OFFSET('Sanitation Data'!$H$32,0,10*ROW('Sanitation Data'!H149)))</f>
        <v/>
      </c>
      <c r="DJ155" s="300" t="str">
        <f ca="true">+IF(OFFSET('Sanitation Data'!$I$28,0,10*ROW('Sanitation Data'!I149))="","",OFFSET('Sanitation Data'!$I$28,0,10*ROW('Sanitation Data'!I149)))</f>
        <v/>
      </c>
      <c r="DK155" s="300" t="str">
        <f ca="true">+IF(OFFSET('Sanitation Data'!$I$29,0,10*ROW('Sanitation Data'!I149))="","",OFFSET('Sanitation Data'!$I$29,0,10*ROW('Sanitation Data'!I149)))</f>
        <v/>
      </c>
      <c r="DL155" s="300" t="str">
        <f ca="true">+IF(OFFSET('Sanitation Data'!$I$30,0,10*ROW('Sanitation Data'!I149))="","",OFFSET('Sanitation Data'!$I$30,0,10*ROW('Sanitation Data'!I149)))</f>
        <v/>
      </c>
      <c r="DM155" s="300" t="str">
        <f ca="true">+IF(OFFSET('Sanitation Data'!$I$31,0,10*ROW('Sanitation Data'!I149))="","",OFFSET('Sanitation Data'!$I$31,0,10*ROW('Sanitation Data'!I149)))</f>
        <v/>
      </c>
      <c r="DN155" s="300" t="str">
        <f ca="true">+IF(OFFSET('Sanitation Data'!$I$32,0,10*ROW('Sanitation Data'!I149))="","",OFFSET('Sanitation Data'!$I$32,0,10*ROW('Sanitation Data'!I149)))</f>
        <v/>
      </c>
      <c r="DO155" s="300" t="str">
        <f ca="true">+IF(OFFSET('Hygiene Data'!$D$11,0,10*ROW('Hygiene Data'!D149))="","",OFFSET('Hygiene Data'!$D$11,0,10*ROW('Hygiene Data'!D149)))</f>
        <v/>
      </c>
      <c r="DP155" s="300" t="str">
        <f ca="true">+IF(OFFSET('Hygiene Data'!$D$12,0,10*ROW('Hygiene Data'!D149))="","",OFFSET('Hygiene Data'!$D$12,0,10*ROW('Hygiene Data'!D149)))</f>
        <v/>
      </c>
      <c r="DQ155" s="300" t="str">
        <f ca="true">+IF(OFFSET('Hygiene Data'!$D$13,0,10*ROW('Hygiene Data'!D149))="","",OFFSET('Hygiene Data'!$D$13,0,10*ROW('Hygiene Data'!D149)))</f>
        <v/>
      </c>
      <c r="DR155" s="300" t="str">
        <f ca="true">+IF(OFFSET('Hygiene Data'!$E$11,0,10*ROW('Hygiene Data'!E149))="","",OFFSET('Hygiene Data'!$E$11,0,10*ROW('Hygiene Data'!E149)))</f>
        <v/>
      </c>
      <c r="DS155" s="300" t="str">
        <f ca="true">+IF(OFFSET('Hygiene Data'!$E$12,0,10*ROW('Hygiene Data'!E149))="","",OFFSET('Hygiene Data'!$E$12,0,10*ROW('Hygiene Data'!E149)))</f>
        <v/>
      </c>
      <c r="DT155" s="300" t="str">
        <f ca="true">+IF(OFFSET('Hygiene Data'!$E$13,0,10*ROW('Hygiene Data'!E149))="","",OFFSET('Hygiene Data'!$E$13,0,10*ROW('Hygiene Data'!E149)))</f>
        <v/>
      </c>
      <c r="DU155" s="300" t="str">
        <f ca="true">+IF(OFFSET('Hygiene Data'!$F$11,0,10*ROW('Hygiene Data'!F149))="","",OFFSET('Hygiene Data'!$F$11,0,10*ROW('Hygiene Data'!F149)))</f>
        <v/>
      </c>
      <c r="DV155" s="300" t="str">
        <f ca="true">+IF(OFFSET('Hygiene Data'!$F$12,0,10*ROW('Hygiene Data'!F149))="","",OFFSET('Hygiene Data'!$F$12,0,10*ROW('Hygiene Data'!F149)))</f>
        <v/>
      </c>
      <c r="DW155" s="300" t="str">
        <f ca="true">+IF(OFFSET('Hygiene Data'!$F$13,0,10*ROW('Hygiene Data'!F149))="","",OFFSET('Hygiene Data'!$F$13,0,10*ROW('Hygiene Data'!F149)))</f>
        <v/>
      </c>
      <c r="DX155" s="300" t="str">
        <f ca="true">+IF(OFFSET('Hygiene Data'!$G$11,0,10*ROW('Hygiene Data'!G149))="","",OFFSET('Hygiene Data'!$G$11,0,10*ROW('Hygiene Data'!G149)))</f>
        <v/>
      </c>
      <c r="DY155" s="300" t="str">
        <f ca="true">+IF(OFFSET('Hygiene Data'!$G$12,0,10*ROW('Hygiene Data'!G149))="","",OFFSET('Hygiene Data'!$G$12,0,10*ROW('Hygiene Data'!G149)))</f>
        <v/>
      </c>
      <c r="DZ155" s="300" t="str">
        <f ca="true">+IF(OFFSET('Hygiene Data'!$G$13,0,10*ROW('Hygiene Data'!G149))="","",OFFSET('Hygiene Data'!$G$13,0,10*ROW('Hygiene Data'!G149)))</f>
        <v/>
      </c>
      <c r="EA155" s="300" t="str">
        <f ca="true">+IF(OFFSET('Hygiene Data'!$H$11,0,10*ROW('Hygiene Data'!H149))="","",OFFSET('Hygiene Data'!$H$11,0,10*ROW('Hygiene Data'!H149)))</f>
        <v/>
      </c>
      <c r="EB155" s="300" t="str">
        <f ca="true">+IF(OFFSET('Hygiene Data'!$H$12,0,10*ROW('Hygiene Data'!H149))="","",OFFSET('Hygiene Data'!$H$12,0,10*ROW('Hygiene Data'!H149)))</f>
        <v/>
      </c>
      <c r="EC155" s="300" t="str">
        <f ca="true">+IF(OFFSET('Hygiene Data'!$H$13,0,10*ROW('Hygiene Data'!H149))="","",OFFSET('Hygiene Data'!$H$13,0,10*ROW('Hygiene Data'!H149)))</f>
        <v/>
      </c>
      <c r="ED155" s="300" t="str">
        <f ca="true">+IF(OFFSET('Hygiene Data'!$I$11,0,10*ROW('Hygiene Data'!I149))="","",OFFSET('Hygiene Data'!$I$11,0,10*ROW('Hygiene Data'!I149)))</f>
        <v/>
      </c>
      <c r="EE155" s="300" t="str">
        <f ca="true">+IF(OFFSET('Hygiene Data'!$I$12,0,10*ROW('Hygiene Data'!I149))="","",OFFSET('Hygiene Data'!$I$12,0,10*ROW('Hygiene Data'!I149)))</f>
        <v/>
      </c>
      <c r="EF155" s="30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7"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0"/>
      <c r="BS156" s="300" t="str">
        <f ca="true">+IF(OFFSET('Water Data'!$D$27,0,10*ROW('Water Data'!D150))="","",OFFSET('Water Data'!$D$27,0,10*ROW('Water Data'!D150)))</f>
        <v/>
      </c>
      <c r="BT156" s="300" t="str">
        <f ca="true">+IF(OFFSET('Water Data'!$D$28,0,10*ROW('Water Data'!D150))="","",OFFSET('Water Data'!$D$28,0,10*ROW('Water Data'!D150)))</f>
        <v/>
      </c>
      <c r="BU156" s="300" t="str">
        <f ca="true">+IF(OFFSET('Water Data'!$D$29,0,10*ROW('Water Data'!D150))="","",OFFSET('Water Data'!$D$29,0,10*ROW('Water Data'!D150)))</f>
        <v/>
      </c>
      <c r="BV156" s="300" t="str">
        <f ca="true">+IF(OFFSET('Water Data'!$E$27,0,10*ROW('Water Data'!E150))="","",OFFSET('Water Data'!$E$27,0,10*ROW('Water Data'!E150)))</f>
        <v/>
      </c>
      <c r="BW156" s="300" t="str">
        <f ca="true">+IF(OFFSET('Water Data'!$E$28,0,10*ROW('Water Data'!E150))="","",OFFSET('Water Data'!$E$28,0,10*ROW('Water Data'!E150)))</f>
        <v/>
      </c>
      <c r="BX156" s="300" t="str">
        <f ca="true">+IF(OFFSET('Water Data'!$E$29,0,10*ROW('Water Data'!E150))="","",OFFSET('Water Data'!$E$29,0,10*ROW('Water Data'!E150)))</f>
        <v/>
      </c>
      <c r="BY156" s="300" t="str">
        <f ca="true">+IF(OFFSET('Water Data'!$F$27,0,10*ROW('Water Data'!F150))="","",OFFSET('Water Data'!$F$27,0,10*ROW('Water Data'!F150)))</f>
        <v/>
      </c>
      <c r="BZ156" s="300" t="str">
        <f ca="true">+IF(OFFSET('Water Data'!$F$28,0,10*ROW('Water Data'!F150))="","",OFFSET('Water Data'!$F$28,0,10*ROW('Water Data'!F150)))</f>
        <v/>
      </c>
      <c r="CA156" s="300" t="str">
        <f ca="true">+IF(OFFSET('Water Data'!$F$29,0,10*ROW('Water Data'!F150))="","",OFFSET('Water Data'!$F$29,0,10*ROW('Water Data'!F150)))</f>
        <v/>
      </c>
      <c r="CB156" s="300" t="str">
        <f ca="true">+IF(OFFSET('Water Data'!$G$27,0,10*ROW('Water Data'!G150))="","",OFFSET('Water Data'!$G$27,0,10*ROW('Water Data'!G150)))</f>
        <v/>
      </c>
      <c r="CC156" s="300" t="str">
        <f ca="true">+IF(OFFSET('Water Data'!$G$28,0,10*ROW('Water Data'!G150))="","",OFFSET('Water Data'!$G$28,0,10*ROW('Water Data'!G150)))</f>
        <v/>
      </c>
      <c r="CD156" s="300" t="str">
        <f ca="true">+IF(OFFSET('Water Data'!$G$29,0,10*ROW('Water Data'!G150))="","",OFFSET('Water Data'!$G$29,0,10*ROW('Water Data'!G150)))</f>
        <v/>
      </c>
      <c r="CE156" s="300" t="str">
        <f ca="true">+IF(OFFSET('Water Data'!$H$27,0,10*ROW('Water Data'!H150))="","",OFFSET('Water Data'!$H$27,0,10*ROW('Water Data'!H150)))</f>
        <v/>
      </c>
      <c r="CF156" s="300" t="str">
        <f ca="true">+IF(OFFSET('Water Data'!$H$28,0,10*ROW('Water Data'!H150))="","",OFFSET('Water Data'!$H$28,0,10*ROW('Water Data'!H150)))</f>
        <v/>
      </c>
      <c r="CG156" s="300" t="str">
        <f ca="true">+IF(OFFSET('Water Data'!$H$29,0,10*ROW('Water Data'!H150))="","",OFFSET('Water Data'!$H$29,0,10*ROW('Water Data'!H150)))</f>
        <v/>
      </c>
      <c r="CH156" s="300" t="str">
        <f ca="true">+IF(OFFSET('Water Data'!$I$27,0,10*ROW('Water Data'!I150))="","",OFFSET('Water Data'!$I$27,0,10*ROW('Water Data'!I150)))</f>
        <v/>
      </c>
      <c r="CI156" s="300" t="str">
        <f ca="true">+IF(OFFSET('Water Data'!$I$28,0,10*ROW('Water Data'!I150))="","",OFFSET('Water Data'!$I$28,0,10*ROW('Water Data'!I150)))</f>
        <v/>
      </c>
      <c r="CJ156" s="300" t="str">
        <f ca="true">+IF(OFFSET('Water Data'!$I$29,0,10*ROW('Water Data'!I150))="","",OFFSET('Water Data'!$I$29,0,10*ROW('Water Data'!I150)))</f>
        <v/>
      </c>
      <c r="CK156" s="300" t="str">
        <f ca="true">+IF(OFFSET('Sanitation Data'!$D$28,0,10*ROW('Sanitation Data'!D150))="","",OFFSET('Sanitation Data'!$D$28,0,10*ROW('Sanitation Data'!D150)))</f>
        <v/>
      </c>
      <c r="CL156" s="300" t="str">
        <f ca="true">+IF(OFFSET('Sanitation Data'!$D$29,0,10*ROW('Sanitation Data'!D150))="","",OFFSET('Sanitation Data'!$D$29,0,10*ROW('Sanitation Data'!D150)))</f>
        <v/>
      </c>
      <c r="CM156" s="300" t="str">
        <f ca="true">+IF(OFFSET('Sanitation Data'!$D$30,0,10*ROW('Sanitation Data'!D150))="","",OFFSET('Sanitation Data'!$D$30,0,10*ROW('Sanitation Data'!D150)))</f>
        <v/>
      </c>
      <c r="CN156" s="300" t="str">
        <f ca="true">+IF(OFFSET('Sanitation Data'!$D$31,0,10*ROW('Sanitation Data'!D150))="","",OFFSET('Sanitation Data'!$D$31,0,10*ROW('Sanitation Data'!D150)))</f>
        <v/>
      </c>
      <c r="CO156" s="300" t="str">
        <f ca="true">+IF(OFFSET('Sanitation Data'!$D$32,0,10*ROW('Sanitation Data'!D150))="","",OFFSET('Sanitation Data'!$D$32,0,10*ROW('Sanitation Data'!D150)))</f>
        <v/>
      </c>
      <c r="CP156" s="300" t="str">
        <f ca="true">+IF(OFFSET('Sanitation Data'!$E$28,0,10*ROW('Sanitation Data'!E150))="","",OFFSET('Sanitation Data'!$E$28,0,10*ROW('Sanitation Data'!E150)))</f>
        <v/>
      </c>
      <c r="CQ156" s="300" t="str">
        <f ca="true">+IF(OFFSET('Sanitation Data'!$E$29,0,10*ROW('Sanitation Data'!E150))="","",OFFSET('Sanitation Data'!$E$29,0,10*ROW('Sanitation Data'!E150)))</f>
        <v/>
      </c>
      <c r="CR156" s="300" t="str">
        <f ca="true">+IF(OFFSET('Sanitation Data'!$E$30,0,10*ROW('Sanitation Data'!E150))="","",OFFSET('Sanitation Data'!$E$30,0,10*ROW('Sanitation Data'!E150)))</f>
        <v/>
      </c>
      <c r="CS156" s="300" t="str">
        <f ca="true">+IF(OFFSET('Sanitation Data'!$E$31,0,10*ROW('Sanitation Data'!E150))="","",OFFSET('Sanitation Data'!$E$31,0,10*ROW('Sanitation Data'!E150)))</f>
        <v/>
      </c>
      <c r="CT156" s="300" t="str">
        <f ca="true">+IF(OFFSET('Sanitation Data'!$E$32,0,10*ROW('Sanitation Data'!E150))="","",OFFSET('Sanitation Data'!$E$32,0,10*ROW('Sanitation Data'!E150)))</f>
        <v/>
      </c>
      <c r="CU156" s="300" t="str">
        <f ca="true">+IF(OFFSET('Sanitation Data'!$F$28,0,10*ROW('Sanitation Data'!F150))="","",OFFSET('Sanitation Data'!$F$28,0,10*ROW('Sanitation Data'!F150)))</f>
        <v/>
      </c>
      <c r="CV156" s="300" t="str">
        <f ca="true">+IF(OFFSET('Sanitation Data'!$F$29,0,10*ROW('Sanitation Data'!F150))="","",OFFSET('Sanitation Data'!$F$29,0,10*ROW('Sanitation Data'!F150)))</f>
        <v/>
      </c>
      <c r="CW156" s="300" t="str">
        <f ca="true">+IF(OFFSET('Sanitation Data'!$F$30,0,10*ROW('Sanitation Data'!F150))="","",OFFSET('Sanitation Data'!$F$30,0,10*ROW('Sanitation Data'!F150)))</f>
        <v/>
      </c>
      <c r="CX156" s="300" t="str">
        <f ca="true">+IF(OFFSET('Sanitation Data'!$F$31,0,10*ROW('Sanitation Data'!F150))="","",OFFSET('Sanitation Data'!$F$31,0,10*ROW('Sanitation Data'!F150)))</f>
        <v/>
      </c>
      <c r="CY156" s="300" t="str">
        <f ca="true">+IF(OFFSET('Sanitation Data'!$F$32,0,10*ROW('Sanitation Data'!F150))="","",OFFSET('Sanitation Data'!$F$32,0,10*ROW('Sanitation Data'!F150)))</f>
        <v/>
      </c>
      <c r="CZ156" s="300" t="str">
        <f ca="true">+IF(OFFSET('Sanitation Data'!$G$28,0,10*ROW('Sanitation Data'!G150))="","",OFFSET('Sanitation Data'!$G$28,0,10*ROW('Sanitation Data'!G150)))</f>
        <v/>
      </c>
      <c r="DA156" s="300" t="str">
        <f ca="true">+IF(OFFSET('Sanitation Data'!$G$29,0,10*ROW('Sanitation Data'!G150))="","",OFFSET('Sanitation Data'!$G$29,0,10*ROW('Sanitation Data'!G150)))</f>
        <v/>
      </c>
      <c r="DB156" s="300" t="str">
        <f ca="true">+IF(OFFSET('Sanitation Data'!$G$30,0,10*ROW('Sanitation Data'!G150))="","",OFFSET('Sanitation Data'!$G$30,0,10*ROW('Sanitation Data'!G150)))</f>
        <v/>
      </c>
      <c r="DC156" s="300" t="str">
        <f ca="true">+IF(OFFSET('Sanitation Data'!$G$31,0,10*ROW('Sanitation Data'!G150))="","",OFFSET('Sanitation Data'!$G$31,0,10*ROW('Sanitation Data'!G150)))</f>
        <v/>
      </c>
      <c r="DD156" s="300" t="str">
        <f ca="true">+IF(OFFSET('Sanitation Data'!$G$32,0,10*ROW('Sanitation Data'!G150))="","",OFFSET('Sanitation Data'!$G$32,0,10*ROW('Sanitation Data'!G150)))</f>
        <v/>
      </c>
      <c r="DE156" s="300" t="str">
        <f ca="true">+IF(OFFSET('Sanitation Data'!$H$28,0,10*ROW('Sanitation Data'!H150))="","",OFFSET('Sanitation Data'!$H$28,0,10*ROW('Sanitation Data'!H150)))</f>
        <v/>
      </c>
      <c r="DF156" s="300" t="str">
        <f ca="true">+IF(OFFSET('Sanitation Data'!$H$29,0,10*ROW('Sanitation Data'!H150))="","",OFFSET('Sanitation Data'!$H$29,0,10*ROW('Sanitation Data'!H150)))</f>
        <v/>
      </c>
      <c r="DG156" s="300" t="str">
        <f ca="true">+IF(OFFSET('Sanitation Data'!$H$30,0,10*ROW('Sanitation Data'!H150))="","",OFFSET('Sanitation Data'!$H$30,0,10*ROW('Sanitation Data'!H150)))</f>
        <v/>
      </c>
      <c r="DH156" s="300" t="str">
        <f ca="true">+IF(OFFSET('Sanitation Data'!$H$31,0,10*ROW('Sanitation Data'!H150))="","",OFFSET('Sanitation Data'!$H$31,0,10*ROW('Sanitation Data'!H150)))</f>
        <v/>
      </c>
      <c r="DI156" s="300" t="str">
        <f ca="true">+IF(OFFSET('Sanitation Data'!$H$32,0,10*ROW('Sanitation Data'!H150))="","",OFFSET('Sanitation Data'!$H$32,0,10*ROW('Sanitation Data'!H150)))</f>
        <v/>
      </c>
      <c r="DJ156" s="300" t="str">
        <f ca="true">+IF(OFFSET('Sanitation Data'!$I$28,0,10*ROW('Sanitation Data'!I150))="","",OFFSET('Sanitation Data'!$I$28,0,10*ROW('Sanitation Data'!I150)))</f>
        <v/>
      </c>
      <c r="DK156" s="300" t="str">
        <f ca="true">+IF(OFFSET('Sanitation Data'!$I$29,0,10*ROW('Sanitation Data'!I150))="","",OFFSET('Sanitation Data'!$I$29,0,10*ROW('Sanitation Data'!I150)))</f>
        <v/>
      </c>
      <c r="DL156" s="300" t="str">
        <f ca="true">+IF(OFFSET('Sanitation Data'!$I$30,0,10*ROW('Sanitation Data'!I150))="","",OFFSET('Sanitation Data'!$I$30,0,10*ROW('Sanitation Data'!I150)))</f>
        <v/>
      </c>
      <c r="DM156" s="300" t="str">
        <f ca="true">+IF(OFFSET('Sanitation Data'!$I$31,0,10*ROW('Sanitation Data'!I150))="","",OFFSET('Sanitation Data'!$I$31,0,10*ROW('Sanitation Data'!I150)))</f>
        <v/>
      </c>
      <c r="DN156" s="300" t="str">
        <f ca="true">+IF(OFFSET('Sanitation Data'!$I$32,0,10*ROW('Sanitation Data'!I150))="","",OFFSET('Sanitation Data'!$I$32,0,10*ROW('Sanitation Data'!I150)))</f>
        <v/>
      </c>
      <c r="DO156" s="300" t="str">
        <f ca="true">+IF(OFFSET('Hygiene Data'!$D$11,0,10*ROW('Hygiene Data'!D150))="","",OFFSET('Hygiene Data'!$D$11,0,10*ROW('Hygiene Data'!D150)))</f>
        <v/>
      </c>
      <c r="DP156" s="300" t="str">
        <f ca="true">+IF(OFFSET('Hygiene Data'!$D$12,0,10*ROW('Hygiene Data'!D150))="","",OFFSET('Hygiene Data'!$D$12,0,10*ROW('Hygiene Data'!D150)))</f>
        <v/>
      </c>
      <c r="DQ156" s="300" t="str">
        <f ca="true">+IF(OFFSET('Hygiene Data'!$D$13,0,10*ROW('Hygiene Data'!D150))="","",OFFSET('Hygiene Data'!$D$13,0,10*ROW('Hygiene Data'!D150)))</f>
        <v/>
      </c>
      <c r="DR156" s="300" t="str">
        <f ca="true">+IF(OFFSET('Hygiene Data'!$E$11,0,10*ROW('Hygiene Data'!E150))="","",OFFSET('Hygiene Data'!$E$11,0,10*ROW('Hygiene Data'!E150)))</f>
        <v/>
      </c>
      <c r="DS156" s="300" t="str">
        <f ca="true">+IF(OFFSET('Hygiene Data'!$E$12,0,10*ROW('Hygiene Data'!E150))="","",OFFSET('Hygiene Data'!$E$12,0,10*ROW('Hygiene Data'!E150)))</f>
        <v/>
      </c>
      <c r="DT156" s="300" t="str">
        <f ca="true">+IF(OFFSET('Hygiene Data'!$E$13,0,10*ROW('Hygiene Data'!E150))="","",OFFSET('Hygiene Data'!$E$13,0,10*ROW('Hygiene Data'!E150)))</f>
        <v/>
      </c>
      <c r="DU156" s="300" t="str">
        <f ca="true">+IF(OFFSET('Hygiene Data'!$F$11,0,10*ROW('Hygiene Data'!F150))="","",OFFSET('Hygiene Data'!$F$11,0,10*ROW('Hygiene Data'!F150)))</f>
        <v/>
      </c>
      <c r="DV156" s="300" t="str">
        <f ca="true">+IF(OFFSET('Hygiene Data'!$F$12,0,10*ROW('Hygiene Data'!F150))="","",OFFSET('Hygiene Data'!$F$12,0,10*ROW('Hygiene Data'!F150)))</f>
        <v/>
      </c>
      <c r="DW156" s="300" t="str">
        <f ca="true">+IF(OFFSET('Hygiene Data'!$F$13,0,10*ROW('Hygiene Data'!F150))="","",OFFSET('Hygiene Data'!$F$13,0,10*ROW('Hygiene Data'!F150)))</f>
        <v/>
      </c>
      <c r="DX156" s="300" t="str">
        <f ca="true">+IF(OFFSET('Hygiene Data'!$G$11,0,10*ROW('Hygiene Data'!G150))="","",OFFSET('Hygiene Data'!$G$11,0,10*ROW('Hygiene Data'!G150)))</f>
        <v/>
      </c>
      <c r="DY156" s="300" t="str">
        <f ca="true">+IF(OFFSET('Hygiene Data'!$G$12,0,10*ROW('Hygiene Data'!G150))="","",OFFSET('Hygiene Data'!$G$12,0,10*ROW('Hygiene Data'!G150)))</f>
        <v/>
      </c>
      <c r="DZ156" s="300" t="str">
        <f ca="true">+IF(OFFSET('Hygiene Data'!$G$13,0,10*ROW('Hygiene Data'!G150))="","",OFFSET('Hygiene Data'!$G$13,0,10*ROW('Hygiene Data'!G150)))</f>
        <v/>
      </c>
      <c r="EA156" s="300" t="str">
        <f ca="true">+IF(OFFSET('Hygiene Data'!$H$11,0,10*ROW('Hygiene Data'!H150))="","",OFFSET('Hygiene Data'!$H$11,0,10*ROW('Hygiene Data'!H150)))</f>
        <v/>
      </c>
      <c r="EB156" s="300" t="str">
        <f ca="true">+IF(OFFSET('Hygiene Data'!$H$12,0,10*ROW('Hygiene Data'!H150))="","",OFFSET('Hygiene Data'!$H$12,0,10*ROW('Hygiene Data'!H150)))</f>
        <v/>
      </c>
      <c r="EC156" s="300" t="str">
        <f ca="true">+IF(OFFSET('Hygiene Data'!$H$13,0,10*ROW('Hygiene Data'!H150))="","",OFFSET('Hygiene Data'!$H$13,0,10*ROW('Hygiene Data'!H150)))</f>
        <v/>
      </c>
      <c r="ED156" s="300" t="str">
        <f ca="true">+IF(OFFSET('Hygiene Data'!$I$11,0,10*ROW('Hygiene Data'!I150))="","",OFFSET('Hygiene Data'!$I$11,0,10*ROW('Hygiene Data'!I150)))</f>
        <v/>
      </c>
      <c r="EE156" s="300" t="str">
        <f ca="true">+IF(OFFSET('Hygiene Data'!$I$12,0,10*ROW('Hygiene Data'!I150))="","",OFFSET('Hygiene Data'!$I$12,0,10*ROW('Hygiene Data'!I150)))</f>
        <v/>
      </c>
      <c r="EF156" s="30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7"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0"/>
      <c r="BS157" s="300" t="str">
        <f ca="true">+IF(OFFSET('Water Data'!$D$27,0,10*ROW('Water Data'!D151))="","",OFFSET('Water Data'!$D$27,0,10*ROW('Water Data'!D151)))</f>
        <v/>
      </c>
      <c r="BT157" s="300" t="str">
        <f ca="true">+IF(OFFSET('Water Data'!$D$28,0,10*ROW('Water Data'!D151))="","",OFFSET('Water Data'!$D$28,0,10*ROW('Water Data'!D151)))</f>
        <v/>
      </c>
      <c r="BU157" s="300" t="str">
        <f ca="true">+IF(OFFSET('Water Data'!$D$29,0,10*ROW('Water Data'!D151))="","",OFFSET('Water Data'!$D$29,0,10*ROW('Water Data'!D151)))</f>
        <v/>
      </c>
      <c r="BV157" s="300" t="str">
        <f ca="true">+IF(OFFSET('Water Data'!$E$27,0,10*ROW('Water Data'!E151))="","",OFFSET('Water Data'!$E$27,0,10*ROW('Water Data'!E151)))</f>
        <v/>
      </c>
      <c r="BW157" s="300" t="str">
        <f ca="true">+IF(OFFSET('Water Data'!$E$28,0,10*ROW('Water Data'!E151))="","",OFFSET('Water Data'!$E$28,0,10*ROW('Water Data'!E151)))</f>
        <v/>
      </c>
      <c r="BX157" s="300" t="str">
        <f ca="true">+IF(OFFSET('Water Data'!$E$29,0,10*ROW('Water Data'!E151))="","",OFFSET('Water Data'!$E$29,0,10*ROW('Water Data'!E151)))</f>
        <v/>
      </c>
      <c r="BY157" s="300" t="str">
        <f ca="true">+IF(OFFSET('Water Data'!$F$27,0,10*ROW('Water Data'!F151))="","",OFFSET('Water Data'!$F$27,0,10*ROW('Water Data'!F151)))</f>
        <v/>
      </c>
      <c r="BZ157" s="300" t="str">
        <f ca="true">+IF(OFFSET('Water Data'!$F$28,0,10*ROW('Water Data'!F151))="","",OFFSET('Water Data'!$F$28,0,10*ROW('Water Data'!F151)))</f>
        <v/>
      </c>
      <c r="CA157" s="300" t="str">
        <f ca="true">+IF(OFFSET('Water Data'!$F$29,0,10*ROW('Water Data'!F151))="","",OFFSET('Water Data'!$F$29,0,10*ROW('Water Data'!F151)))</f>
        <v/>
      </c>
      <c r="CB157" s="300" t="str">
        <f ca="true">+IF(OFFSET('Water Data'!$G$27,0,10*ROW('Water Data'!G151))="","",OFFSET('Water Data'!$G$27,0,10*ROW('Water Data'!G151)))</f>
        <v/>
      </c>
      <c r="CC157" s="300" t="str">
        <f ca="true">+IF(OFFSET('Water Data'!$G$28,0,10*ROW('Water Data'!G151))="","",OFFSET('Water Data'!$G$28,0,10*ROW('Water Data'!G151)))</f>
        <v/>
      </c>
      <c r="CD157" s="300" t="str">
        <f ca="true">+IF(OFFSET('Water Data'!$G$29,0,10*ROW('Water Data'!G151))="","",OFFSET('Water Data'!$G$29,0,10*ROW('Water Data'!G151)))</f>
        <v/>
      </c>
      <c r="CE157" s="300" t="str">
        <f ca="true">+IF(OFFSET('Water Data'!$H$27,0,10*ROW('Water Data'!H151))="","",OFFSET('Water Data'!$H$27,0,10*ROW('Water Data'!H151)))</f>
        <v/>
      </c>
      <c r="CF157" s="300" t="str">
        <f ca="true">+IF(OFFSET('Water Data'!$H$28,0,10*ROW('Water Data'!H151))="","",OFFSET('Water Data'!$H$28,0,10*ROW('Water Data'!H151)))</f>
        <v/>
      </c>
      <c r="CG157" s="300" t="str">
        <f ca="true">+IF(OFFSET('Water Data'!$H$29,0,10*ROW('Water Data'!H151))="","",OFFSET('Water Data'!$H$29,0,10*ROW('Water Data'!H151)))</f>
        <v/>
      </c>
      <c r="CH157" s="300" t="str">
        <f ca="true">+IF(OFFSET('Water Data'!$I$27,0,10*ROW('Water Data'!I151))="","",OFFSET('Water Data'!$I$27,0,10*ROW('Water Data'!I151)))</f>
        <v/>
      </c>
      <c r="CI157" s="300" t="str">
        <f ca="true">+IF(OFFSET('Water Data'!$I$28,0,10*ROW('Water Data'!I151))="","",OFFSET('Water Data'!$I$28,0,10*ROW('Water Data'!I151)))</f>
        <v/>
      </c>
      <c r="CJ157" s="300" t="str">
        <f ca="true">+IF(OFFSET('Water Data'!$I$29,0,10*ROW('Water Data'!I151))="","",OFFSET('Water Data'!$I$29,0,10*ROW('Water Data'!I151)))</f>
        <v/>
      </c>
      <c r="CK157" s="300" t="str">
        <f ca="true">+IF(OFFSET('Sanitation Data'!$D$28,0,10*ROW('Sanitation Data'!D151))="","",OFFSET('Sanitation Data'!$D$28,0,10*ROW('Sanitation Data'!D151)))</f>
        <v/>
      </c>
      <c r="CL157" s="300" t="str">
        <f ca="true">+IF(OFFSET('Sanitation Data'!$D$29,0,10*ROW('Sanitation Data'!D151))="","",OFFSET('Sanitation Data'!$D$29,0,10*ROW('Sanitation Data'!D151)))</f>
        <v/>
      </c>
      <c r="CM157" s="300" t="str">
        <f ca="true">+IF(OFFSET('Sanitation Data'!$D$30,0,10*ROW('Sanitation Data'!D151))="","",OFFSET('Sanitation Data'!$D$30,0,10*ROW('Sanitation Data'!D151)))</f>
        <v/>
      </c>
      <c r="CN157" s="300" t="str">
        <f ca="true">+IF(OFFSET('Sanitation Data'!$D$31,0,10*ROW('Sanitation Data'!D151))="","",OFFSET('Sanitation Data'!$D$31,0,10*ROW('Sanitation Data'!D151)))</f>
        <v/>
      </c>
      <c r="CO157" s="300" t="str">
        <f ca="true">+IF(OFFSET('Sanitation Data'!$D$32,0,10*ROW('Sanitation Data'!D151))="","",OFFSET('Sanitation Data'!$D$32,0,10*ROW('Sanitation Data'!D151)))</f>
        <v/>
      </c>
      <c r="CP157" s="300" t="str">
        <f ca="true">+IF(OFFSET('Sanitation Data'!$E$28,0,10*ROW('Sanitation Data'!E151))="","",OFFSET('Sanitation Data'!$E$28,0,10*ROW('Sanitation Data'!E151)))</f>
        <v/>
      </c>
      <c r="CQ157" s="300" t="str">
        <f ca="true">+IF(OFFSET('Sanitation Data'!$E$29,0,10*ROW('Sanitation Data'!E151))="","",OFFSET('Sanitation Data'!$E$29,0,10*ROW('Sanitation Data'!E151)))</f>
        <v/>
      </c>
      <c r="CR157" s="300" t="str">
        <f ca="true">+IF(OFFSET('Sanitation Data'!$E$30,0,10*ROW('Sanitation Data'!E151))="","",OFFSET('Sanitation Data'!$E$30,0,10*ROW('Sanitation Data'!E151)))</f>
        <v/>
      </c>
      <c r="CS157" s="300" t="str">
        <f ca="true">+IF(OFFSET('Sanitation Data'!$E$31,0,10*ROW('Sanitation Data'!E151))="","",OFFSET('Sanitation Data'!$E$31,0,10*ROW('Sanitation Data'!E151)))</f>
        <v/>
      </c>
      <c r="CT157" s="300" t="str">
        <f ca="true">+IF(OFFSET('Sanitation Data'!$E$32,0,10*ROW('Sanitation Data'!E151))="","",OFFSET('Sanitation Data'!$E$32,0,10*ROW('Sanitation Data'!E151)))</f>
        <v/>
      </c>
      <c r="CU157" s="300" t="str">
        <f ca="true">+IF(OFFSET('Sanitation Data'!$F$28,0,10*ROW('Sanitation Data'!F151))="","",OFFSET('Sanitation Data'!$F$28,0,10*ROW('Sanitation Data'!F151)))</f>
        <v/>
      </c>
      <c r="CV157" s="300" t="str">
        <f ca="true">+IF(OFFSET('Sanitation Data'!$F$29,0,10*ROW('Sanitation Data'!F151))="","",OFFSET('Sanitation Data'!$F$29,0,10*ROW('Sanitation Data'!F151)))</f>
        <v/>
      </c>
      <c r="CW157" s="300" t="str">
        <f ca="true">+IF(OFFSET('Sanitation Data'!$F$30,0,10*ROW('Sanitation Data'!F151))="","",OFFSET('Sanitation Data'!$F$30,0,10*ROW('Sanitation Data'!F151)))</f>
        <v/>
      </c>
      <c r="CX157" s="300" t="str">
        <f ca="true">+IF(OFFSET('Sanitation Data'!$F$31,0,10*ROW('Sanitation Data'!F151))="","",OFFSET('Sanitation Data'!$F$31,0,10*ROW('Sanitation Data'!F151)))</f>
        <v/>
      </c>
      <c r="CY157" s="300" t="str">
        <f ca="true">+IF(OFFSET('Sanitation Data'!$F$32,0,10*ROW('Sanitation Data'!F151))="","",OFFSET('Sanitation Data'!$F$32,0,10*ROW('Sanitation Data'!F151)))</f>
        <v/>
      </c>
      <c r="CZ157" s="300" t="str">
        <f ca="true">+IF(OFFSET('Sanitation Data'!$G$28,0,10*ROW('Sanitation Data'!G151))="","",OFFSET('Sanitation Data'!$G$28,0,10*ROW('Sanitation Data'!G151)))</f>
        <v/>
      </c>
      <c r="DA157" s="300" t="str">
        <f ca="true">+IF(OFFSET('Sanitation Data'!$G$29,0,10*ROW('Sanitation Data'!G151))="","",OFFSET('Sanitation Data'!$G$29,0,10*ROW('Sanitation Data'!G151)))</f>
        <v/>
      </c>
      <c r="DB157" s="300" t="str">
        <f ca="true">+IF(OFFSET('Sanitation Data'!$G$30,0,10*ROW('Sanitation Data'!G151))="","",OFFSET('Sanitation Data'!$G$30,0,10*ROW('Sanitation Data'!G151)))</f>
        <v/>
      </c>
      <c r="DC157" s="300" t="str">
        <f ca="true">+IF(OFFSET('Sanitation Data'!$G$31,0,10*ROW('Sanitation Data'!G151))="","",OFFSET('Sanitation Data'!$G$31,0,10*ROW('Sanitation Data'!G151)))</f>
        <v/>
      </c>
      <c r="DD157" s="300" t="str">
        <f ca="true">+IF(OFFSET('Sanitation Data'!$G$32,0,10*ROW('Sanitation Data'!G151))="","",OFFSET('Sanitation Data'!$G$32,0,10*ROW('Sanitation Data'!G151)))</f>
        <v/>
      </c>
      <c r="DE157" s="300" t="str">
        <f ca="true">+IF(OFFSET('Sanitation Data'!$H$28,0,10*ROW('Sanitation Data'!H151))="","",OFFSET('Sanitation Data'!$H$28,0,10*ROW('Sanitation Data'!H151)))</f>
        <v/>
      </c>
      <c r="DF157" s="300" t="str">
        <f ca="true">+IF(OFFSET('Sanitation Data'!$H$29,0,10*ROW('Sanitation Data'!H151))="","",OFFSET('Sanitation Data'!$H$29,0,10*ROW('Sanitation Data'!H151)))</f>
        <v/>
      </c>
      <c r="DG157" s="300" t="str">
        <f ca="true">+IF(OFFSET('Sanitation Data'!$H$30,0,10*ROW('Sanitation Data'!H151))="","",OFFSET('Sanitation Data'!$H$30,0,10*ROW('Sanitation Data'!H151)))</f>
        <v/>
      </c>
      <c r="DH157" s="300" t="str">
        <f ca="true">+IF(OFFSET('Sanitation Data'!$H$31,0,10*ROW('Sanitation Data'!H151))="","",OFFSET('Sanitation Data'!$H$31,0,10*ROW('Sanitation Data'!H151)))</f>
        <v/>
      </c>
      <c r="DI157" s="300" t="str">
        <f ca="true">+IF(OFFSET('Sanitation Data'!$H$32,0,10*ROW('Sanitation Data'!H151))="","",OFFSET('Sanitation Data'!$H$32,0,10*ROW('Sanitation Data'!H151)))</f>
        <v/>
      </c>
      <c r="DJ157" s="300" t="str">
        <f ca="true">+IF(OFFSET('Sanitation Data'!$I$28,0,10*ROW('Sanitation Data'!I151))="","",OFFSET('Sanitation Data'!$I$28,0,10*ROW('Sanitation Data'!I151)))</f>
        <v/>
      </c>
      <c r="DK157" s="300" t="str">
        <f ca="true">+IF(OFFSET('Sanitation Data'!$I$29,0,10*ROW('Sanitation Data'!I151))="","",OFFSET('Sanitation Data'!$I$29,0,10*ROW('Sanitation Data'!I151)))</f>
        <v/>
      </c>
      <c r="DL157" s="300" t="str">
        <f ca="true">+IF(OFFSET('Sanitation Data'!$I$30,0,10*ROW('Sanitation Data'!I151))="","",OFFSET('Sanitation Data'!$I$30,0,10*ROW('Sanitation Data'!I151)))</f>
        <v/>
      </c>
      <c r="DM157" s="300" t="str">
        <f ca="true">+IF(OFFSET('Sanitation Data'!$I$31,0,10*ROW('Sanitation Data'!I151))="","",OFFSET('Sanitation Data'!$I$31,0,10*ROW('Sanitation Data'!I151)))</f>
        <v/>
      </c>
      <c r="DN157" s="300" t="str">
        <f ca="true">+IF(OFFSET('Sanitation Data'!$I$32,0,10*ROW('Sanitation Data'!I151))="","",OFFSET('Sanitation Data'!$I$32,0,10*ROW('Sanitation Data'!I151)))</f>
        <v/>
      </c>
      <c r="DO157" s="300" t="str">
        <f ca="true">+IF(OFFSET('Hygiene Data'!$D$11,0,10*ROW('Hygiene Data'!D151))="","",OFFSET('Hygiene Data'!$D$11,0,10*ROW('Hygiene Data'!D151)))</f>
        <v/>
      </c>
      <c r="DP157" s="300" t="str">
        <f ca="true">+IF(OFFSET('Hygiene Data'!$D$12,0,10*ROW('Hygiene Data'!D151))="","",OFFSET('Hygiene Data'!$D$12,0,10*ROW('Hygiene Data'!D151)))</f>
        <v/>
      </c>
      <c r="DQ157" s="300" t="str">
        <f ca="true">+IF(OFFSET('Hygiene Data'!$D$13,0,10*ROW('Hygiene Data'!D151))="","",OFFSET('Hygiene Data'!$D$13,0,10*ROW('Hygiene Data'!D151)))</f>
        <v/>
      </c>
      <c r="DR157" s="300" t="str">
        <f ca="true">+IF(OFFSET('Hygiene Data'!$E$11,0,10*ROW('Hygiene Data'!E151))="","",OFFSET('Hygiene Data'!$E$11,0,10*ROW('Hygiene Data'!E151)))</f>
        <v/>
      </c>
      <c r="DS157" s="300" t="str">
        <f ca="true">+IF(OFFSET('Hygiene Data'!$E$12,0,10*ROW('Hygiene Data'!E151))="","",OFFSET('Hygiene Data'!$E$12,0,10*ROW('Hygiene Data'!E151)))</f>
        <v/>
      </c>
      <c r="DT157" s="300" t="str">
        <f ca="true">+IF(OFFSET('Hygiene Data'!$E$13,0,10*ROW('Hygiene Data'!E151))="","",OFFSET('Hygiene Data'!$E$13,0,10*ROW('Hygiene Data'!E151)))</f>
        <v/>
      </c>
      <c r="DU157" s="300" t="str">
        <f ca="true">+IF(OFFSET('Hygiene Data'!$F$11,0,10*ROW('Hygiene Data'!F151))="","",OFFSET('Hygiene Data'!$F$11,0,10*ROW('Hygiene Data'!F151)))</f>
        <v/>
      </c>
      <c r="DV157" s="300" t="str">
        <f ca="true">+IF(OFFSET('Hygiene Data'!$F$12,0,10*ROW('Hygiene Data'!F151))="","",OFFSET('Hygiene Data'!$F$12,0,10*ROW('Hygiene Data'!F151)))</f>
        <v/>
      </c>
      <c r="DW157" s="300" t="str">
        <f ca="true">+IF(OFFSET('Hygiene Data'!$F$13,0,10*ROW('Hygiene Data'!F151))="","",OFFSET('Hygiene Data'!$F$13,0,10*ROW('Hygiene Data'!F151)))</f>
        <v/>
      </c>
      <c r="DX157" s="300" t="str">
        <f ca="true">+IF(OFFSET('Hygiene Data'!$G$11,0,10*ROW('Hygiene Data'!G151))="","",OFFSET('Hygiene Data'!$G$11,0,10*ROW('Hygiene Data'!G151)))</f>
        <v/>
      </c>
      <c r="DY157" s="300" t="str">
        <f ca="true">+IF(OFFSET('Hygiene Data'!$G$12,0,10*ROW('Hygiene Data'!G151))="","",OFFSET('Hygiene Data'!$G$12,0,10*ROW('Hygiene Data'!G151)))</f>
        <v/>
      </c>
      <c r="DZ157" s="300" t="str">
        <f ca="true">+IF(OFFSET('Hygiene Data'!$G$13,0,10*ROW('Hygiene Data'!G151))="","",OFFSET('Hygiene Data'!$G$13,0,10*ROW('Hygiene Data'!G151)))</f>
        <v/>
      </c>
      <c r="EA157" s="300" t="str">
        <f ca="true">+IF(OFFSET('Hygiene Data'!$H$11,0,10*ROW('Hygiene Data'!H151))="","",OFFSET('Hygiene Data'!$H$11,0,10*ROW('Hygiene Data'!H151)))</f>
        <v/>
      </c>
      <c r="EB157" s="300" t="str">
        <f ca="true">+IF(OFFSET('Hygiene Data'!$H$12,0,10*ROW('Hygiene Data'!H151))="","",OFFSET('Hygiene Data'!$H$12,0,10*ROW('Hygiene Data'!H151)))</f>
        <v/>
      </c>
      <c r="EC157" s="300" t="str">
        <f ca="true">+IF(OFFSET('Hygiene Data'!$H$13,0,10*ROW('Hygiene Data'!H151))="","",OFFSET('Hygiene Data'!$H$13,0,10*ROW('Hygiene Data'!H151)))</f>
        <v/>
      </c>
      <c r="ED157" s="300" t="str">
        <f ca="true">+IF(OFFSET('Hygiene Data'!$I$11,0,10*ROW('Hygiene Data'!I151))="","",OFFSET('Hygiene Data'!$I$11,0,10*ROW('Hygiene Data'!I151)))</f>
        <v/>
      </c>
      <c r="EE157" s="300" t="str">
        <f ca="true">+IF(OFFSET('Hygiene Data'!$I$12,0,10*ROW('Hygiene Data'!I151))="","",OFFSET('Hygiene Data'!$I$12,0,10*ROW('Hygiene Data'!I151)))</f>
        <v/>
      </c>
      <c r="EF157" s="30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7"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0"/>
      <c r="BS158" s="300" t="str">
        <f ca="true">+IF(OFFSET('Water Data'!$D$27,0,10*ROW('Water Data'!D152))="","",OFFSET('Water Data'!$D$27,0,10*ROW('Water Data'!D152)))</f>
        <v/>
      </c>
      <c r="BT158" s="300" t="str">
        <f ca="true">+IF(OFFSET('Water Data'!$D$28,0,10*ROW('Water Data'!D152))="","",OFFSET('Water Data'!$D$28,0,10*ROW('Water Data'!D152)))</f>
        <v/>
      </c>
      <c r="BU158" s="300" t="str">
        <f ca="true">+IF(OFFSET('Water Data'!$D$29,0,10*ROW('Water Data'!D152))="","",OFFSET('Water Data'!$D$29,0,10*ROW('Water Data'!D152)))</f>
        <v/>
      </c>
      <c r="BV158" s="300" t="str">
        <f ca="true">+IF(OFFSET('Water Data'!$E$27,0,10*ROW('Water Data'!E152))="","",OFFSET('Water Data'!$E$27,0,10*ROW('Water Data'!E152)))</f>
        <v/>
      </c>
      <c r="BW158" s="300" t="str">
        <f ca="true">+IF(OFFSET('Water Data'!$E$28,0,10*ROW('Water Data'!E152))="","",OFFSET('Water Data'!$E$28,0,10*ROW('Water Data'!E152)))</f>
        <v/>
      </c>
      <c r="BX158" s="300" t="str">
        <f ca="true">+IF(OFFSET('Water Data'!$E$29,0,10*ROW('Water Data'!E152))="","",OFFSET('Water Data'!$E$29,0,10*ROW('Water Data'!E152)))</f>
        <v/>
      </c>
      <c r="BY158" s="300" t="str">
        <f ca="true">+IF(OFFSET('Water Data'!$F$27,0,10*ROW('Water Data'!F152))="","",OFFSET('Water Data'!$F$27,0,10*ROW('Water Data'!F152)))</f>
        <v/>
      </c>
      <c r="BZ158" s="300" t="str">
        <f ca="true">+IF(OFFSET('Water Data'!$F$28,0,10*ROW('Water Data'!F152))="","",OFFSET('Water Data'!$F$28,0,10*ROW('Water Data'!F152)))</f>
        <v/>
      </c>
      <c r="CA158" s="300" t="str">
        <f ca="true">+IF(OFFSET('Water Data'!$F$29,0,10*ROW('Water Data'!F152))="","",OFFSET('Water Data'!$F$29,0,10*ROW('Water Data'!F152)))</f>
        <v/>
      </c>
      <c r="CB158" s="300" t="str">
        <f ca="true">+IF(OFFSET('Water Data'!$G$27,0,10*ROW('Water Data'!G152))="","",OFFSET('Water Data'!$G$27,0,10*ROW('Water Data'!G152)))</f>
        <v/>
      </c>
      <c r="CC158" s="300" t="str">
        <f ca="true">+IF(OFFSET('Water Data'!$G$28,0,10*ROW('Water Data'!G152))="","",OFFSET('Water Data'!$G$28,0,10*ROW('Water Data'!G152)))</f>
        <v/>
      </c>
      <c r="CD158" s="300" t="str">
        <f ca="true">+IF(OFFSET('Water Data'!$G$29,0,10*ROW('Water Data'!G152))="","",OFFSET('Water Data'!$G$29,0,10*ROW('Water Data'!G152)))</f>
        <v/>
      </c>
      <c r="CE158" s="300" t="str">
        <f ca="true">+IF(OFFSET('Water Data'!$H$27,0,10*ROW('Water Data'!H152))="","",OFFSET('Water Data'!$H$27,0,10*ROW('Water Data'!H152)))</f>
        <v/>
      </c>
      <c r="CF158" s="300" t="str">
        <f ca="true">+IF(OFFSET('Water Data'!$H$28,0,10*ROW('Water Data'!H152))="","",OFFSET('Water Data'!$H$28,0,10*ROW('Water Data'!H152)))</f>
        <v/>
      </c>
      <c r="CG158" s="300" t="str">
        <f ca="true">+IF(OFFSET('Water Data'!$H$29,0,10*ROW('Water Data'!H152))="","",OFFSET('Water Data'!$H$29,0,10*ROW('Water Data'!H152)))</f>
        <v/>
      </c>
      <c r="CH158" s="300" t="str">
        <f ca="true">+IF(OFFSET('Water Data'!$I$27,0,10*ROW('Water Data'!I152))="","",OFFSET('Water Data'!$I$27,0,10*ROW('Water Data'!I152)))</f>
        <v/>
      </c>
      <c r="CI158" s="300" t="str">
        <f ca="true">+IF(OFFSET('Water Data'!$I$28,0,10*ROW('Water Data'!I152))="","",OFFSET('Water Data'!$I$28,0,10*ROW('Water Data'!I152)))</f>
        <v/>
      </c>
      <c r="CJ158" s="300" t="str">
        <f ca="true">+IF(OFFSET('Water Data'!$I$29,0,10*ROW('Water Data'!I152))="","",OFFSET('Water Data'!$I$29,0,10*ROW('Water Data'!I152)))</f>
        <v/>
      </c>
      <c r="CK158" s="300" t="str">
        <f ca="true">+IF(OFFSET('Sanitation Data'!$D$28,0,10*ROW('Sanitation Data'!D152))="","",OFFSET('Sanitation Data'!$D$28,0,10*ROW('Sanitation Data'!D152)))</f>
        <v/>
      </c>
      <c r="CL158" s="300" t="str">
        <f ca="true">+IF(OFFSET('Sanitation Data'!$D$29,0,10*ROW('Sanitation Data'!D152))="","",OFFSET('Sanitation Data'!$D$29,0,10*ROW('Sanitation Data'!D152)))</f>
        <v/>
      </c>
      <c r="CM158" s="300" t="str">
        <f ca="true">+IF(OFFSET('Sanitation Data'!$D$30,0,10*ROW('Sanitation Data'!D152))="","",OFFSET('Sanitation Data'!$D$30,0,10*ROW('Sanitation Data'!D152)))</f>
        <v/>
      </c>
      <c r="CN158" s="300" t="str">
        <f ca="true">+IF(OFFSET('Sanitation Data'!$D$31,0,10*ROW('Sanitation Data'!D152))="","",OFFSET('Sanitation Data'!$D$31,0,10*ROW('Sanitation Data'!D152)))</f>
        <v/>
      </c>
      <c r="CO158" s="300" t="str">
        <f ca="true">+IF(OFFSET('Sanitation Data'!$D$32,0,10*ROW('Sanitation Data'!D152))="","",OFFSET('Sanitation Data'!$D$32,0,10*ROW('Sanitation Data'!D152)))</f>
        <v/>
      </c>
      <c r="CP158" s="300" t="str">
        <f ca="true">+IF(OFFSET('Sanitation Data'!$E$28,0,10*ROW('Sanitation Data'!E152))="","",OFFSET('Sanitation Data'!$E$28,0,10*ROW('Sanitation Data'!E152)))</f>
        <v/>
      </c>
      <c r="CQ158" s="300" t="str">
        <f ca="true">+IF(OFFSET('Sanitation Data'!$E$29,0,10*ROW('Sanitation Data'!E152))="","",OFFSET('Sanitation Data'!$E$29,0,10*ROW('Sanitation Data'!E152)))</f>
        <v/>
      </c>
      <c r="CR158" s="300" t="str">
        <f ca="true">+IF(OFFSET('Sanitation Data'!$E$30,0,10*ROW('Sanitation Data'!E152))="","",OFFSET('Sanitation Data'!$E$30,0,10*ROW('Sanitation Data'!E152)))</f>
        <v/>
      </c>
      <c r="CS158" s="300" t="str">
        <f ca="true">+IF(OFFSET('Sanitation Data'!$E$31,0,10*ROW('Sanitation Data'!E152))="","",OFFSET('Sanitation Data'!$E$31,0,10*ROW('Sanitation Data'!E152)))</f>
        <v/>
      </c>
      <c r="CT158" s="300" t="str">
        <f ca="true">+IF(OFFSET('Sanitation Data'!$E$32,0,10*ROW('Sanitation Data'!E152))="","",OFFSET('Sanitation Data'!$E$32,0,10*ROW('Sanitation Data'!E152)))</f>
        <v/>
      </c>
      <c r="CU158" s="300" t="str">
        <f ca="true">+IF(OFFSET('Sanitation Data'!$F$28,0,10*ROW('Sanitation Data'!F152))="","",OFFSET('Sanitation Data'!$F$28,0,10*ROW('Sanitation Data'!F152)))</f>
        <v/>
      </c>
      <c r="CV158" s="300" t="str">
        <f ca="true">+IF(OFFSET('Sanitation Data'!$F$29,0,10*ROW('Sanitation Data'!F152))="","",OFFSET('Sanitation Data'!$F$29,0,10*ROW('Sanitation Data'!F152)))</f>
        <v/>
      </c>
      <c r="CW158" s="300" t="str">
        <f ca="true">+IF(OFFSET('Sanitation Data'!$F$30,0,10*ROW('Sanitation Data'!F152))="","",OFFSET('Sanitation Data'!$F$30,0,10*ROW('Sanitation Data'!F152)))</f>
        <v/>
      </c>
      <c r="CX158" s="300" t="str">
        <f ca="true">+IF(OFFSET('Sanitation Data'!$F$31,0,10*ROW('Sanitation Data'!F152))="","",OFFSET('Sanitation Data'!$F$31,0,10*ROW('Sanitation Data'!F152)))</f>
        <v/>
      </c>
      <c r="CY158" s="300" t="str">
        <f ca="true">+IF(OFFSET('Sanitation Data'!$F$32,0,10*ROW('Sanitation Data'!F152))="","",OFFSET('Sanitation Data'!$F$32,0,10*ROW('Sanitation Data'!F152)))</f>
        <v/>
      </c>
      <c r="CZ158" s="300" t="str">
        <f ca="true">+IF(OFFSET('Sanitation Data'!$G$28,0,10*ROW('Sanitation Data'!G152))="","",OFFSET('Sanitation Data'!$G$28,0,10*ROW('Sanitation Data'!G152)))</f>
        <v/>
      </c>
      <c r="DA158" s="300" t="str">
        <f ca="true">+IF(OFFSET('Sanitation Data'!$G$29,0,10*ROW('Sanitation Data'!G152))="","",OFFSET('Sanitation Data'!$G$29,0,10*ROW('Sanitation Data'!G152)))</f>
        <v/>
      </c>
      <c r="DB158" s="300" t="str">
        <f ca="true">+IF(OFFSET('Sanitation Data'!$G$30,0,10*ROW('Sanitation Data'!G152))="","",OFFSET('Sanitation Data'!$G$30,0,10*ROW('Sanitation Data'!G152)))</f>
        <v/>
      </c>
      <c r="DC158" s="300" t="str">
        <f ca="true">+IF(OFFSET('Sanitation Data'!$G$31,0,10*ROW('Sanitation Data'!G152))="","",OFFSET('Sanitation Data'!$G$31,0,10*ROW('Sanitation Data'!G152)))</f>
        <v/>
      </c>
      <c r="DD158" s="300" t="str">
        <f ca="true">+IF(OFFSET('Sanitation Data'!$G$32,0,10*ROW('Sanitation Data'!G152))="","",OFFSET('Sanitation Data'!$G$32,0,10*ROW('Sanitation Data'!G152)))</f>
        <v/>
      </c>
      <c r="DE158" s="300" t="str">
        <f ca="true">+IF(OFFSET('Sanitation Data'!$H$28,0,10*ROW('Sanitation Data'!H152))="","",OFFSET('Sanitation Data'!$H$28,0,10*ROW('Sanitation Data'!H152)))</f>
        <v/>
      </c>
      <c r="DF158" s="300" t="str">
        <f ca="true">+IF(OFFSET('Sanitation Data'!$H$29,0,10*ROW('Sanitation Data'!H152))="","",OFFSET('Sanitation Data'!$H$29,0,10*ROW('Sanitation Data'!H152)))</f>
        <v/>
      </c>
      <c r="DG158" s="300" t="str">
        <f ca="true">+IF(OFFSET('Sanitation Data'!$H$30,0,10*ROW('Sanitation Data'!H152))="","",OFFSET('Sanitation Data'!$H$30,0,10*ROW('Sanitation Data'!H152)))</f>
        <v/>
      </c>
      <c r="DH158" s="300" t="str">
        <f ca="true">+IF(OFFSET('Sanitation Data'!$H$31,0,10*ROW('Sanitation Data'!H152))="","",OFFSET('Sanitation Data'!$H$31,0,10*ROW('Sanitation Data'!H152)))</f>
        <v/>
      </c>
      <c r="DI158" s="300" t="str">
        <f ca="true">+IF(OFFSET('Sanitation Data'!$H$32,0,10*ROW('Sanitation Data'!H152))="","",OFFSET('Sanitation Data'!$H$32,0,10*ROW('Sanitation Data'!H152)))</f>
        <v/>
      </c>
      <c r="DJ158" s="300" t="str">
        <f ca="true">+IF(OFFSET('Sanitation Data'!$I$28,0,10*ROW('Sanitation Data'!I152))="","",OFFSET('Sanitation Data'!$I$28,0,10*ROW('Sanitation Data'!I152)))</f>
        <v/>
      </c>
      <c r="DK158" s="300" t="str">
        <f ca="true">+IF(OFFSET('Sanitation Data'!$I$29,0,10*ROW('Sanitation Data'!I152))="","",OFFSET('Sanitation Data'!$I$29,0,10*ROW('Sanitation Data'!I152)))</f>
        <v/>
      </c>
      <c r="DL158" s="300" t="str">
        <f ca="true">+IF(OFFSET('Sanitation Data'!$I$30,0,10*ROW('Sanitation Data'!I152))="","",OFFSET('Sanitation Data'!$I$30,0,10*ROW('Sanitation Data'!I152)))</f>
        <v/>
      </c>
      <c r="DM158" s="300" t="str">
        <f ca="true">+IF(OFFSET('Sanitation Data'!$I$31,0,10*ROW('Sanitation Data'!I152))="","",OFFSET('Sanitation Data'!$I$31,0,10*ROW('Sanitation Data'!I152)))</f>
        <v/>
      </c>
      <c r="DN158" s="300" t="str">
        <f ca="true">+IF(OFFSET('Sanitation Data'!$I$32,0,10*ROW('Sanitation Data'!I152))="","",OFFSET('Sanitation Data'!$I$32,0,10*ROW('Sanitation Data'!I152)))</f>
        <v/>
      </c>
      <c r="DO158" s="300" t="str">
        <f ca="true">+IF(OFFSET('Hygiene Data'!$D$11,0,10*ROW('Hygiene Data'!D152))="","",OFFSET('Hygiene Data'!$D$11,0,10*ROW('Hygiene Data'!D152)))</f>
        <v/>
      </c>
      <c r="DP158" s="300" t="str">
        <f ca="true">+IF(OFFSET('Hygiene Data'!$D$12,0,10*ROW('Hygiene Data'!D152))="","",OFFSET('Hygiene Data'!$D$12,0,10*ROW('Hygiene Data'!D152)))</f>
        <v/>
      </c>
      <c r="DQ158" s="300" t="str">
        <f ca="true">+IF(OFFSET('Hygiene Data'!$D$13,0,10*ROW('Hygiene Data'!D152))="","",OFFSET('Hygiene Data'!$D$13,0,10*ROW('Hygiene Data'!D152)))</f>
        <v/>
      </c>
      <c r="DR158" s="300" t="str">
        <f ca="true">+IF(OFFSET('Hygiene Data'!$E$11,0,10*ROW('Hygiene Data'!E152))="","",OFFSET('Hygiene Data'!$E$11,0,10*ROW('Hygiene Data'!E152)))</f>
        <v/>
      </c>
      <c r="DS158" s="300" t="str">
        <f ca="true">+IF(OFFSET('Hygiene Data'!$E$12,0,10*ROW('Hygiene Data'!E152))="","",OFFSET('Hygiene Data'!$E$12,0,10*ROW('Hygiene Data'!E152)))</f>
        <v/>
      </c>
      <c r="DT158" s="300" t="str">
        <f ca="true">+IF(OFFSET('Hygiene Data'!$E$13,0,10*ROW('Hygiene Data'!E152))="","",OFFSET('Hygiene Data'!$E$13,0,10*ROW('Hygiene Data'!E152)))</f>
        <v/>
      </c>
      <c r="DU158" s="300" t="str">
        <f ca="true">+IF(OFFSET('Hygiene Data'!$F$11,0,10*ROW('Hygiene Data'!F152))="","",OFFSET('Hygiene Data'!$F$11,0,10*ROW('Hygiene Data'!F152)))</f>
        <v/>
      </c>
      <c r="DV158" s="300" t="str">
        <f ca="true">+IF(OFFSET('Hygiene Data'!$F$12,0,10*ROW('Hygiene Data'!F152))="","",OFFSET('Hygiene Data'!$F$12,0,10*ROW('Hygiene Data'!F152)))</f>
        <v/>
      </c>
      <c r="DW158" s="300" t="str">
        <f ca="true">+IF(OFFSET('Hygiene Data'!$F$13,0,10*ROW('Hygiene Data'!F152))="","",OFFSET('Hygiene Data'!$F$13,0,10*ROW('Hygiene Data'!F152)))</f>
        <v/>
      </c>
      <c r="DX158" s="300" t="str">
        <f ca="true">+IF(OFFSET('Hygiene Data'!$G$11,0,10*ROW('Hygiene Data'!G152))="","",OFFSET('Hygiene Data'!$G$11,0,10*ROW('Hygiene Data'!G152)))</f>
        <v/>
      </c>
      <c r="DY158" s="300" t="str">
        <f ca="true">+IF(OFFSET('Hygiene Data'!$G$12,0,10*ROW('Hygiene Data'!G152))="","",OFFSET('Hygiene Data'!$G$12,0,10*ROW('Hygiene Data'!G152)))</f>
        <v/>
      </c>
      <c r="DZ158" s="300" t="str">
        <f ca="true">+IF(OFFSET('Hygiene Data'!$G$13,0,10*ROW('Hygiene Data'!G152))="","",OFFSET('Hygiene Data'!$G$13,0,10*ROW('Hygiene Data'!G152)))</f>
        <v/>
      </c>
      <c r="EA158" s="300" t="str">
        <f ca="true">+IF(OFFSET('Hygiene Data'!$H$11,0,10*ROW('Hygiene Data'!H152))="","",OFFSET('Hygiene Data'!$H$11,0,10*ROW('Hygiene Data'!H152)))</f>
        <v/>
      </c>
      <c r="EB158" s="300" t="str">
        <f ca="true">+IF(OFFSET('Hygiene Data'!$H$12,0,10*ROW('Hygiene Data'!H152))="","",OFFSET('Hygiene Data'!$H$12,0,10*ROW('Hygiene Data'!H152)))</f>
        <v/>
      </c>
      <c r="EC158" s="300" t="str">
        <f ca="true">+IF(OFFSET('Hygiene Data'!$H$13,0,10*ROW('Hygiene Data'!H152))="","",OFFSET('Hygiene Data'!$H$13,0,10*ROW('Hygiene Data'!H152)))</f>
        <v/>
      </c>
      <c r="ED158" s="300" t="str">
        <f ca="true">+IF(OFFSET('Hygiene Data'!$I$11,0,10*ROW('Hygiene Data'!I152))="","",OFFSET('Hygiene Data'!$I$11,0,10*ROW('Hygiene Data'!I152)))</f>
        <v/>
      </c>
      <c r="EE158" s="300" t="str">
        <f ca="true">+IF(OFFSET('Hygiene Data'!$I$12,0,10*ROW('Hygiene Data'!I152))="","",OFFSET('Hygiene Data'!$I$12,0,10*ROW('Hygiene Data'!I152)))</f>
        <v/>
      </c>
      <c r="EF158" s="30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7"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0"/>
      <c r="BS159" s="300" t="str">
        <f ca="true">+IF(OFFSET('Water Data'!$D$27,0,10*ROW('Water Data'!D153))="","",OFFSET('Water Data'!$D$27,0,10*ROW('Water Data'!D153)))</f>
        <v/>
      </c>
      <c r="BT159" s="300" t="str">
        <f ca="true">+IF(OFFSET('Water Data'!$D$28,0,10*ROW('Water Data'!D153))="","",OFFSET('Water Data'!$D$28,0,10*ROW('Water Data'!D153)))</f>
        <v/>
      </c>
      <c r="BU159" s="300" t="str">
        <f ca="true">+IF(OFFSET('Water Data'!$D$29,0,10*ROW('Water Data'!D153))="","",OFFSET('Water Data'!$D$29,0,10*ROW('Water Data'!D153)))</f>
        <v/>
      </c>
      <c r="BV159" s="300" t="str">
        <f ca="true">+IF(OFFSET('Water Data'!$E$27,0,10*ROW('Water Data'!E153))="","",OFFSET('Water Data'!$E$27,0,10*ROW('Water Data'!E153)))</f>
        <v/>
      </c>
      <c r="BW159" s="300" t="str">
        <f ca="true">+IF(OFFSET('Water Data'!$E$28,0,10*ROW('Water Data'!E153))="","",OFFSET('Water Data'!$E$28,0,10*ROW('Water Data'!E153)))</f>
        <v/>
      </c>
      <c r="BX159" s="300" t="str">
        <f ca="true">+IF(OFFSET('Water Data'!$E$29,0,10*ROW('Water Data'!E153))="","",OFFSET('Water Data'!$E$29,0,10*ROW('Water Data'!E153)))</f>
        <v/>
      </c>
      <c r="BY159" s="300" t="str">
        <f ca="true">+IF(OFFSET('Water Data'!$F$27,0,10*ROW('Water Data'!F153))="","",OFFSET('Water Data'!$F$27,0,10*ROW('Water Data'!F153)))</f>
        <v/>
      </c>
      <c r="BZ159" s="300" t="str">
        <f ca="true">+IF(OFFSET('Water Data'!$F$28,0,10*ROW('Water Data'!F153))="","",OFFSET('Water Data'!$F$28,0,10*ROW('Water Data'!F153)))</f>
        <v/>
      </c>
      <c r="CA159" s="300" t="str">
        <f ca="true">+IF(OFFSET('Water Data'!$F$29,0,10*ROW('Water Data'!F153))="","",OFFSET('Water Data'!$F$29,0,10*ROW('Water Data'!F153)))</f>
        <v/>
      </c>
      <c r="CB159" s="300" t="str">
        <f ca="true">+IF(OFFSET('Water Data'!$G$27,0,10*ROW('Water Data'!G153))="","",OFFSET('Water Data'!$G$27,0,10*ROW('Water Data'!G153)))</f>
        <v/>
      </c>
      <c r="CC159" s="300" t="str">
        <f ca="true">+IF(OFFSET('Water Data'!$G$28,0,10*ROW('Water Data'!G153))="","",OFFSET('Water Data'!$G$28,0,10*ROW('Water Data'!G153)))</f>
        <v/>
      </c>
      <c r="CD159" s="300" t="str">
        <f ca="true">+IF(OFFSET('Water Data'!$G$29,0,10*ROW('Water Data'!G153))="","",OFFSET('Water Data'!$G$29,0,10*ROW('Water Data'!G153)))</f>
        <v/>
      </c>
      <c r="CE159" s="300" t="str">
        <f ca="true">+IF(OFFSET('Water Data'!$H$27,0,10*ROW('Water Data'!H153))="","",OFFSET('Water Data'!$H$27,0,10*ROW('Water Data'!H153)))</f>
        <v/>
      </c>
      <c r="CF159" s="300" t="str">
        <f ca="true">+IF(OFFSET('Water Data'!$H$28,0,10*ROW('Water Data'!H153))="","",OFFSET('Water Data'!$H$28,0,10*ROW('Water Data'!H153)))</f>
        <v/>
      </c>
      <c r="CG159" s="300" t="str">
        <f ca="true">+IF(OFFSET('Water Data'!$H$29,0,10*ROW('Water Data'!H153))="","",OFFSET('Water Data'!$H$29,0,10*ROW('Water Data'!H153)))</f>
        <v/>
      </c>
      <c r="CH159" s="300" t="str">
        <f ca="true">+IF(OFFSET('Water Data'!$I$27,0,10*ROW('Water Data'!I153))="","",OFFSET('Water Data'!$I$27,0,10*ROW('Water Data'!I153)))</f>
        <v/>
      </c>
      <c r="CI159" s="300" t="str">
        <f ca="true">+IF(OFFSET('Water Data'!$I$28,0,10*ROW('Water Data'!I153))="","",OFFSET('Water Data'!$I$28,0,10*ROW('Water Data'!I153)))</f>
        <v/>
      </c>
      <c r="CJ159" s="300" t="str">
        <f ca="true">+IF(OFFSET('Water Data'!$I$29,0,10*ROW('Water Data'!I153))="","",OFFSET('Water Data'!$I$29,0,10*ROW('Water Data'!I153)))</f>
        <v/>
      </c>
      <c r="CK159" s="300" t="str">
        <f ca="true">+IF(OFFSET('Sanitation Data'!$D$28,0,10*ROW('Sanitation Data'!D153))="","",OFFSET('Sanitation Data'!$D$28,0,10*ROW('Sanitation Data'!D153)))</f>
        <v/>
      </c>
      <c r="CL159" s="300" t="str">
        <f ca="true">+IF(OFFSET('Sanitation Data'!$D$29,0,10*ROW('Sanitation Data'!D153))="","",OFFSET('Sanitation Data'!$D$29,0,10*ROW('Sanitation Data'!D153)))</f>
        <v/>
      </c>
      <c r="CM159" s="300" t="str">
        <f ca="true">+IF(OFFSET('Sanitation Data'!$D$30,0,10*ROW('Sanitation Data'!D153))="","",OFFSET('Sanitation Data'!$D$30,0,10*ROW('Sanitation Data'!D153)))</f>
        <v/>
      </c>
      <c r="CN159" s="300" t="str">
        <f ca="true">+IF(OFFSET('Sanitation Data'!$D$31,0,10*ROW('Sanitation Data'!D153))="","",OFFSET('Sanitation Data'!$D$31,0,10*ROW('Sanitation Data'!D153)))</f>
        <v/>
      </c>
      <c r="CO159" s="300" t="str">
        <f ca="true">+IF(OFFSET('Sanitation Data'!$D$32,0,10*ROW('Sanitation Data'!D153))="","",OFFSET('Sanitation Data'!$D$32,0,10*ROW('Sanitation Data'!D153)))</f>
        <v/>
      </c>
      <c r="CP159" s="300" t="str">
        <f ca="true">+IF(OFFSET('Sanitation Data'!$E$28,0,10*ROW('Sanitation Data'!E153))="","",OFFSET('Sanitation Data'!$E$28,0,10*ROW('Sanitation Data'!E153)))</f>
        <v/>
      </c>
      <c r="CQ159" s="300" t="str">
        <f ca="true">+IF(OFFSET('Sanitation Data'!$E$29,0,10*ROW('Sanitation Data'!E153))="","",OFFSET('Sanitation Data'!$E$29,0,10*ROW('Sanitation Data'!E153)))</f>
        <v/>
      </c>
      <c r="CR159" s="300" t="str">
        <f ca="true">+IF(OFFSET('Sanitation Data'!$E$30,0,10*ROW('Sanitation Data'!E153))="","",OFFSET('Sanitation Data'!$E$30,0,10*ROW('Sanitation Data'!E153)))</f>
        <v/>
      </c>
      <c r="CS159" s="300" t="str">
        <f ca="true">+IF(OFFSET('Sanitation Data'!$E$31,0,10*ROW('Sanitation Data'!E153))="","",OFFSET('Sanitation Data'!$E$31,0,10*ROW('Sanitation Data'!E153)))</f>
        <v/>
      </c>
      <c r="CT159" s="300" t="str">
        <f ca="true">+IF(OFFSET('Sanitation Data'!$E$32,0,10*ROW('Sanitation Data'!E153))="","",OFFSET('Sanitation Data'!$E$32,0,10*ROW('Sanitation Data'!E153)))</f>
        <v/>
      </c>
      <c r="CU159" s="300" t="str">
        <f ca="true">+IF(OFFSET('Sanitation Data'!$F$28,0,10*ROW('Sanitation Data'!F153))="","",OFFSET('Sanitation Data'!$F$28,0,10*ROW('Sanitation Data'!F153)))</f>
        <v/>
      </c>
      <c r="CV159" s="300" t="str">
        <f ca="true">+IF(OFFSET('Sanitation Data'!$F$29,0,10*ROW('Sanitation Data'!F153))="","",OFFSET('Sanitation Data'!$F$29,0,10*ROW('Sanitation Data'!F153)))</f>
        <v/>
      </c>
      <c r="CW159" s="300" t="str">
        <f ca="true">+IF(OFFSET('Sanitation Data'!$F$30,0,10*ROW('Sanitation Data'!F153))="","",OFFSET('Sanitation Data'!$F$30,0,10*ROW('Sanitation Data'!F153)))</f>
        <v/>
      </c>
      <c r="CX159" s="300" t="str">
        <f ca="true">+IF(OFFSET('Sanitation Data'!$F$31,0,10*ROW('Sanitation Data'!F153))="","",OFFSET('Sanitation Data'!$F$31,0,10*ROW('Sanitation Data'!F153)))</f>
        <v/>
      </c>
      <c r="CY159" s="300" t="str">
        <f ca="true">+IF(OFFSET('Sanitation Data'!$F$32,0,10*ROW('Sanitation Data'!F153))="","",OFFSET('Sanitation Data'!$F$32,0,10*ROW('Sanitation Data'!F153)))</f>
        <v/>
      </c>
      <c r="CZ159" s="300" t="str">
        <f ca="true">+IF(OFFSET('Sanitation Data'!$G$28,0,10*ROW('Sanitation Data'!G153))="","",OFFSET('Sanitation Data'!$G$28,0,10*ROW('Sanitation Data'!G153)))</f>
        <v/>
      </c>
      <c r="DA159" s="300" t="str">
        <f ca="true">+IF(OFFSET('Sanitation Data'!$G$29,0,10*ROW('Sanitation Data'!G153))="","",OFFSET('Sanitation Data'!$G$29,0,10*ROW('Sanitation Data'!G153)))</f>
        <v/>
      </c>
      <c r="DB159" s="300" t="str">
        <f ca="true">+IF(OFFSET('Sanitation Data'!$G$30,0,10*ROW('Sanitation Data'!G153))="","",OFFSET('Sanitation Data'!$G$30,0,10*ROW('Sanitation Data'!G153)))</f>
        <v/>
      </c>
      <c r="DC159" s="300" t="str">
        <f ca="true">+IF(OFFSET('Sanitation Data'!$G$31,0,10*ROW('Sanitation Data'!G153))="","",OFFSET('Sanitation Data'!$G$31,0,10*ROW('Sanitation Data'!G153)))</f>
        <v/>
      </c>
      <c r="DD159" s="300" t="str">
        <f ca="true">+IF(OFFSET('Sanitation Data'!$G$32,0,10*ROW('Sanitation Data'!G153))="","",OFFSET('Sanitation Data'!$G$32,0,10*ROW('Sanitation Data'!G153)))</f>
        <v/>
      </c>
      <c r="DE159" s="300" t="str">
        <f ca="true">+IF(OFFSET('Sanitation Data'!$H$28,0,10*ROW('Sanitation Data'!H153))="","",OFFSET('Sanitation Data'!$H$28,0,10*ROW('Sanitation Data'!H153)))</f>
        <v/>
      </c>
      <c r="DF159" s="300" t="str">
        <f ca="true">+IF(OFFSET('Sanitation Data'!$H$29,0,10*ROW('Sanitation Data'!H153))="","",OFFSET('Sanitation Data'!$H$29,0,10*ROW('Sanitation Data'!H153)))</f>
        <v/>
      </c>
      <c r="DG159" s="300" t="str">
        <f ca="true">+IF(OFFSET('Sanitation Data'!$H$30,0,10*ROW('Sanitation Data'!H153))="","",OFFSET('Sanitation Data'!$H$30,0,10*ROW('Sanitation Data'!H153)))</f>
        <v/>
      </c>
      <c r="DH159" s="300" t="str">
        <f ca="true">+IF(OFFSET('Sanitation Data'!$H$31,0,10*ROW('Sanitation Data'!H153))="","",OFFSET('Sanitation Data'!$H$31,0,10*ROW('Sanitation Data'!H153)))</f>
        <v/>
      </c>
      <c r="DI159" s="300" t="str">
        <f ca="true">+IF(OFFSET('Sanitation Data'!$H$32,0,10*ROW('Sanitation Data'!H153))="","",OFFSET('Sanitation Data'!$H$32,0,10*ROW('Sanitation Data'!H153)))</f>
        <v/>
      </c>
      <c r="DJ159" s="300" t="str">
        <f ca="true">+IF(OFFSET('Sanitation Data'!$I$28,0,10*ROW('Sanitation Data'!I153))="","",OFFSET('Sanitation Data'!$I$28,0,10*ROW('Sanitation Data'!I153)))</f>
        <v/>
      </c>
      <c r="DK159" s="300" t="str">
        <f ca="true">+IF(OFFSET('Sanitation Data'!$I$29,0,10*ROW('Sanitation Data'!I153))="","",OFFSET('Sanitation Data'!$I$29,0,10*ROW('Sanitation Data'!I153)))</f>
        <v/>
      </c>
      <c r="DL159" s="300" t="str">
        <f ca="true">+IF(OFFSET('Sanitation Data'!$I$30,0,10*ROW('Sanitation Data'!I153))="","",OFFSET('Sanitation Data'!$I$30,0,10*ROW('Sanitation Data'!I153)))</f>
        <v/>
      </c>
      <c r="DM159" s="300" t="str">
        <f ca="true">+IF(OFFSET('Sanitation Data'!$I$31,0,10*ROW('Sanitation Data'!I153))="","",OFFSET('Sanitation Data'!$I$31,0,10*ROW('Sanitation Data'!I153)))</f>
        <v/>
      </c>
      <c r="DN159" s="300" t="str">
        <f ca="true">+IF(OFFSET('Sanitation Data'!$I$32,0,10*ROW('Sanitation Data'!I153))="","",OFFSET('Sanitation Data'!$I$32,0,10*ROW('Sanitation Data'!I153)))</f>
        <v/>
      </c>
      <c r="DO159" s="300" t="str">
        <f ca="true">+IF(OFFSET('Hygiene Data'!$D$11,0,10*ROW('Hygiene Data'!D153))="","",OFFSET('Hygiene Data'!$D$11,0,10*ROW('Hygiene Data'!D153)))</f>
        <v/>
      </c>
      <c r="DP159" s="300" t="str">
        <f ca="true">+IF(OFFSET('Hygiene Data'!$D$12,0,10*ROW('Hygiene Data'!D153))="","",OFFSET('Hygiene Data'!$D$12,0,10*ROW('Hygiene Data'!D153)))</f>
        <v/>
      </c>
      <c r="DQ159" s="300" t="str">
        <f ca="true">+IF(OFFSET('Hygiene Data'!$D$13,0,10*ROW('Hygiene Data'!D153))="","",OFFSET('Hygiene Data'!$D$13,0,10*ROW('Hygiene Data'!D153)))</f>
        <v/>
      </c>
      <c r="DR159" s="300" t="str">
        <f ca="true">+IF(OFFSET('Hygiene Data'!$E$11,0,10*ROW('Hygiene Data'!E153))="","",OFFSET('Hygiene Data'!$E$11,0,10*ROW('Hygiene Data'!E153)))</f>
        <v/>
      </c>
      <c r="DS159" s="300" t="str">
        <f ca="true">+IF(OFFSET('Hygiene Data'!$E$12,0,10*ROW('Hygiene Data'!E153))="","",OFFSET('Hygiene Data'!$E$12,0,10*ROW('Hygiene Data'!E153)))</f>
        <v/>
      </c>
      <c r="DT159" s="300" t="str">
        <f ca="true">+IF(OFFSET('Hygiene Data'!$E$13,0,10*ROW('Hygiene Data'!E153))="","",OFFSET('Hygiene Data'!$E$13,0,10*ROW('Hygiene Data'!E153)))</f>
        <v/>
      </c>
      <c r="DU159" s="300" t="str">
        <f ca="true">+IF(OFFSET('Hygiene Data'!$F$11,0,10*ROW('Hygiene Data'!F153))="","",OFFSET('Hygiene Data'!$F$11,0,10*ROW('Hygiene Data'!F153)))</f>
        <v/>
      </c>
      <c r="DV159" s="300" t="str">
        <f ca="true">+IF(OFFSET('Hygiene Data'!$F$12,0,10*ROW('Hygiene Data'!F153))="","",OFFSET('Hygiene Data'!$F$12,0,10*ROW('Hygiene Data'!F153)))</f>
        <v/>
      </c>
      <c r="DW159" s="300" t="str">
        <f ca="true">+IF(OFFSET('Hygiene Data'!$F$13,0,10*ROW('Hygiene Data'!F153))="","",OFFSET('Hygiene Data'!$F$13,0,10*ROW('Hygiene Data'!F153)))</f>
        <v/>
      </c>
      <c r="DX159" s="300" t="str">
        <f ca="true">+IF(OFFSET('Hygiene Data'!$G$11,0,10*ROW('Hygiene Data'!G153))="","",OFFSET('Hygiene Data'!$G$11,0,10*ROW('Hygiene Data'!G153)))</f>
        <v/>
      </c>
      <c r="DY159" s="300" t="str">
        <f ca="true">+IF(OFFSET('Hygiene Data'!$G$12,0,10*ROW('Hygiene Data'!G153))="","",OFFSET('Hygiene Data'!$G$12,0,10*ROW('Hygiene Data'!G153)))</f>
        <v/>
      </c>
      <c r="DZ159" s="300" t="str">
        <f ca="true">+IF(OFFSET('Hygiene Data'!$G$13,0,10*ROW('Hygiene Data'!G153))="","",OFFSET('Hygiene Data'!$G$13,0,10*ROW('Hygiene Data'!G153)))</f>
        <v/>
      </c>
      <c r="EA159" s="300" t="str">
        <f ca="true">+IF(OFFSET('Hygiene Data'!$H$11,0,10*ROW('Hygiene Data'!H153))="","",OFFSET('Hygiene Data'!$H$11,0,10*ROW('Hygiene Data'!H153)))</f>
        <v/>
      </c>
      <c r="EB159" s="300" t="str">
        <f ca="true">+IF(OFFSET('Hygiene Data'!$H$12,0,10*ROW('Hygiene Data'!H153))="","",OFFSET('Hygiene Data'!$H$12,0,10*ROW('Hygiene Data'!H153)))</f>
        <v/>
      </c>
      <c r="EC159" s="300" t="str">
        <f ca="true">+IF(OFFSET('Hygiene Data'!$H$13,0,10*ROW('Hygiene Data'!H153))="","",OFFSET('Hygiene Data'!$H$13,0,10*ROW('Hygiene Data'!H153)))</f>
        <v/>
      </c>
      <c r="ED159" s="300" t="str">
        <f ca="true">+IF(OFFSET('Hygiene Data'!$I$11,0,10*ROW('Hygiene Data'!I153))="","",OFFSET('Hygiene Data'!$I$11,0,10*ROW('Hygiene Data'!I153)))</f>
        <v/>
      </c>
      <c r="EE159" s="300" t="str">
        <f ca="true">+IF(OFFSET('Hygiene Data'!$I$12,0,10*ROW('Hygiene Data'!I153))="","",OFFSET('Hygiene Data'!$I$12,0,10*ROW('Hygiene Data'!I153)))</f>
        <v/>
      </c>
      <c r="EF159" s="30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7"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0"/>
      <c r="BS160" s="300" t="str">
        <f ca="true">+IF(OFFSET('Water Data'!$D$27,0,10*ROW('Water Data'!D154))="","",OFFSET('Water Data'!$D$27,0,10*ROW('Water Data'!D154)))</f>
        <v/>
      </c>
      <c r="BT160" s="300" t="str">
        <f ca="true">+IF(OFFSET('Water Data'!$D$28,0,10*ROW('Water Data'!D154))="","",OFFSET('Water Data'!$D$28,0,10*ROW('Water Data'!D154)))</f>
        <v/>
      </c>
      <c r="BU160" s="300" t="str">
        <f ca="true">+IF(OFFSET('Water Data'!$D$29,0,10*ROW('Water Data'!D154))="","",OFFSET('Water Data'!$D$29,0,10*ROW('Water Data'!D154)))</f>
        <v/>
      </c>
      <c r="BV160" s="300" t="str">
        <f ca="true">+IF(OFFSET('Water Data'!$E$27,0,10*ROW('Water Data'!E154))="","",OFFSET('Water Data'!$E$27,0,10*ROW('Water Data'!E154)))</f>
        <v/>
      </c>
      <c r="BW160" s="300" t="str">
        <f ca="true">+IF(OFFSET('Water Data'!$E$28,0,10*ROW('Water Data'!E154))="","",OFFSET('Water Data'!$E$28,0,10*ROW('Water Data'!E154)))</f>
        <v/>
      </c>
      <c r="BX160" s="300" t="str">
        <f ca="true">+IF(OFFSET('Water Data'!$E$29,0,10*ROW('Water Data'!E154))="","",OFFSET('Water Data'!$E$29,0,10*ROW('Water Data'!E154)))</f>
        <v/>
      </c>
      <c r="BY160" s="300" t="str">
        <f ca="true">+IF(OFFSET('Water Data'!$F$27,0,10*ROW('Water Data'!F154))="","",OFFSET('Water Data'!$F$27,0,10*ROW('Water Data'!F154)))</f>
        <v/>
      </c>
      <c r="BZ160" s="300" t="str">
        <f ca="true">+IF(OFFSET('Water Data'!$F$28,0,10*ROW('Water Data'!F154))="","",OFFSET('Water Data'!$F$28,0,10*ROW('Water Data'!F154)))</f>
        <v/>
      </c>
      <c r="CA160" s="300" t="str">
        <f ca="true">+IF(OFFSET('Water Data'!$F$29,0,10*ROW('Water Data'!F154))="","",OFFSET('Water Data'!$F$29,0,10*ROW('Water Data'!F154)))</f>
        <v/>
      </c>
      <c r="CB160" s="300" t="str">
        <f ca="true">+IF(OFFSET('Water Data'!$G$27,0,10*ROW('Water Data'!G154))="","",OFFSET('Water Data'!$G$27,0,10*ROW('Water Data'!G154)))</f>
        <v/>
      </c>
      <c r="CC160" s="300" t="str">
        <f ca="true">+IF(OFFSET('Water Data'!$G$28,0,10*ROW('Water Data'!G154))="","",OFFSET('Water Data'!$G$28,0,10*ROW('Water Data'!G154)))</f>
        <v/>
      </c>
      <c r="CD160" s="300" t="str">
        <f ca="true">+IF(OFFSET('Water Data'!$G$29,0,10*ROW('Water Data'!G154))="","",OFFSET('Water Data'!$G$29,0,10*ROW('Water Data'!G154)))</f>
        <v/>
      </c>
      <c r="CE160" s="300" t="str">
        <f ca="true">+IF(OFFSET('Water Data'!$H$27,0,10*ROW('Water Data'!H154))="","",OFFSET('Water Data'!$H$27,0,10*ROW('Water Data'!H154)))</f>
        <v/>
      </c>
      <c r="CF160" s="300" t="str">
        <f ca="true">+IF(OFFSET('Water Data'!$H$28,0,10*ROW('Water Data'!H154))="","",OFFSET('Water Data'!$H$28,0,10*ROW('Water Data'!H154)))</f>
        <v/>
      </c>
      <c r="CG160" s="300" t="str">
        <f ca="true">+IF(OFFSET('Water Data'!$H$29,0,10*ROW('Water Data'!H154))="","",OFFSET('Water Data'!$H$29,0,10*ROW('Water Data'!H154)))</f>
        <v/>
      </c>
      <c r="CH160" s="300" t="str">
        <f ca="true">+IF(OFFSET('Water Data'!$I$27,0,10*ROW('Water Data'!I154))="","",OFFSET('Water Data'!$I$27,0,10*ROW('Water Data'!I154)))</f>
        <v/>
      </c>
      <c r="CI160" s="300" t="str">
        <f ca="true">+IF(OFFSET('Water Data'!$I$28,0,10*ROW('Water Data'!I154))="","",OFFSET('Water Data'!$I$28,0,10*ROW('Water Data'!I154)))</f>
        <v/>
      </c>
      <c r="CJ160" s="300" t="str">
        <f ca="true">+IF(OFFSET('Water Data'!$I$29,0,10*ROW('Water Data'!I154))="","",OFFSET('Water Data'!$I$29,0,10*ROW('Water Data'!I154)))</f>
        <v/>
      </c>
      <c r="CK160" s="300" t="str">
        <f ca="true">+IF(OFFSET('Sanitation Data'!$D$28,0,10*ROW('Sanitation Data'!D154))="","",OFFSET('Sanitation Data'!$D$28,0,10*ROW('Sanitation Data'!D154)))</f>
        <v/>
      </c>
      <c r="CL160" s="300" t="str">
        <f ca="true">+IF(OFFSET('Sanitation Data'!$D$29,0,10*ROW('Sanitation Data'!D154))="","",OFFSET('Sanitation Data'!$D$29,0,10*ROW('Sanitation Data'!D154)))</f>
        <v/>
      </c>
      <c r="CM160" s="300" t="str">
        <f ca="true">+IF(OFFSET('Sanitation Data'!$D$30,0,10*ROW('Sanitation Data'!D154))="","",OFFSET('Sanitation Data'!$D$30,0,10*ROW('Sanitation Data'!D154)))</f>
        <v/>
      </c>
      <c r="CN160" s="300" t="str">
        <f ca="true">+IF(OFFSET('Sanitation Data'!$D$31,0,10*ROW('Sanitation Data'!D154))="","",OFFSET('Sanitation Data'!$D$31,0,10*ROW('Sanitation Data'!D154)))</f>
        <v/>
      </c>
      <c r="CO160" s="300" t="str">
        <f ca="true">+IF(OFFSET('Sanitation Data'!$D$32,0,10*ROW('Sanitation Data'!D154))="","",OFFSET('Sanitation Data'!$D$32,0,10*ROW('Sanitation Data'!D154)))</f>
        <v/>
      </c>
      <c r="CP160" s="300" t="str">
        <f ca="true">+IF(OFFSET('Sanitation Data'!$E$28,0,10*ROW('Sanitation Data'!E154))="","",OFFSET('Sanitation Data'!$E$28,0,10*ROW('Sanitation Data'!E154)))</f>
        <v/>
      </c>
      <c r="CQ160" s="300" t="str">
        <f ca="true">+IF(OFFSET('Sanitation Data'!$E$29,0,10*ROW('Sanitation Data'!E154))="","",OFFSET('Sanitation Data'!$E$29,0,10*ROW('Sanitation Data'!E154)))</f>
        <v/>
      </c>
      <c r="CR160" s="300" t="str">
        <f ca="true">+IF(OFFSET('Sanitation Data'!$E$30,0,10*ROW('Sanitation Data'!E154))="","",OFFSET('Sanitation Data'!$E$30,0,10*ROW('Sanitation Data'!E154)))</f>
        <v/>
      </c>
      <c r="CS160" s="300" t="str">
        <f ca="true">+IF(OFFSET('Sanitation Data'!$E$31,0,10*ROW('Sanitation Data'!E154))="","",OFFSET('Sanitation Data'!$E$31,0,10*ROW('Sanitation Data'!E154)))</f>
        <v/>
      </c>
      <c r="CT160" s="300" t="str">
        <f ca="true">+IF(OFFSET('Sanitation Data'!$E$32,0,10*ROW('Sanitation Data'!E154))="","",OFFSET('Sanitation Data'!$E$32,0,10*ROW('Sanitation Data'!E154)))</f>
        <v/>
      </c>
      <c r="CU160" s="300" t="str">
        <f ca="true">+IF(OFFSET('Sanitation Data'!$F$28,0,10*ROW('Sanitation Data'!F154))="","",OFFSET('Sanitation Data'!$F$28,0,10*ROW('Sanitation Data'!F154)))</f>
        <v/>
      </c>
      <c r="CV160" s="300" t="str">
        <f ca="true">+IF(OFFSET('Sanitation Data'!$F$29,0,10*ROW('Sanitation Data'!F154))="","",OFFSET('Sanitation Data'!$F$29,0,10*ROW('Sanitation Data'!F154)))</f>
        <v/>
      </c>
      <c r="CW160" s="300" t="str">
        <f ca="true">+IF(OFFSET('Sanitation Data'!$F$30,0,10*ROW('Sanitation Data'!F154))="","",OFFSET('Sanitation Data'!$F$30,0,10*ROW('Sanitation Data'!F154)))</f>
        <v/>
      </c>
      <c r="CX160" s="300" t="str">
        <f ca="true">+IF(OFFSET('Sanitation Data'!$F$31,0,10*ROW('Sanitation Data'!F154))="","",OFFSET('Sanitation Data'!$F$31,0,10*ROW('Sanitation Data'!F154)))</f>
        <v/>
      </c>
      <c r="CY160" s="300" t="str">
        <f ca="true">+IF(OFFSET('Sanitation Data'!$F$32,0,10*ROW('Sanitation Data'!F154))="","",OFFSET('Sanitation Data'!$F$32,0,10*ROW('Sanitation Data'!F154)))</f>
        <v/>
      </c>
      <c r="CZ160" s="300" t="str">
        <f ca="true">+IF(OFFSET('Sanitation Data'!$G$28,0,10*ROW('Sanitation Data'!G154))="","",OFFSET('Sanitation Data'!$G$28,0,10*ROW('Sanitation Data'!G154)))</f>
        <v/>
      </c>
      <c r="DA160" s="300" t="str">
        <f ca="true">+IF(OFFSET('Sanitation Data'!$G$29,0,10*ROW('Sanitation Data'!G154))="","",OFFSET('Sanitation Data'!$G$29,0,10*ROW('Sanitation Data'!G154)))</f>
        <v/>
      </c>
      <c r="DB160" s="300" t="str">
        <f ca="true">+IF(OFFSET('Sanitation Data'!$G$30,0,10*ROW('Sanitation Data'!G154))="","",OFFSET('Sanitation Data'!$G$30,0,10*ROW('Sanitation Data'!G154)))</f>
        <v/>
      </c>
      <c r="DC160" s="300" t="str">
        <f ca="true">+IF(OFFSET('Sanitation Data'!$G$31,0,10*ROW('Sanitation Data'!G154))="","",OFFSET('Sanitation Data'!$G$31,0,10*ROW('Sanitation Data'!G154)))</f>
        <v/>
      </c>
      <c r="DD160" s="300" t="str">
        <f ca="true">+IF(OFFSET('Sanitation Data'!$G$32,0,10*ROW('Sanitation Data'!G154))="","",OFFSET('Sanitation Data'!$G$32,0,10*ROW('Sanitation Data'!G154)))</f>
        <v/>
      </c>
      <c r="DE160" s="300" t="str">
        <f ca="true">+IF(OFFSET('Sanitation Data'!$H$28,0,10*ROW('Sanitation Data'!H154))="","",OFFSET('Sanitation Data'!$H$28,0,10*ROW('Sanitation Data'!H154)))</f>
        <v/>
      </c>
      <c r="DF160" s="300" t="str">
        <f ca="true">+IF(OFFSET('Sanitation Data'!$H$29,0,10*ROW('Sanitation Data'!H154))="","",OFFSET('Sanitation Data'!$H$29,0,10*ROW('Sanitation Data'!H154)))</f>
        <v/>
      </c>
      <c r="DG160" s="300" t="str">
        <f ca="true">+IF(OFFSET('Sanitation Data'!$H$30,0,10*ROW('Sanitation Data'!H154))="","",OFFSET('Sanitation Data'!$H$30,0,10*ROW('Sanitation Data'!H154)))</f>
        <v/>
      </c>
      <c r="DH160" s="300" t="str">
        <f ca="true">+IF(OFFSET('Sanitation Data'!$H$31,0,10*ROW('Sanitation Data'!H154))="","",OFFSET('Sanitation Data'!$H$31,0,10*ROW('Sanitation Data'!H154)))</f>
        <v/>
      </c>
      <c r="DI160" s="300" t="str">
        <f ca="true">+IF(OFFSET('Sanitation Data'!$H$32,0,10*ROW('Sanitation Data'!H154))="","",OFFSET('Sanitation Data'!$H$32,0,10*ROW('Sanitation Data'!H154)))</f>
        <v/>
      </c>
      <c r="DJ160" s="300" t="str">
        <f ca="true">+IF(OFFSET('Sanitation Data'!$I$28,0,10*ROW('Sanitation Data'!I154))="","",OFFSET('Sanitation Data'!$I$28,0,10*ROW('Sanitation Data'!I154)))</f>
        <v/>
      </c>
      <c r="DK160" s="300" t="str">
        <f ca="true">+IF(OFFSET('Sanitation Data'!$I$29,0,10*ROW('Sanitation Data'!I154))="","",OFFSET('Sanitation Data'!$I$29,0,10*ROW('Sanitation Data'!I154)))</f>
        <v/>
      </c>
      <c r="DL160" s="300" t="str">
        <f ca="true">+IF(OFFSET('Sanitation Data'!$I$30,0,10*ROW('Sanitation Data'!I154))="","",OFFSET('Sanitation Data'!$I$30,0,10*ROW('Sanitation Data'!I154)))</f>
        <v/>
      </c>
      <c r="DM160" s="300" t="str">
        <f ca="true">+IF(OFFSET('Sanitation Data'!$I$31,0,10*ROW('Sanitation Data'!I154))="","",OFFSET('Sanitation Data'!$I$31,0,10*ROW('Sanitation Data'!I154)))</f>
        <v/>
      </c>
      <c r="DN160" s="300" t="str">
        <f ca="true">+IF(OFFSET('Sanitation Data'!$I$32,0,10*ROW('Sanitation Data'!I154))="","",OFFSET('Sanitation Data'!$I$32,0,10*ROW('Sanitation Data'!I154)))</f>
        <v/>
      </c>
      <c r="DO160" s="300" t="str">
        <f ca="true">+IF(OFFSET('Hygiene Data'!$D$11,0,10*ROW('Hygiene Data'!D154))="","",OFFSET('Hygiene Data'!$D$11,0,10*ROW('Hygiene Data'!D154)))</f>
        <v/>
      </c>
      <c r="DP160" s="300" t="str">
        <f ca="true">+IF(OFFSET('Hygiene Data'!$D$12,0,10*ROW('Hygiene Data'!D154))="","",OFFSET('Hygiene Data'!$D$12,0,10*ROW('Hygiene Data'!D154)))</f>
        <v/>
      </c>
      <c r="DQ160" s="300" t="str">
        <f ca="true">+IF(OFFSET('Hygiene Data'!$D$13,0,10*ROW('Hygiene Data'!D154))="","",OFFSET('Hygiene Data'!$D$13,0,10*ROW('Hygiene Data'!D154)))</f>
        <v/>
      </c>
      <c r="DR160" s="300" t="str">
        <f ca="true">+IF(OFFSET('Hygiene Data'!$E$11,0,10*ROW('Hygiene Data'!E154))="","",OFFSET('Hygiene Data'!$E$11,0,10*ROW('Hygiene Data'!E154)))</f>
        <v/>
      </c>
      <c r="DS160" s="300" t="str">
        <f ca="true">+IF(OFFSET('Hygiene Data'!$E$12,0,10*ROW('Hygiene Data'!E154))="","",OFFSET('Hygiene Data'!$E$12,0,10*ROW('Hygiene Data'!E154)))</f>
        <v/>
      </c>
      <c r="DT160" s="300" t="str">
        <f ca="true">+IF(OFFSET('Hygiene Data'!$E$13,0,10*ROW('Hygiene Data'!E154))="","",OFFSET('Hygiene Data'!$E$13,0,10*ROW('Hygiene Data'!E154)))</f>
        <v/>
      </c>
      <c r="DU160" s="300" t="str">
        <f ca="true">+IF(OFFSET('Hygiene Data'!$F$11,0,10*ROW('Hygiene Data'!F154))="","",OFFSET('Hygiene Data'!$F$11,0,10*ROW('Hygiene Data'!F154)))</f>
        <v/>
      </c>
      <c r="DV160" s="300" t="str">
        <f ca="true">+IF(OFFSET('Hygiene Data'!$F$12,0,10*ROW('Hygiene Data'!F154))="","",OFFSET('Hygiene Data'!$F$12,0,10*ROW('Hygiene Data'!F154)))</f>
        <v/>
      </c>
      <c r="DW160" s="300" t="str">
        <f ca="true">+IF(OFFSET('Hygiene Data'!$F$13,0,10*ROW('Hygiene Data'!F154))="","",OFFSET('Hygiene Data'!$F$13,0,10*ROW('Hygiene Data'!F154)))</f>
        <v/>
      </c>
      <c r="DX160" s="300" t="str">
        <f ca="true">+IF(OFFSET('Hygiene Data'!$G$11,0,10*ROW('Hygiene Data'!G154))="","",OFFSET('Hygiene Data'!$G$11,0,10*ROW('Hygiene Data'!G154)))</f>
        <v/>
      </c>
      <c r="DY160" s="300" t="str">
        <f ca="true">+IF(OFFSET('Hygiene Data'!$G$12,0,10*ROW('Hygiene Data'!G154))="","",OFFSET('Hygiene Data'!$G$12,0,10*ROW('Hygiene Data'!G154)))</f>
        <v/>
      </c>
      <c r="DZ160" s="300" t="str">
        <f ca="true">+IF(OFFSET('Hygiene Data'!$G$13,0,10*ROW('Hygiene Data'!G154))="","",OFFSET('Hygiene Data'!$G$13,0,10*ROW('Hygiene Data'!G154)))</f>
        <v/>
      </c>
      <c r="EA160" s="300" t="str">
        <f ca="true">+IF(OFFSET('Hygiene Data'!$H$11,0,10*ROW('Hygiene Data'!H154))="","",OFFSET('Hygiene Data'!$H$11,0,10*ROW('Hygiene Data'!H154)))</f>
        <v/>
      </c>
      <c r="EB160" s="300" t="str">
        <f ca="true">+IF(OFFSET('Hygiene Data'!$H$12,0,10*ROW('Hygiene Data'!H154))="","",OFFSET('Hygiene Data'!$H$12,0,10*ROW('Hygiene Data'!H154)))</f>
        <v/>
      </c>
      <c r="EC160" s="300" t="str">
        <f ca="true">+IF(OFFSET('Hygiene Data'!$H$13,0,10*ROW('Hygiene Data'!H154))="","",OFFSET('Hygiene Data'!$H$13,0,10*ROW('Hygiene Data'!H154)))</f>
        <v/>
      </c>
      <c r="ED160" s="300" t="str">
        <f ca="true">+IF(OFFSET('Hygiene Data'!$I$11,0,10*ROW('Hygiene Data'!I154))="","",OFFSET('Hygiene Data'!$I$11,0,10*ROW('Hygiene Data'!I154)))</f>
        <v/>
      </c>
      <c r="EE160" s="300" t="str">
        <f ca="true">+IF(OFFSET('Hygiene Data'!$I$12,0,10*ROW('Hygiene Data'!I154))="","",OFFSET('Hygiene Data'!$I$12,0,10*ROW('Hygiene Data'!I154)))</f>
        <v/>
      </c>
      <c r="EF160" s="30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7"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0"/>
      <c r="BS161" s="300" t="str">
        <f ca="true">+IF(OFFSET('Water Data'!$D$27,0,10*ROW('Water Data'!D155))="","",OFFSET('Water Data'!$D$27,0,10*ROW('Water Data'!D155)))</f>
        <v/>
      </c>
      <c r="BT161" s="300" t="str">
        <f ca="true">+IF(OFFSET('Water Data'!$D$28,0,10*ROW('Water Data'!D155))="","",OFFSET('Water Data'!$D$28,0,10*ROW('Water Data'!D155)))</f>
        <v/>
      </c>
      <c r="BU161" s="300" t="str">
        <f ca="true">+IF(OFFSET('Water Data'!$D$29,0,10*ROW('Water Data'!D155))="","",OFFSET('Water Data'!$D$29,0,10*ROW('Water Data'!D155)))</f>
        <v/>
      </c>
      <c r="BV161" s="300" t="str">
        <f ca="true">+IF(OFFSET('Water Data'!$E$27,0,10*ROW('Water Data'!E155))="","",OFFSET('Water Data'!$E$27,0,10*ROW('Water Data'!E155)))</f>
        <v/>
      </c>
      <c r="BW161" s="300" t="str">
        <f ca="true">+IF(OFFSET('Water Data'!$E$28,0,10*ROW('Water Data'!E155))="","",OFFSET('Water Data'!$E$28,0,10*ROW('Water Data'!E155)))</f>
        <v/>
      </c>
      <c r="BX161" s="300" t="str">
        <f ca="true">+IF(OFFSET('Water Data'!$E$29,0,10*ROW('Water Data'!E155))="","",OFFSET('Water Data'!$E$29,0,10*ROW('Water Data'!E155)))</f>
        <v/>
      </c>
      <c r="BY161" s="300" t="str">
        <f ca="true">+IF(OFFSET('Water Data'!$F$27,0,10*ROW('Water Data'!F155))="","",OFFSET('Water Data'!$F$27,0,10*ROW('Water Data'!F155)))</f>
        <v/>
      </c>
      <c r="BZ161" s="300" t="str">
        <f ca="true">+IF(OFFSET('Water Data'!$F$28,0,10*ROW('Water Data'!F155))="","",OFFSET('Water Data'!$F$28,0,10*ROW('Water Data'!F155)))</f>
        <v/>
      </c>
      <c r="CA161" s="300" t="str">
        <f ca="true">+IF(OFFSET('Water Data'!$F$29,0,10*ROW('Water Data'!F155))="","",OFFSET('Water Data'!$F$29,0,10*ROW('Water Data'!F155)))</f>
        <v/>
      </c>
      <c r="CB161" s="300" t="str">
        <f ca="true">+IF(OFFSET('Water Data'!$G$27,0,10*ROW('Water Data'!G155))="","",OFFSET('Water Data'!$G$27,0,10*ROW('Water Data'!G155)))</f>
        <v/>
      </c>
      <c r="CC161" s="300" t="str">
        <f ca="true">+IF(OFFSET('Water Data'!$G$28,0,10*ROW('Water Data'!G155))="","",OFFSET('Water Data'!$G$28,0,10*ROW('Water Data'!G155)))</f>
        <v/>
      </c>
      <c r="CD161" s="300" t="str">
        <f ca="true">+IF(OFFSET('Water Data'!$G$29,0,10*ROW('Water Data'!G155))="","",OFFSET('Water Data'!$G$29,0,10*ROW('Water Data'!G155)))</f>
        <v/>
      </c>
      <c r="CE161" s="300" t="str">
        <f ca="true">+IF(OFFSET('Water Data'!$H$27,0,10*ROW('Water Data'!H155))="","",OFFSET('Water Data'!$H$27,0,10*ROW('Water Data'!H155)))</f>
        <v/>
      </c>
      <c r="CF161" s="300" t="str">
        <f ca="true">+IF(OFFSET('Water Data'!$H$28,0,10*ROW('Water Data'!H155))="","",OFFSET('Water Data'!$H$28,0,10*ROW('Water Data'!H155)))</f>
        <v/>
      </c>
      <c r="CG161" s="300" t="str">
        <f ca="true">+IF(OFFSET('Water Data'!$H$29,0,10*ROW('Water Data'!H155))="","",OFFSET('Water Data'!$H$29,0,10*ROW('Water Data'!H155)))</f>
        <v/>
      </c>
      <c r="CH161" s="300" t="str">
        <f ca="true">+IF(OFFSET('Water Data'!$I$27,0,10*ROW('Water Data'!I155))="","",OFFSET('Water Data'!$I$27,0,10*ROW('Water Data'!I155)))</f>
        <v/>
      </c>
      <c r="CI161" s="300" t="str">
        <f ca="true">+IF(OFFSET('Water Data'!$I$28,0,10*ROW('Water Data'!I155))="","",OFFSET('Water Data'!$I$28,0,10*ROW('Water Data'!I155)))</f>
        <v/>
      </c>
      <c r="CJ161" s="300" t="str">
        <f ca="true">+IF(OFFSET('Water Data'!$I$29,0,10*ROW('Water Data'!I155))="","",OFFSET('Water Data'!$I$29,0,10*ROW('Water Data'!I155)))</f>
        <v/>
      </c>
      <c r="CK161" s="300" t="str">
        <f ca="true">+IF(OFFSET('Sanitation Data'!$D$28,0,10*ROW('Sanitation Data'!D155))="","",OFFSET('Sanitation Data'!$D$28,0,10*ROW('Sanitation Data'!D155)))</f>
        <v/>
      </c>
      <c r="CL161" s="300" t="str">
        <f ca="true">+IF(OFFSET('Sanitation Data'!$D$29,0,10*ROW('Sanitation Data'!D155))="","",OFFSET('Sanitation Data'!$D$29,0,10*ROW('Sanitation Data'!D155)))</f>
        <v/>
      </c>
      <c r="CM161" s="300" t="str">
        <f ca="true">+IF(OFFSET('Sanitation Data'!$D$30,0,10*ROW('Sanitation Data'!D155))="","",OFFSET('Sanitation Data'!$D$30,0,10*ROW('Sanitation Data'!D155)))</f>
        <v/>
      </c>
      <c r="CN161" s="300" t="str">
        <f ca="true">+IF(OFFSET('Sanitation Data'!$D$31,0,10*ROW('Sanitation Data'!D155))="","",OFFSET('Sanitation Data'!$D$31,0,10*ROW('Sanitation Data'!D155)))</f>
        <v/>
      </c>
      <c r="CO161" s="300" t="str">
        <f ca="true">+IF(OFFSET('Sanitation Data'!$D$32,0,10*ROW('Sanitation Data'!D155))="","",OFFSET('Sanitation Data'!$D$32,0,10*ROW('Sanitation Data'!D155)))</f>
        <v/>
      </c>
      <c r="CP161" s="300" t="str">
        <f ca="true">+IF(OFFSET('Sanitation Data'!$E$28,0,10*ROW('Sanitation Data'!E155))="","",OFFSET('Sanitation Data'!$E$28,0,10*ROW('Sanitation Data'!E155)))</f>
        <v/>
      </c>
      <c r="CQ161" s="300" t="str">
        <f ca="true">+IF(OFFSET('Sanitation Data'!$E$29,0,10*ROW('Sanitation Data'!E155))="","",OFFSET('Sanitation Data'!$E$29,0,10*ROW('Sanitation Data'!E155)))</f>
        <v/>
      </c>
      <c r="CR161" s="300" t="str">
        <f ca="true">+IF(OFFSET('Sanitation Data'!$E$30,0,10*ROW('Sanitation Data'!E155))="","",OFFSET('Sanitation Data'!$E$30,0,10*ROW('Sanitation Data'!E155)))</f>
        <v/>
      </c>
      <c r="CS161" s="300" t="str">
        <f ca="true">+IF(OFFSET('Sanitation Data'!$E$31,0,10*ROW('Sanitation Data'!E155))="","",OFFSET('Sanitation Data'!$E$31,0,10*ROW('Sanitation Data'!E155)))</f>
        <v/>
      </c>
      <c r="CT161" s="300" t="str">
        <f ca="true">+IF(OFFSET('Sanitation Data'!$E$32,0,10*ROW('Sanitation Data'!E155))="","",OFFSET('Sanitation Data'!$E$32,0,10*ROW('Sanitation Data'!E155)))</f>
        <v/>
      </c>
      <c r="CU161" s="300" t="str">
        <f ca="true">+IF(OFFSET('Sanitation Data'!$F$28,0,10*ROW('Sanitation Data'!F155))="","",OFFSET('Sanitation Data'!$F$28,0,10*ROW('Sanitation Data'!F155)))</f>
        <v/>
      </c>
      <c r="CV161" s="300" t="str">
        <f ca="true">+IF(OFFSET('Sanitation Data'!$F$29,0,10*ROW('Sanitation Data'!F155))="","",OFFSET('Sanitation Data'!$F$29,0,10*ROW('Sanitation Data'!F155)))</f>
        <v/>
      </c>
      <c r="CW161" s="300" t="str">
        <f ca="true">+IF(OFFSET('Sanitation Data'!$F$30,0,10*ROW('Sanitation Data'!F155))="","",OFFSET('Sanitation Data'!$F$30,0,10*ROW('Sanitation Data'!F155)))</f>
        <v/>
      </c>
      <c r="CX161" s="300" t="str">
        <f ca="true">+IF(OFFSET('Sanitation Data'!$F$31,0,10*ROW('Sanitation Data'!F155))="","",OFFSET('Sanitation Data'!$F$31,0,10*ROW('Sanitation Data'!F155)))</f>
        <v/>
      </c>
      <c r="CY161" s="300" t="str">
        <f ca="true">+IF(OFFSET('Sanitation Data'!$F$32,0,10*ROW('Sanitation Data'!F155))="","",OFFSET('Sanitation Data'!$F$32,0,10*ROW('Sanitation Data'!F155)))</f>
        <v/>
      </c>
      <c r="CZ161" s="300" t="str">
        <f ca="true">+IF(OFFSET('Sanitation Data'!$G$28,0,10*ROW('Sanitation Data'!G155))="","",OFFSET('Sanitation Data'!$G$28,0,10*ROW('Sanitation Data'!G155)))</f>
        <v/>
      </c>
      <c r="DA161" s="300" t="str">
        <f ca="true">+IF(OFFSET('Sanitation Data'!$G$29,0,10*ROW('Sanitation Data'!G155))="","",OFFSET('Sanitation Data'!$G$29,0,10*ROW('Sanitation Data'!G155)))</f>
        <v/>
      </c>
      <c r="DB161" s="300" t="str">
        <f ca="true">+IF(OFFSET('Sanitation Data'!$G$30,0,10*ROW('Sanitation Data'!G155))="","",OFFSET('Sanitation Data'!$G$30,0,10*ROW('Sanitation Data'!G155)))</f>
        <v/>
      </c>
      <c r="DC161" s="300" t="str">
        <f ca="true">+IF(OFFSET('Sanitation Data'!$G$31,0,10*ROW('Sanitation Data'!G155))="","",OFFSET('Sanitation Data'!$G$31,0,10*ROW('Sanitation Data'!G155)))</f>
        <v/>
      </c>
      <c r="DD161" s="300" t="str">
        <f ca="true">+IF(OFFSET('Sanitation Data'!$G$32,0,10*ROW('Sanitation Data'!G155))="","",OFFSET('Sanitation Data'!$G$32,0,10*ROW('Sanitation Data'!G155)))</f>
        <v/>
      </c>
      <c r="DE161" s="300" t="str">
        <f ca="true">+IF(OFFSET('Sanitation Data'!$H$28,0,10*ROW('Sanitation Data'!H155))="","",OFFSET('Sanitation Data'!$H$28,0,10*ROW('Sanitation Data'!H155)))</f>
        <v/>
      </c>
      <c r="DF161" s="300" t="str">
        <f ca="true">+IF(OFFSET('Sanitation Data'!$H$29,0,10*ROW('Sanitation Data'!H155))="","",OFFSET('Sanitation Data'!$H$29,0,10*ROW('Sanitation Data'!H155)))</f>
        <v/>
      </c>
      <c r="DG161" s="300" t="str">
        <f ca="true">+IF(OFFSET('Sanitation Data'!$H$30,0,10*ROW('Sanitation Data'!H155))="","",OFFSET('Sanitation Data'!$H$30,0,10*ROW('Sanitation Data'!H155)))</f>
        <v/>
      </c>
      <c r="DH161" s="300" t="str">
        <f ca="true">+IF(OFFSET('Sanitation Data'!$H$31,0,10*ROW('Sanitation Data'!H155))="","",OFFSET('Sanitation Data'!$H$31,0,10*ROW('Sanitation Data'!H155)))</f>
        <v/>
      </c>
      <c r="DI161" s="300" t="str">
        <f ca="true">+IF(OFFSET('Sanitation Data'!$H$32,0,10*ROW('Sanitation Data'!H155))="","",OFFSET('Sanitation Data'!$H$32,0,10*ROW('Sanitation Data'!H155)))</f>
        <v/>
      </c>
      <c r="DJ161" s="300" t="str">
        <f ca="true">+IF(OFFSET('Sanitation Data'!$I$28,0,10*ROW('Sanitation Data'!I155))="","",OFFSET('Sanitation Data'!$I$28,0,10*ROW('Sanitation Data'!I155)))</f>
        <v/>
      </c>
      <c r="DK161" s="300" t="str">
        <f ca="true">+IF(OFFSET('Sanitation Data'!$I$29,0,10*ROW('Sanitation Data'!I155))="","",OFFSET('Sanitation Data'!$I$29,0,10*ROW('Sanitation Data'!I155)))</f>
        <v/>
      </c>
      <c r="DL161" s="300" t="str">
        <f ca="true">+IF(OFFSET('Sanitation Data'!$I$30,0,10*ROW('Sanitation Data'!I155))="","",OFFSET('Sanitation Data'!$I$30,0,10*ROW('Sanitation Data'!I155)))</f>
        <v/>
      </c>
      <c r="DM161" s="300" t="str">
        <f ca="true">+IF(OFFSET('Sanitation Data'!$I$31,0,10*ROW('Sanitation Data'!I155))="","",OFFSET('Sanitation Data'!$I$31,0,10*ROW('Sanitation Data'!I155)))</f>
        <v/>
      </c>
      <c r="DN161" s="300" t="str">
        <f ca="true">+IF(OFFSET('Sanitation Data'!$I$32,0,10*ROW('Sanitation Data'!I155))="","",OFFSET('Sanitation Data'!$I$32,0,10*ROW('Sanitation Data'!I155)))</f>
        <v/>
      </c>
      <c r="DO161" s="300" t="str">
        <f ca="true">+IF(OFFSET('Hygiene Data'!$D$11,0,10*ROW('Hygiene Data'!D155))="","",OFFSET('Hygiene Data'!$D$11,0,10*ROW('Hygiene Data'!D155)))</f>
        <v/>
      </c>
      <c r="DP161" s="300" t="str">
        <f ca="true">+IF(OFFSET('Hygiene Data'!$D$12,0,10*ROW('Hygiene Data'!D155))="","",OFFSET('Hygiene Data'!$D$12,0,10*ROW('Hygiene Data'!D155)))</f>
        <v/>
      </c>
      <c r="DQ161" s="300" t="str">
        <f ca="true">+IF(OFFSET('Hygiene Data'!$D$13,0,10*ROW('Hygiene Data'!D155))="","",OFFSET('Hygiene Data'!$D$13,0,10*ROW('Hygiene Data'!D155)))</f>
        <v/>
      </c>
      <c r="DR161" s="300" t="str">
        <f ca="true">+IF(OFFSET('Hygiene Data'!$E$11,0,10*ROW('Hygiene Data'!E155))="","",OFFSET('Hygiene Data'!$E$11,0,10*ROW('Hygiene Data'!E155)))</f>
        <v/>
      </c>
      <c r="DS161" s="300" t="str">
        <f ca="true">+IF(OFFSET('Hygiene Data'!$E$12,0,10*ROW('Hygiene Data'!E155))="","",OFFSET('Hygiene Data'!$E$12,0,10*ROW('Hygiene Data'!E155)))</f>
        <v/>
      </c>
      <c r="DT161" s="300" t="str">
        <f ca="true">+IF(OFFSET('Hygiene Data'!$E$13,0,10*ROW('Hygiene Data'!E155))="","",OFFSET('Hygiene Data'!$E$13,0,10*ROW('Hygiene Data'!E155)))</f>
        <v/>
      </c>
      <c r="DU161" s="300" t="str">
        <f ca="true">+IF(OFFSET('Hygiene Data'!$F$11,0,10*ROW('Hygiene Data'!F155))="","",OFFSET('Hygiene Data'!$F$11,0,10*ROW('Hygiene Data'!F155)))</f>
        <v/>
      </c>
      <c r="DV161" s="300" t="str">
        <f ca="true">+IF(OFFSET('Hygiene Data'!$F$12,0,10*ROW('Hygiene Data'!F155))="","",OFFSET('Hygiene Data'!$F$12,0,10*ROW('Hygiene Data'!F155)))</f>
        <v/>
      </c>
      <c r="DW161" s="300" t="str">
        <f ca="true">+IF(OFFSET('Hygiene Data'!$F$13,0,10*ROW('Hygiene Data'!F155))="","",OFFSET('Hygiene Data'!$F$13,0,10*ROW('Hygiene Data'!F155)))</f>
        <v/>
      </c>
      <c r="DX161" s="300" t="str">
        <f ca="true">+IF(OFFSET('Hygiene Data'!$G$11,0,10*ROW('Hygiene Data'!G155))="","",OFFSET('Hygiene Data'!$G$11,0,10*ROW('Hygiene Data'!G155)))</f>
        <v/>
      </c>
      <c r="DY161" s="300" t="str">
        <f ca="true">+IF(OFFSET('Hygiene Data'!$G$12,0,10*ROW('Hygiene Data'!G155))="","",OFFSET('Hygiene Data'!$G$12,0,10*ROW('Hygiene Data'!G155)))</f>
        <v/>
      </c>
      <c r="DZ161" s="300" t="str">
        <f ca="true">+IF(OFFSET('Hygiene Data'!$G$13,0,10*ROW('Hygiene Data'!G155))="","",OFFSET('Hygiene Data'!$G$13,0,10*ROW('Hygiene Data'!G155)))</f>
        <v/>
      </c>
      <c r="EA161" s="300" t="str">
        <f ca="true">+IF(OFFSET('Hygiene Data'!$H$11,0,10*ROW('Hygiene Data'!H155))="","",OFFSET('Hygiene Data'!$H$11,0,10*ROW('Hygiene Data'!H155)))</f>
        <v/>
      </c>
      <c r="EB161" s="300" t="str">
        <f ca="true">+IF(OFFSET('Hygiene Data'!$H$12,0,10*ROW('Hygiene Data'!H155))="","",OFFSET('Hygiene Data'!$H$12,0,10*ROW('Hygiene Data'!H155)))</f>
        <v/>
      </c>
      <c r="EC161" s="300" t="str">
        <f ca="true">+IF(OFFSET('Hygiene Data'!$H$13,0,10*ROW('Hygiene Data'!H155))="","",OFFSET('Hygiene Data'!$H$13,0,10*ROW('Hygiene Data'!H155)))</f>
        <v/>
      </c>
      <c r="ED161" s="300" t="str">
        <f ca="true">+IF(OFFSET('Hygiene Data'!$I$11,0,10*ROW('Hygiene Data'!I155))="","",OFFSET('Hygiene Data'!$I$11,0,10*ROW('Hygiene Data'!I155)))</f>
        <v/>
      </c>
      <c r="EE161" s="300" t="str">
        <f ca="true">+IF(OFFSET('Hygiene Data'!$I$12,0,10*ROW('Hygiene Data'!I155))="","",OFFSET('Hygiene Data'!$I$12,0,10*ROW('Hygiene Data'!I155)))</f>
        <v/>
      </c>
      <c r="EF161" s="30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7"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0"/>
      <c r="BS162" s="300" t="str">
        <f ca="true">+IF(OFFSET('Water Data'!$D$27,0,10*ROW('Water Data'!D156))="","",OFFSET('Water Data'!$D$27,0,10*ROW('Water Data'!D156)))</f>
        <v/>
      </c>
      <c r="BT162" s="300" t="str">
        <f ca="true">+IF(OFFSET('Water Data'!$D$28,0,10*ROW('Water Data'!D156))="","",OFFSET('Water Data'!$D$28,0,10*ROW('Water Data'!D156)))</f>
        <v/>
      </c>
      <c r="BU162" s="300" t="str">
        <f ca="true">+IF(OFFSET('Water Data'!$D$29,0,10*ROW('Water Data'!D156))="","",OFFSET('Water Data'!$D$29,0,10*ROW('Water Data'!D156)))</f>
        <v/>
      </c>
      <c r="BV162" s="300" t="str">
        <f ca="true">+IF(OFFSET('Water Data'!$E$27,0,10*ROW('Water Data'!E156))="","",OFFSET('Water Data'!$E$27,0,10*ROW('Water Data'!E156)))</f>
        <v/>
      </c>
      <c r="BW162" s="300" t="str">
        <f ca="true">+IF(OFFSET('Water Data'!$E$28,0,10*ROW('Water Data'!E156))="","",OFFSET('Water Data'!$E$28,0,10*ROW('Water Data'!E156)))</f>
        <v/>
      </c>
      <c r="BX162" s="300" t="str">
        <f ca="true">+IF(OFFSET('Water Data'!$E$29,0,10*ROW('Water Data'!E156))="","",OFFSET('Water Data'!$E$29,0,10*ROW('Water Data'!E156)))</f>
        <v/>
      </c>
      <c r="BY162" s="300" t="str">
        <f ca="true">+IF(OFFSET('Water Data'!$F$27,0,10*ROW('Water Data'!F156))="","",OFFSET('Water Data'!$F$27,0,10*ROW('Water Data'!F156)))</f>
        <v/>
      </c>
      <c r="BZ162" s="300" t="str">
        <f ca="true">+IF(OFFSET('Water Data'!$F$28,0,10*ROW('Water Data'!F156))="","",OFFSET('Water Data'!$F$28,0,10*ROW('Water Data'!F156)))</f>
        <v/>
      </c>
      <c r="CA162" s="300" t="str">
        <f ca="true">+IF(OFFSET('Water Data'!$F$29,0,10*ROW('Water Data'!F156))="","",OFFSET('Water Data'!$F$29,0,10*ROW('Water Data'!F156)))</f>
        <v/>
      </c>
      <c r="CB162" s="300" t="str">
        <f ca="true">+IF(OFFSET('Water Data'!$G$27,0,10*ROW('Water Data'!G156))="","",OFFSET('Water Data'!$G$27,0,10*ROW('Water Data'!G156)))</f>
        <v/>
      </c>
      <c r="CC162" s="300" t="str">
        <f ca="true">+IF(OFFSET('Water Data'!$G$28,0,10*ROW('Water Data'!G156))="","",OFFSET('Water Data'!$G$28,0,10*ROW('Water Data'!G156)))</f>
        <v/>
      </c>
      <c r="CD162" s="300" t="str">
        <f ca="true">+IF(OFFSET('Water Data'!$G$29,0,10*ROW('Water Data'!G156))="","",OFFSET('Water Data'!$G$29,0,10*ROW('Water Data'!G156)))</f>
        <v/>
      </c>
      <c r="CE162" s="300" t="str">
        <f ca="true">+IF(OFFSET('Water Data'!$H$27,0,10*ROW('Water Data'!H156))="","",OFFSET('Water Data'!$H$27,0,10*ROW('Water Data'!H156)))</f>
        <v/>
      </c>
      <c r="CF162" s="300" t="str">
        <f ca="true">+IF(OFFSET('Water Data'!$H$28,0,10*ROW('Water Data'!H156))="","",OFFSET('Water Data'!$H$28,0,10*ROW('Water Data'!H156)))</f>
        <v/>
      </c>
      <c r="CG162" s="300" t="str">
        <f ca="true">+IF(OFFSET('Water Data'!$H$29,0,10*ROW('Water Data'!H156))="","",OFFSET('Water Data'!$H$29,0,10*ROW('Water Data'!H156)))</f>
        <v/>
      </c>
      <c r="CH162" s="300" t="str">
        <f ca="true">+IF(OFFSET('Water Data'!$I$27,0,10*ROW('Water Data'!I156))="","",OFFSET('Water Data'!$I$27,0,10*ROW('Water Data'!I156)))</f>
        <v/>
      </c>
      <c r="CI162" s="300" t="str">
        <f ca="true">+IF(OFFSET('Water Data'!$I$28,0,10*ROW('Water Data'!I156))="","",OFFSET('Water Data'!$I$28,0,10*ROW('Water Data'!I156)))</f>
        <v/>
      </c>
      <c r="CJ162" s="300" t="str">
        <f ca="true">+IF(OFFSET('Water Data'!$I$29,0,10*ROW('Water Data'!I156))="","",OFFSET('Water Data'!$I$29,0,10*ROW('Water Data'!I156)))</f>
        <v/>
      </c>
      <c r="CK162" s="300" t="str">
        <f ca="true">+IF(OFFSET('Sanitation Data'!$D$28,0,10*ROW('Sanitation Data'!D156))="","",OFFSET('Sanitation Data'!$D$28,0,10*ROW('Sanitation Data'!D156)))</f>
        <v/>
      </c>
      <c r="CL162" s="300" t="str">
        <f ca="true">+IF(OFFSET('Sanitation Data'!$D$29,0,10*ROW('Sanitation Data'!D156))="","",OFFSET('Sanitation Data'!$D$29,0,10*ROW('Sanitation Data'!D156)))</f>
        <v/>
      </c>
      <c r="CM162" s="300" t="str">
        <f ca="true">+IF(OFFSET('Sanitation Data'!$D$30,0,10*ROW('Sanitation Data'!D156))="","",OFFSET('Sanitation Data'!$D$30,0,10*ROW('Sanitation Data'!D156)))</f>
        <v/>
      </c>
      <c r="CN162" s="300" t="str">
        <f ca="true">+IF(OFFSET('Sanitation Data'!$D$31,0,10*ROW('Sanitation Data'!D156))="","",OFFSET('Sanitation Data'!$D$31,0,10*ROW('Sanitation Data'!D156)))</f>
        <v/>
      </c>
      <c r="CO162" s="300" t="str">
        <f ca="true">+IF(OFFSET('Sanitation Data'!$D$32,0,10*ROW('Sanitation Data'!D156))="","",OFFSET('Sanitation Data'!$D$32,0,10*ROW('Sanitation Data'!D156)))</f>
        <v/>
      </c>
      <c r="CP162" s="300" t="str">
        <f ca="true">+IF(OFFSET('Sanitation Data'!$E$28,0,10*ROW('Sanitation Data'!E156))="","",OFFSET('Sanitation Data'!$E$28,0,10*ROW('Sanitation Data'!E156)))</f>
        <v/>
      </c>
      <c r="CQ162" s="300" t="str">
        <f ca="true">+IF(OFFSET('Sanitation Data'!$E$29,0,10*ROW('Sanitation Data'!E156))="","",OFFSET('Sanitation Data'!$E$29,0,10*ROW('Sanitation Data'!E156)))</f>
        <v/>
      </c>
      <c r="CR162" s="300" t="str">
        <f ca="true">+IF(OFFSET('Sanitation Data'!$E$30,0,10*ROW('Sanitation Data'!E156))="","",OFFSET('Sanitation Data'!$E$30,0,10*ROW('Sanitation Data'!E156)))</f>
        <v/>
      </c>
      <c r="CS162" s="300" t="str">
        <f ca="true">+IF(OFFSET('Sanitation Data'!$E$31,0,10*ROW('Sanitation Data'!E156))="","",OFFSET('Sanitation Data'!$E$31,0,10*ROW('Sanitation Data'!E156)))</f>
        <v/>
      </c>
      <c r="CT162" s="300" t="str">
        <f ca="true">+IF(OFFSET('Sanitation Data'!$E$32,0,10*ROW('Sanitation Data'!E156))="","",OFFSET('Sanitation Data'!$E$32,0,10*ROW('Sanitation Data'!E156)))</f>
        <v/>
      </c>
      <c r="CU162" s="300" t="str">
        <f ca="true">+IF(OFFSET('Sanitation Data'!$F$28,0,10*ROW('Sanitation Data'!F156))="","",OFFSET('Sanitation Data'!$F$28,0,10*ROW('Sanitation Data'!F156)))</f>
        <v/>
      </c>
      <c r="CV162" s="300" t="str">
        <f ca="true">+IF(OFFSET('Sanitation Data'!$F$29,0,10*ROW('Sanitation Data'!F156))="","",OFFSET('Sanitation Data'!$F$29,0,10*ROW('Sanitation Data'!F156)))</f>
        <v/>
      </c>
      <c r="CW162" s="300" t="str">
        <f ca="true">+IF(OFFSET('Sanitation Data'!$F$30,0,10*ROW('Sanitation Data'!F156))="","",OFFSET('Sanitation Data'!$F$30,0,10*ROW('Sanitation Data'!F156)))</f>
        <v/>
      </c>
      <c r="CX162" s="300" t="str">
        <f ca="true">+IF(OFFSET('Sanitation Data'!$F$31,0,10*ROW('Sanitation Data'!F156))="","",OFFSET('Sanitation Data'!$F$31,0,10*ROW('Sanitation Data'!F156)))</f>
        <v/>
      </c>
      <c r="CY162" s="300" t="str">
        <f ca="true">+IF(OFFSET('Sanitation Data'!$F$32,0,10*ROW('Sanitation Data'!F156))="","",OFFSET('Sanitation Data'!$F$32,0,10*ROW('Sanitation Data'!F156)))</f>
        <v/>
      </c>
      <c r="CZ162" s="300" t="str">
        <f ca="true">+IF(OFFSET('Sanitation Data'!$G$28,0,10*ROW('Sanitation Data'!G156))="","",OFFSET('Sanitation Data'!$G$28,0,10*ROW('Sanitation Data'!G156)))</f>
        <v/>
      </c>
      <c r="DA162" s="300" t="str">
        <f ca="true">+IF(OFFSET('Sanitation Data'!$G$29,0,10*ROW('Sanitation Data'!G156))="","",OFFSET('Sanitation Data'!$G$29,0,10*ROW('Sanitation Data'!G156)))</f>
        <v/>
      </c>
      <c r="DB162" s="300" t="str">
        <f ca="true">+IF(OFFSET('Sanitation Data'!$G$30,0,10*ROW('Sanitation Data'!G156))="","",OFFSET('Sanitation Data'!$G$30,0,10*ROW('Sanitation Data'!G156)))</f>
        <v/>
      </c>
      <c r="DC162" s="300" t="str">
        <f ca="true">+IF(OFFSET('Sanitation Data'!$G$31,0,10*ROW('Sanitation Data'!G156))="","",OFFSET('Sanitation Data'!$G$31,0,10*ROW('Sanitation Data'!G156)))</f>
        <v/>
      </c>
      <c r="DD162" s="300" t="str">
        <f ca="true">+IF(OFFSET('Sanitation Data'!$G$32,0,10*ROW('Sanitation Data'!G156))="","",OFFSET('Sanitation Data'!$G$32,0,10*ROW('Sanitation Data'!G156)))</f>
        <v/>
      </c>
      <c r="DE162" s="300" t="str">
        <f ca="true">+IF(OFFSET('Sanitation Data'!$H$28,0,10*ROW('Sanitation Data'!H156))="","",OFFSET('Sanitation Data'!$H$28,0,10*ROW('Sanitation Data'!H156)))</f>
        <v/>
      </c>
      <c r="DF162" s="300" t="str">
        <f ca="true">+IF(OFFSET('Sanitation Data'!$H$29,0,10*ROW('Sanitation Data'!H156))="","",OFFSET('Sanitation Data'!$H$29,0,10*ROW('Sanitation Data'!H156)))</f>
        <v/>
      </c>
      <c r="DG162" s="300" t="str">
        <f ca="true">+IF(OFFSET('Sanitation Data'!$H$30,0,10*ROW('Sanitation Data'!H156))="","",OFFSET('Sanitation Data'!$H$30,0,10*ROW('Sanitation Data'!H156)))</f>
        <v/>
      </c>
      <c r="DH162" s="300" t="str">
        <f ca="true">+IF(OFFSET('Sanitation Data'!$H$31,0,10*ROW('Sanitation Data'!H156))="","",OFFSET('Sanitation Data'!$H$31,0,10*ROW('Sanitation Data'!H156)))</f>
        <v/>
      </c>
      <c r="DI162" s="300" t="str">
        <f ca="true">+IF(OFFSET('Sanitation Data'!$H$32,0,10*ROW('Sanitation Data'!H156))="","",OFFSET('Sanitation Data'!$H$32,0,10*ROW('Sanitation Data'!H156)))</f>
        <v/>
      </c>
      <c r="DJ162" s="300" t="str">
        <f ca="true">+IF(OFFSET('Sanitation Data'!$I$28,0,10*ROW('Sanitation Data'!I156))="","",OFFSET('Sanitation Data'!$I$28,0,10*ROW('Sanitation Data'!I156)))</f>
        <v/>
      </c>
      <c r="DK162" s="300" t="str">
        <f ca="true">+IF(OFFSET('Sanitation Data'!$I$29,0,10*ROW('Sanitation Data'!I156))="","",OFFSET('Sanitation Data'!$I$29,0,10*ROW('Sanitation Data'!I156)))</f>
        <v/>
      </c>
      <c r="DL162" s="300" t="str">
        <f ca="true">+IF(OFFSET('Sanitation Data'!$I$30,0,10*ROW('Sanitation Data'!I156))="","",OFFSET('Sanitation Data'!$I$30,0,10*ROW('Sanitation Data'!I156)))</f>
        <v/>
      </c>
      <c r="DM162" s="300" t="str">
        <f ca="true">+IF(OFFSET('Sanitation Data'!$I$31,0,10*ROW('Sanitation Data'!I156))="","",OFFSET('Sanitation Data'!$I$31,0,10*ROW('Sanitation Data'!I156)))</f>
        <v/>
      </c>
      <c r="DN162" s="300" t="str">
        <f ca="true">+IF(OFFSET('Sanitation Data'!$I$32,0,10*ROW('Sanitation Data'!I156))="","",OFFSET('Sanitation Data'!$I$32,0,10*ROW('Sanitation Data'!I156)))</f>
        <v/>
      </c>
      <c r="DO162" s="300" t="str">
        <f ca="true">+IF(OFFSET('Hygiene Data'!$D$11,0,10*ROW('Hygiene Data'!D156))="","",OFFSET('Hygiene Data'!$D$11,0,10*ROW('Hygiene Data'!D156)))</f>
        <v/>
      </c>
      <c r="DP162" s="300" t="str">
        <f ca="true">+IF(OFFSET('Hygiene Data'!$D$12,0,10*ROW('Hygiene Data'!D156))="","",OFFSET('Hygiene Data'!$D$12,0,10*ROW('Hygiene Data'!D156)))</f>
        <v/>
      </c>
      <c r="DQ162" s="300" t="str">
        <f ca="true">+IF(OFFSET('Hygiene Data'!$D$13,0,10*ROW('Hygiene Data'!D156))="","",OFFSET('Hygiene Data'!$D$13,0,10*ROW('Hygiene Data'!D156)))</f>
        <v/>
      </c>
      <c r="DR162" s="300" t="str">
        <f ca="true">+IF(OFFSET('Hygiene Data'!$E$11,0,10*ROW('Hygiene Data'!E156))="","",OFFSET('Hygiene Data'!$E$11,0,10*ROW('Hygiene Data'!E156)))</f>
        <v/>
      </c>
      <c r="DS162" s="300" t="str">
        <f ca="true">+IF(OFFSET('Hygiene Data'!$E$12,0,10*ROW('Hygiene Data'!E156))="","",OFFSET('Hygiene Data'!$E$12,0,10*ROW('Hygiene Data'!E156)))</f>
        <v/>
      </c>
      <c r="DT162" s="300" t="str">
        <f ca="true">+IF(OFFSET('Hygiene Data'!$E$13,0,10*ROW('Hygiene Data'!E156))="","",OFFSET('Hygiene Data'!$E$13,0,10*ROW('Hygiene Data'!E156)))</f>
        <v/>
      </c>
      <c r="DU162" s="300" t="str">
        <f ca="true">+IF(OFFSET('Hygiene Data'!$F$11,0,10*ROW('Hygiene Data'!F156))="","",OFFSET('Hygiene Data'!$F$11,0,10*ROW('Hygiene Data'!F156)))</f>
        <v/>
      </c>
      <c r="DV162" s="300" t="str">
        <f ca="true">+IF(OFFSET('Hygiene Data'!$F$12,0,10*ROW('Hygiene Data'!F156))="","",OFFSET('Hygiene Data'!$F$12,0,10*ROW('Hygiene Data'!F156)))</f>
        <v/>
      </c>
      <c r="DW162" s="300" t="str">
        <f ca="true">+IF(OFFSET('Hygiene Data'!$F$13,0,10*ROW('Hygiene Data'!F156))="","",OFFSET('Hygiene Data'!$F$13,0,10*ROW('Hygiene Data'!F156)))</f>
        <v/>
      </c>
      <c r="DX162" s="300" t="str">
        <f ca="true">+IF(OFFSET('Hygiene Data'!$G$11,0,10*ROW('Hygiene Data'!G156))="","",OFFSET('Hygiene Data'!$G$11,0,10*ROW('Hygiene Data'!G156)))</f>
        <v/>
      </c>
      <c r="DY162" s="300" t="str">
        <f ca="true">+IF(OFFSET('Hygiene Data'!$G$12,0,10*ROW('Hygiene Data'!G156))="","",OFFSET('Hygiene Data'!$G$12,0,10*ROW('Hygiene Data'!G156)))</f>
        <v/>
      </c>
      <c r="DZ162" s="300" t="str">
        <f ca="true">+IF(OFFSET('Hygiene Data'!$G$13,0,10*ROW('Hygiene Data'!G156))="","",OFFSET('Hygiene Data'!$G$13,0,10*ROW('Hygiene Data'!G156)))</f>
        <v/>
      </c>
      <c r="EA162" s="300" t="str">
        <f ca="true">+IF(OFFSET('Hygiene Data'!$H$11,0,10*ROW('Hygiene Data'!H156))="","",OFFSET('Hygiene Data'!$H$11,0,10*ROW('Hygiene Data'!H156)))</f>
        <v/>
      </c>
      <c r="EB162" s="300" t="str">
        <f ca="true">+IF(OFFSET('Hygiene Data'!$H$12,0,10*ROW('Hygiene Data'!H156))="","",OFFSET('Hygiene Data'!$H$12,0,10*ROW('Hygiene Data'!H156)))</f>
        <v/>
      </c>
      <c r="EC162" s="300" t="str">
        <f ca="true">+IF(OFFSET('Hygiene Data'!$H$13,0,10*ROW('Hygiene Data'!H156))="","",OFFSET('Hygiene Data'!$H$13,0,10*ROW('Hygiene Data'!H156)))</f>
        <v/>
      </c>
      <c r="ED162" s="300" t="str">
        <f ca="true">+IF(OFFSET('Hygiene Data'!$I$11,0,10*ROW('Hygiene Data'!I156))="","",OFFSET('Hygiene Data'!$I$11,0,10*ROW('Hygiene Data'!I156)))</f>
        <v/>
      </c>
      <c r="EE162" s="300" t="str">
        <f ca="true">+IF(OFFSET('Hygiene Data'!$I$12,0,10*ROW('Hygiene Data'!I156))="","",OFFSET('Hygiene Data'!$I$12,0,10*ROW('Hygiene Data'!I156)))</f>
        <v/>
      </c>
      <c r="EF162" s="30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7"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0"/>
      <c r="BS163" s="300" t="str">
        <f ca="true">+IF(OFFSET('Water Data'!$D$27,0,10*ROW('Water Data'!D157))="","",OFFSET('Water Data'!$D$27,0,10*ROW('Water Data'!D157)))</f>
        <v/>
      </c>
      <c r="BT163" s="300" t="str">
        <f ca="true">+IF(OFFSET('Water Data'!$D$28,0,10*ROW('Water Data'!D157))="","",OFFSET('Water Data'!$D$28,0,10*ROW('Water Data'!D157)))</f>
        <v/>
      </c>
      <c r="BU163" s="300" t="str">
        <f ca="true">+IF(OFFSET('Water Data'!$D$29,0,10*ROW('Water Data'!D157))="","",OFFSET('Water Data'!$D$29,0,10*ROW('Water Data'!D157)))</f>
        <v/>
      </c>
      <c r="BV163" s="300" t="str">
        <f ca="true">+IF(OFFSET('Water Data'!$E$27,0,10*ROW('Water Data'!E157))="","",OFFSET('Water Data'!$E$27,0,10*ROW('Water Data'!E157)))</f>
        <v/>
      </c>
      <c r="BW163" s="300" t="str">
        <f ca="true">+IF(OFFSET('Water Data'!$E$28,0,10*ROW('Water Data'!E157))="","",OFFSET('Water Data'!$E$28,0,10*ROW('Water Data'!E157)))</f>
        <v/>
      </c>
      <c r="BX163" s="300" t="str">
        <f ca="true">+IF(OFFSET('Water Data'!$E$29,0,10*ROW('Water Data'!E157))="","",OFFSET('Water Data'!$E$29,0,10*ROW('Water Data'!E157)))</f>
        <v/>
      </c>
      <c r="BY163" s="300" t="str">
        <f ca="true">+IF(OFFSET('Water Data'!$F$27,0,10*ROW('Water Data'!F157))="","",OFFSET('Water Data'!$F$27,0,10*ROW('Water Data'!F157)))</f>
        <v/>
      </c>
      <c r="BZ163" s="300" t="str">
        <f ca="true">+IF(OFFSET('Water Data'!$F$28,0,10*ROW('Water Data'!F157))="","",OFFSET('Water Data'!$F$28,0,10*ROW('Water Data'!F157)))</f>
        <v/>
      </c>
      <c r="CA163" s="300" t="str">
        <f ca="true">+IF(OFFSET('Water Data'!$F$29,0,10*ROW('Water Data'!F157))="","",OFFSET('Water Data'!$F$29,0,10*ROW('Water Data'!F157)))</f>
        <v/>
      </c>
      <c r="CB163" s="300" t="str">
        <f ca="true">+IF(OFFSET('Water Data'!$G$27,0,10*ROW('Water Data'!G157))="","",OFFSET('Water Data'!$G$27,0,10*ROW('Water Data'!G157)))</f>
        <v/>
      </c>
      <c r="CC163" s="300" t="str">
        <f ca="true">+IF(OFFSET('Water Data'!$G$28,0,10*ROW('Water Data'!G157))="","",OFFSET('Water Data'!$G$28,0,10*ROW('Water Data'!G157)))</f>
        <v/>
      </c>
      <c r="CD163" s="300" t="str">
        <f ca="true">+IF(OFFSET('Water Data'!$G$29,0,10*ROW('Water Data'!G157))="","",OFFSET('Water Data'!$G$29,0,10*ROW('Water Data'!G157)))</f>
        <v/>
      </c>
      <c r="CE163" s="300" t="str">
        <f ca="true">+IF(OFFSET('Water Data'!$H$27,0,10*ROW('Water Data'!H157))="","",OFFSET('Water Data'!$H$27,0,10*ROW('Water Data'!H157)))</f>
        <v/>
      </c>
      <c r="CF163" s="300" t="str">
        <f ca="true">+IF(OFFSET('Water Data'!$H$28,0,10*ROW('Water Data'!H157))="","",OFFSET('Water Data'!$H$28,0,10*ROW('Water Data'!H157)))</f>
        <v/>
      </c>
      <c r="CG163" s="300" t="str">
        <f ca="true">+IF(OFFSET('Water Data'!$H$29,0,10*ROW('Water Data'!H157))="","",OFFSET('Water Data'!$H$29,0,10*ROW('Water Data'!H157)))</f>
        <v/>
      </c>
      <c r="CH163" s="300" t="str">
        <f ca="true">+IF(OFFSET('Water Data'!$I$27,0,10*ROW('Water Data'!I157))="","",OFFSET('Water Data'!$I$27,0,10*ROW('Water Data'!I157)))</f>
        <v/>
      </c>
      <c r="CI163" s="300" t="str">
        <f ca="true">+IF(OFFSET('Water Data'!$I$28,0,10*ROW('Water Data'!I157))="","",OFFSET('Water Data'!$I$28,0,10*ROW('Water Data'!I157)))</f>
        <v/>
      </c>
      <c r="CJ163" s="300" t="str">
        <f ca="true">+IF(OFFSET('Water Data'!$I$29,0,10*ROW('Water Data'!I157))="","",OFFSET('Water Data'!$I$29,0,10*ROW('Water Data'!I157)))</f>
        <v/>
      </c>
      <c r="CK163" s="300" t="str">
        <f ca="true">+IF(OFFSET('Sanitation Data'!$D$28,0,10*ROW('Sanitation Data'!D157))="","",OFFSET('Sanitation Data'!$D$28,0,10*ROW('Sanitation Data'!D157)))</f>
        <v/>
      </c>
      <c r="CL163" s="300" t="str">
        <f ca="true">+IF(OFFSET('Sanitation Data'!$D$29,0,10*ROW('Sanitation Data'!D157))="","",OFFSET('Sanitation Data'!$D$29,0,10*ROW('Sanitation Data'!D157)))</f>
        <v/>
      </c>
      <c r="CM163" s="300" t="str">
        <f ca="true">+IF(OFFSET('Sanitation Data'!$D$30,0,10*ROW('Sanitation Data'!D157))="","",OFFSET('Sanitation Data'!$D$30,0,10*ROW('Sanitation Data'!D157)))</f>
        <v/>
      </c>
      <c r="CN163" s="300" t="str">
        <f ca="true">+IF(OFFSET('Sanitation Data'!$D$31,0,10*ROW('Sanitation Data'!D157))="","",OFFSET('Sanitation Data'!$D$31,0,10*ROW('Sanitation Data'!D157)))</f>
        <v/>
      </c>
      <c r="CO163" s="300" t="str">
        <f ca="true">+IF(OFFSET('Sanitation Data'!$D$32,0,10*ROW('Sanitation Data'!D157))="","",OFFSET('Sanitation Data'!$D$32,0,10*ROW('Sanitation Data'!D157)))</f>
        <v/>
      </c>
      <c r="CP163" s="300" t="str">
        <f ca="true">+IF(OFFSET('Sanitation Data'!$E$28,0,10*ROW('Sanitation Data'!E157))="","",OFFSET('Sanitation Data'!$E$28,0,10*ROW('Sanitation Data'!E157)))</f>
        <v/>
      </c>
      <c r="CQ163" s="300" t="str">
        <f ca="true">+IF(OFFSET('Sanitation Data'!$E$29,0,10*ROW('Sanitation Data'!E157))="","",OFFSET('Sanitation Data'!$E$29,0,10*ROW('Sanitation Data'!E157)))</f>
        <v/>
      </c>
      <c r="CR163" s="300" t="str">
        <f ca="true">+IF(OFFSET('Sanitation Data'!$E$30,0,10*ROW('Sanitation Data'!E157))="","",OFFSET('Sanitation Data'!$E$30,0,10*ROW('Sanitation Data'!E157)))</f>
        <v/>
      </c>
      <c r="CS163" s="300" t="str">
        <f ca="true">+IF(OFFSET('Sanitation Data'!$E$31,0,10*ROW('Sanitation Data'!E157))="","",OFFSET('Sanitation Data'!$E$31,0,10*ROW('Sanitation Data'!E157)))</f>
        <v/>
      </c>
      <c r="CT163" s="300" t="str">
        <f ca="true">+IF(OFFSET('Sanitation Data'!$E$32,0,10*ROW('Sanitation Data'!E157))="","",OFFSET('Sanitation Data'!$E$32,0,10*ROW('Sanitation Data'!E157)))</f>
        <v/>
      </c>
      <c r="CU163" s="300" t="str">
        <f ca="true">+IF(OFFSET('Sanitation Data'!$F$28,0,10*ROW('Sanitation Data'!F157))="","",OFFSET('Sanitation Data'!$F$28,0,10*ROW('Sanitation Data'!F157)))</f>
        <v/>
      </c>
      <c r="CV163" s="300" t="str">
        <f ca="true">+IF(OFFSET('Sanitation Data'!$F$29,0,10*ROW('Sanitation Data'!F157))="","",OFFSET('Sanitation Data'!$F$29,0,10*ROW('Sanitation Data'!F157)))</f>
        <v/>
      </c>
      <c r="CW163" s="300" t="str">
        <f ca="true">+IF(OFFSET('Sanitation Data'!$F$30,0,10*ROW('Sanitation Data'!F157))="","",OFFSET('Sanitation Data'!$F$30,0,10*ROW('Sanitation Data'!F157)))</f>
        <v/>
      </c>
      <c r="CX163" s="300" t="str">
        <f ca="true">+IF(OFFSET('Sanitation Data'!$F$31,0,10*ROW('Sanitation Data'!F157))="","",OFFSET('Sanitation Data'!$F$31,0,10*ROW('Sanitation Data'!F157)))</f>
        <v/>
      </c>
      <c r="CY163" s="300" t="str">
        <f ca="true">+IF(OFFSET('Sanitation Data'!$F$32,0,10*ROW('Sanitation Data'!F157))="","",OFFSET('Sanitation Data'!$F$32,0,10*ROW('Sanitation Data'!F157)))</f>
        <v/>
      </c>
      <c r="CZ163" s="300" t="str">
        <f ca="true">+IF(OFFSET('Sanitation Data'!$G$28,0,10*ROW('Sanitation Data'!G157))="","",OFFSET('Sanitation Data'!$G$28,0,10*ROW('Sanitation Data'!G157)))</f>
        <v/>
      </c>
      <c r="DA163" s="300" t="str">
        <f ca="true">+IF(OFFSET('Sanitation Data'!$G$29,0,10*ROW('Sanitation Data'!G157))="","",OFFSET('Sanitation Data'!$G$29,0,10*ROW('Sanitation Data'!G157)))</f>
        <v/>
      </c>
      <c r="DB163" s="300" t="str">
        <f ca="true">+IF(OFFSET('Sanitation Data'!$G$30,0,10*ROW('Sanitation Data'!G157))="","",OFFSET('Sanitation Data'!$G$30,0,10*ROW('Sanitation Data'!G157)))</f>
        <v/>
      </c>
      <c r="DC163" s="300" t="str">
        <f ca="true">+IF(OFFSET('Sanitation Data'!$G$31,0,10*ROW('Sanitation Data'!G157))="","",OFFSET('Sanitation Data'!$G$31,0,10*ROW('Sanitation Data'!G157)))</f>
        <v/>
      </c>
      <c r="DD163" s="300" t="str">
        <f ca="true">+IF(OFFSET('Sanitation Data'!$G$32,0,10*ROW('Sanitation Data'!G157))="","",OFFSET('Sanitation Data'!$G$32,0,10*ROW('Sanitation Data'!G157)))</f>
        <v/>
      </c>
      <c r="DE163" s="300" t="str">
        <f ca="true">+IF(OFFSET('Sanitation Data'!$H$28,0,10*ROW('Sanitation Data'!H157))="","",OFFSET('Sanitation Data'!$H$28,0,10*ROW('Sanitation Data'!H157)))</f>
        <v/>
      </c>
      <c r="DF163" s="300" t="str">
        <f ca="true">+IF(OFFSET('Sanitation Data'!$H$29,0,10*ROW('Sanitation Data'!H157))="","",OFFSET('Sanitation Data'!$H$29,0,10*ROW('Sanitation Data'!H157)))</f>
        <v/>
      </c>
      <c r="DG163" s="300" t="str">
        <f ca="true">+IF(OFFSET('Sanitation Data'!$H$30,0,10*ROW('Sanitation Data'!H157))="","",OFFSET('Sanitation Data'!$H$30,0,10*ROW('Sanitation Data'!H157)))</f>
        <v/>
      </c>
      <c r="DH163" s="300" t="str">
        <f ca="true">+IF(OFFSET('Sanitation Data'!$H$31,0,10*ROW('Sanitation Data'!H157))="","",OFFSET('Sanitation Data'!$H$31,0,10*ROW('Sanitation Data'!H157)))</f>
        <v/>
      </c>
      <c r="DI163" s="300" t="str">
        <f ca="true">+IF(OFFSET('Sanitation Data'!$H$32,0,10*ROW('Sanitation Data'!H157))="","",OFFSET('Sanitation Data'!$H$32,0,10*ROW('Sanitation Data'!H157)))</f>
        <v/>
      </c>
      <c r="DJ163" s="300" t="str">
        <f ca="true">+IF(OFFSET('Sanitation Data'!$I$28,0,10*ROW('Sanitation Data'!I157))="","",OFFSET('Sanitation Data'!$I$28,0,10*ROW('Sanitation Data'!I157)))</f>
        <v/>
      </c>
      <c r="DK163" s="300" t="str">
        <f ca="true">+IF(OFFSET('Sanitation Data'!$I$29,0,10*ROW('Sanitation Data'!I157))="","",OFFSET('Sanitation Data'!$I$29,0,10*ROW('Sanitation Data'!I157)))</f>
        <v/>
      </c>
      <c r="DL163" s="300" t="str">
        <f ca="true">+IF(OFFSET('Sanitation Data'!$I$30,0,10*ROW('Sanitation Data'!I157))="","",OFFSET('Sanitation Data'!$I$30,0,10*ROW('Sanitation Data'!I157)))</f>
        <v/>
      </c>
      <c r="DM163" s="300" t="str">
        <f ca="true">+IF(OFFSET('Sanitation Data'!$I$31,0,10*ROW('Sanitation Data'!I157))="","",OFFSET('Sanitation Data'!$I$31,0,10*ROW('Sanitation Data'!I157)))</f>
        <v/>
      </c>
      <c r="DN163" s="300" t="str">
        <f ca="true">+IF(OFFSET('Sanitation Data'!$I$32,0,10*ROW('Sanitation Data'!I157))="","",OFFSET('Sanitation Data'!$I$32,0,10*ROW('Sanitation Data'!I157)))</f>
        <v/>
      </c>
      <c r="DO163" s="300" t="str">
        <f ca="true">+IF(OFFSET('Hygiene Data'!$D$11,0,10*ROW('Hygiene Data'!D157))="","",OFFSET('Hygiene Data'!$D$11,0,10*ROW('Hygiene Data'!D157)))</f>
        <v/>
      </c>
      <c r="DP163" s="300" t="str">
        <f ca="true">+IF(OFFSET('Hygiene Data'!$D$12,0,10*ROW('Hygiene Data'!D157))="","",OFFSET('Hygiene Data'!$D$12,0,10*ROW('Hygiene Data'!D157)))</f>
        <v/>
      </c>
      <c r="DQ163" s="300" t="str">
        <f ca="true">+IF(OFFSET('Hygiene Data'!$D$13,0,10*ROW('Hygiene Data'!D157))="","",OFFSET('Hygiene Data'!$D$13,0,10*ROW('Hygiene Data'!D157)))</f>
        <v/>
      </c>
      <c r="DR163" s="300" t="str">
        <f ca="true">+IF(OFFSET('Hygiene Data'!$E$11,0,10*ROW('Hygiene Data'!E157))="","",OFFSET('Hygiene Data'!$E$11,0,10*ROW('Hygiene Data'!E157)))</f>
        <v/>
      </c>
      <c r="DS163" s="300" t="str">
        <f ca="true">+IF(OFFSET('Hygiene Data'!$E$12,0,10*ROW('Hygiene Data'!E157))="","",OFFSET('Hygiene Data'!$E$12,0,10*ROW('Hygiene Data'!E157)))</f>
        <v/>
      </c>
      <c r="DT163" s="300" t="str">
        <f ca="true">+IF(OFFSET('Hygiene Data'!$E$13,0,10*ROW('Hygiene Data'!E157))="","",OFFSET('Hygiene Data'!$E$13,0,10*ROW('Hygiene Data'!E157)))</f>
        <v/>
      </c>
      <c r="DU163" s="300" t="str">
        <f ca="true">+IF(OFFSET('Hygiene Data'!$F$11,0,10*ROW('Hygiene Data'!F157))="","",OFFSET('Hygiene Data'!$F$11,0,10*ROW('Hygiene Data'!F157)))</f>
        <v/>
      </c>
      <c r="DV163" s="300" t="str">
        <f ca="true">+IF(OFFSET('Hygiene Data'!$F$12,0,10*ROW('Hygiene Data'!F157))="","",OFFSET('Hygiene Data'!$F$12,0,10*ROW('Hygiene Data'!F157)))</f>
        <v/>
      </c>
      <c r="DW163" s="300" t="str">
        <f ca="true">+IF(OFFSET('Hygiene Data'!$F$13,0,10*ROW('Hygiene Data'!F157))="","",OFFSET('Hygiene Data'!$F$13,0,10*ROW('Hygiene Data'!F157)))</f>
        <v/>
      </c>
      <c r="DX163" s="300" t="str">
        <f ca="true">+IF(OFFSET('Hygiene Data'!$G$11,0,10*ROW('Hygiene Data'!G157))="","",OFFSET('Hygiene Data'!$G$11,0,10*ROW('Hygiene Data'!G157)))</f>
        <v/>
      </c>
      <c r="DY163" s="300" t="str">
        <f ca="true">+IF(OFFSET('Hygiene Data'!$G$12,0,10*ROW('Hygiene Data'!G157))="","",OFFSET('Hygiene Data'!$G$12,0,10*ROW('Hygiene Data'!G157)))</f>
        <v/>
      </c>
      <c r="DZ163" s="300" t="str">
        <f ca="true">+IF(OFFSET('Hygiene Data'!$G$13,0,10*ROW('Hygiene Data'!G157))="","",OFFSET('Hygiene Data'!$G$13,0,10*ROW('Hygiene Data'!G157)))</f>
        <v/>
      </c>
      <c r="EA163" s="300" t="str">
        <f ca="true">+IF(OFFSET('Hygiene Data'!$H$11,0,10*ROW('Hygiene Data'!H157))="","",OFFSET('Hygiene Data'!$H$11,0,10*ROW('Hygiene Data'!H157)))</f>
        <v/>
      </c>
      <c r="EB163" s="300" t="str">
        <f ca="true">+IF(OFFSET('Hygiene Data'!$H$12,0,10*ROW('Hygiene Data'!H157))="","",OFFSET('Hygiene Data'!$H$12,0,10*ROW('Hygiene Data'!H157)))</f>
        <v/>
      </c>
      <c r="EC163" s="300" t="str">
        <f ca="true">+IF(OFFSET('Hygiene Data'!$H$13,0,10*ROW('Hygiene Data'!H157))="","",OFFSET('Hygiene Data'!$H$13,0,10*ROW('Hygiene Data'!H157)))</f>
        <v/>
      </c>
      <c r="ED163" s="300" t="str">
        <f ca="true">+IF(OFFSET('Hygiene Data'!$I$11,0,10*ROW('Hygiene Data'!I157))="","",OFFSET('Hygiene Data'!$I$11,0,10*ROW('Hygiene Data'!I157)))</f>
        <v/>
      </c>
      <c r="EE163" s="300" t="str">
        <f ca="true">+IF(OFFSET('Hygiene Data'!$I$12,0,10*ROW('Hygiene Data'!I157))="","",OFFSET('Hygiene Data'!$I$12,0,10*ROW('Hygiene Data'!I157)))</f>
        <v/>
      </c>
      <c r="EF163" s="30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7"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0"/>
      <c r="BS164" s="300" t="str">
        <f ca="true">+IF(OFFSET('Water Data'!$D$27,0,10*ROW('Water Data'!D158))="","",OFFSET('Water Data'!$D$27,0,10*ROW('Water Data'!D158)))</f>
        <v/>
      </c>
      <c r="BT164" s="300" t="str">
        <f ca="true">+IF(OFFSET('Water Data'!$D$28,0,10*ROW('Water Data'!D158))="","",OFFSET('Water Data'!$D$28,0,10*ROW('Water Data'!D158)))</f>
        <v/>
      </c>
      <c r="BU164" s="300" t="str">
        <f ca="true">+IF(OFFSET('Water Data'!$D$29,0,10*ROW('Water Data'!D158))="","",OFFSET('Water Data'!$D$29,0,10*ROW('Water Data'!D158)))</f>
        <v/>
      </c>
      <c r="BV164" s="300" t="str">
        <f ca="true">+IF(OFFSET('Water Data'!$E$27,0,10*ROW('Water Data'!E158))="","",OFFSET('Water Data'!$E$27,0,10*ROW('Water Data'!E158)))</f>
        <v/>
      </c>
      <c r="BW164" s="300" t="str">
        <f ca="true">+IF(OFFSET('Water Data'!$E$28,0,10*ROW('Water Data'!E158))="","",OFFSET('Water Data'!$E$28,0,10*ROW('Water Data'!E158)))</f>
        <v/>
      </c>
      <c r="BX164" s="300" t="str">
        <f ca="true">+IF(OFFSET('Water Data'!$E$29,0,10*ROW('Water Data'!E158))="","",OFFSET('Water Data'!$E$29,0,10*ROW('Water Data'!E158)))</f>
        <v/>
      </c>
      <c r="BY164" s="300" t="str">
        <f ca="true">+IF(OFFSET('Water Data'!$F$27,0,10*ROW('Water Data'!F158))="","",OFFSET('Water Data'!$F$27,0,10*ROW('Water Data'!F158)))</f>
        <v/>
      </c>
      <c r="BZ164" s="300" t="str">
        <f ca="true">+IF(OFFSET('Water Data'!$F$28,0,10*ROW('Water Data'!F158))="","",OFFSET('Water Data'!$F$28,0,10*ROW('Water Data'!F158)))</f>
        <v/>
      </c>
      <c r="CA164" s="300" t="str">
        <f ca="true">+IF(OFFSET('Water Data'!$F$29,0,10*ROW('Water Data'!F158))="","",OFFSET('Water Data'!$F$29,0,10*ROW('Water Data'!F158)))</f>
        <v/>
      </c>
      <c r="CB164" s="300" t="str">
        <f ca="true">+IF(OFFSET('Water Data'!$G$27,0,10*ROW('Water Data'!G158))="","",OFFSET('Water Data'!$G$27,0,10*ROW('Water Data'!G158)))</f>
        <v/>
      </c>
      <c r="CC164" s="300" t="str">
        <f ca="true">+IF(OFFSET('Water Data'!$G$28,0,10*ROW('Water Data'!G158))="","",OFFSET('Water Data'!$G$28,0,10*ROW('Water Data'!G158)))</f>
        <v/>
      </c>
      <c r="CD164" s="300" t="str">
        <f ca="true">+IF(OFFSET('Water Data'!$G$29,0,10*ROW('Water Data'!G158))="","",OFFSET('Water Data'!$G$29,0,10*ROW('Water Data'!G158)))</f>
        <v/>
      </c>
      <c r="CE164" s="300" t="str">
        <f ca="true">+IF(OFFSET('Water Data'!$H$27,0,10*ROW('Water Data'!H158))="","",OFFSET('Water Data'!$H$27,0,10*ROW('Water Data'!H158)))</f>
        <v/>
      </c>
      <c r="CF164" s="300" t="str">
        <f ca="true">+IF(OFFSET('Water Data'!$H$28,0,10*ROW('Water Data'!H158))="","",OFFSET('Water Data'!$H$28,0,10*ROW('Water Data'!H158)))</f>
        <v/>
      </c>
      <c r="CG164" s="300" t="str">
        <f ca="true">+IF(OFFSET('Water Data'!$H$29,0,10*ROW('Water Data'!H158))="","",OFFSET('Water Data'!$H$29,0,10*ROW('Water Data'!H158)))</f>
        <v/>
      </c>
      <c r="CH164" s="300" t="str">
        <f ca="true">+IF(OFFSET('Water Data'!$I$27,0,10*ROW('Water Data'!I158))="","",OFFSET('Water Data'!$I$27,0,10*ROW('Water Data'!I158)))</f>
        <v/>
      </c>
      <c r="CI164" s="300" t="str">
        <f ca="true">+IF(OFFSET('Water Data'!$I$28,0,10*ROW('Water Data'!I158))="","",OFFSET('Water Data'!$I$28,0,10*ROW('Water Data'!I158)))</f>
        <v/>
      </c>
      <c r="CJ164" s="300" t="str">
        <f ca="true">+IF(OFFSET('Water Data'!$I$29,0,10*ROW('Water Data'!I158))="","",OFFSET('Water Data'!$I$29,0,10*ROW('Water Data'!I158)))</f>
        <v/>
      </c>
      <c r="CK164" s="300" t="str">
        <f ca="true">+IF(OFFSET('Sanitation Data'!$D$28,0,10*ROW('Sanitation Data'!D158))="","",OFFSET('Sanitation Data'!$D$28,0,10*ROW('Sanitation Data'!D158)))</f>
        <v/>
      </c>
      <c r="CL164" s="300" t="str">
        <f ca="true">+IF(OFFSET('Sanitation Data'!$D$29,0,10*ROW('Sanitation Data'!D158))="","",OFFSET('Sanitation Data'!$D$29,0,10*ROW('Sanitation Data'!D158)))</f>
        <v/>
      </c>
      <c r="CM164" s="300" t="str">
        <f ca="true">+IF(OFFSET('Sanitation Data'!$D$30,0,10*ROW('Sanitation Data'!D158))="","",OFFSET('Sanitation Data'!$D$30,0,10*ROW('Sanitation Data'!D158)))</f>
        <v/>
      </c>
      <c r="CN164" s="300" t="str">
        <f ca="true">+IF(OFFSET('Sanitation Data'!$D$31,0,10*ROW('Sanitation Data'!D158))="","",OFFSET('Sanitation Data'!$D$31,0,10*ROW('Sanitation Data'!D158)))</f>
        <v/>
      </c>
      <c r="CO164" s="300" t="str">
        <f ca="true">+IF(OFFSET('Sanitation Data'!$D$32,0,10*ROW('Sanitation Data'!D158))="","",OFFSET('Sanitation Data'!$D$32,0,10*ROW('Sanitation Data'!D158)))</f>
        <v/>
      </c>
      <c r="CP164" s="300" t="str">
        <f ca="true">+IF(OFFSET('Sanitation Data'!$E$28,0,10*ROW('Sanitation Data'!E158))="","",OFFSET('Sanitation Data'!$E$28,0,10*ROW('Sanitation Data'!E158)))</f>
        <v/>
      </c>
      <c r="CQ164" s="300" t="str">
        <f ca="true">+IF(OFFSET('Sanitation Data'!$E$29,0,10*ROW('Sanitation Data'!E158))="","",OFFSET('Sanitation Data'!$E$29,0,10*ROW('Sanitation Data'!E158)))</f>
        <v/>
      </c>
      <c r="CR164" s="300" t="str">
        <f ca="true">+IF(OFFSET('Sanitation Data'!$E$30,0,10*ROW('Sanitation Data'!E158))="","",OFFSET('Sanitation Data'!$E$30,0,10*ROW('Sanitation Data'!E158)))</f>
        <v/>
      </c>
      <c r="CS164" s="300" t="str">
        <f ca="true">+IF(OFFSET('Sanitation Data'!$E$31,0,10*ROW('Sanitation Data'!E158))="","",OFFSET('Sanitation Data'!$E$31,0,10*ROW('Sanitation Data'!E158)))</f>
        <v/>
      </c>
      <c r="CT164" s="300" t="str">
        <f ca="true">+IF(OFFSET('Sanitation Data'!$E$32,0,10*ROW('Sanitation Data'!E158))="","",OFFSET('Sanitation Data'!$E$32,0,10*ROW('Sanitation Data'!E158)))</f>
        <v/>
      </c>
      <c r="CU164" s="300" t="str">
        <f ca="true">+IF(OFFSET('Sanitation Data'!$F$28,0,10*ROW('Sanitation Data'!F158))="","",OFFSET('Sanitation Data'!$F$28,0,10*ROW('Sanitation Data'!F158)))</f>
        <v/>
      </c>
      <c r="CV164" s="300" t="str">
        <f ca="true">+IF(OFFSET('Sanitation Data'!$F$29,0,10*ROW('Sanitation Data'!F158))="","",OFFSET('Sanitation Data'!$F$29,0,10*ROW('Sanitation Data'!F158)))</f>
        <v/>
      </c>
      <c r="CW164" s="300" t="str">
        <f ca="true">+IF(OFFSET('Sanitation Data'!$F$30,0,10*ROW('Sanitation Data'!F158))="","",OFFSET('Sanitation Data'!$F$30,0,10*ROW('Sanitation Data'!F158)))</f>
        <v/>
      </c>
      <c r="CX164" s="300" t="str">
        <f ca="true">+IF(OFFSET('Sanitation Data'!$F$31,0,10*ROW('Sanitation Data'!F158))="","",OFFSET('Sanitation Data'!$F$31,0,10*ROW('Sanitation Data'!F158)))</f>
        <v/>
      </c>
      <c r="CY164" s="300" t="str">
        <f ca="true">+IF(OFFSET('Sanitation Data'!$F$32,0,10*ROW('Sanitation Data'!F158))="","",OFFSET('Sanitation Data'!$F$32,0,10*ROW('Sanitation Data'!F158)))</f>
        <v/>
      </c>
      <c r="CZ164" s="300" t="str">
        <f ca="true">+IF(OFFSET('Sanitation Data'!$G$28,0,10*ROW('Sanitation Data'!G158))="","",OFFSET('Sanitation Data'!$G$28,0,10*ROW('Sanitation Data'!G158)))</f>
        <v/>
      </c>
      <c r="DA164" s="300" t="str">
        <f ca="true">+IF(OFFSET('Sanitation Data'!$G$29,0,10*ROW('Sanitation Data'!G158))="","",OFFSET('Sanitation Data'!$G$29,0,10*ROW('Sanitation Data'!G158)))</f>
        <v/>
      </c>
      <c r="DB164" s="300" t="str">
        <f ca="true">+IF(OFFSET('Sanitation Data'!$G$30,0,10*ROW('Sanitation Data'!G158))="","",OFFSET('Sanitation Data'!$G$30,0,10*ROW('Sanitation Data'!G158)))</f>
        <v/>
      </c>
      <c r="DC164" s="300" t="str">
        <f ca="true">+IF(OFFSET('Sanitation Data'!$G$31,0,10*ROW('Sanitation Data'!G158))="","",OFFSET('Sanitation Data'!$G$31,0,10*ROW('Sanitation Data'!G158)))</f>
        <v/>
      </c>
      <c r="DD164" s="300" t="str">
        <f ca="true">+IF(OFFSET('Sanitation Data'!$G$32,0,10*ROW('Sanitation Data'!G158))="","",OFFSET('Sanitation Data'!$G$32,0,10*ROW('Sanitation Data'!G158)))</f>
        <v/>
      </c>
      <c r="DE164" s="300" t="str">
        <f ca="true">+IF(OFFSET('Sanitation Data'!$H$28,0,10*ROW('Sanitation Data'!H158))="","",OFFSET('Sanitation Data'!$H$28,0,10*ROW('Sanitation Data'!H158)))</f>
        <v/>
      </c>
      <c r="DF164" s="300" t="str">
        <f ca="true">+IF(OFFSET('Sanitation Data'!$H$29,0,10*ROW('Sanitation Data'!H158))="","",OFFSET('Sanitation Data'!$H$29,0,10*ROW('Sanitation Data'!H158)))</f>
        <v/>
      </c>
      <c r="DG164" s="300" t="str">
        <f ca="true">+IF(OFFSET('Sanitation Data'!$H$30,0,10*ROW('Sanitation Data'!H158))="","",OFFSET('Sanitation Data'!$H$30,0,10*ROW('Sanitation Data'!H158)))</f>
        <v/>
      </c>
      <c r="DH164" s="300" t="str">
        <f ca="true">+IF(OFFSET('Sanitation Data'!$H$31,0,10*ROW('Sanitation Data'!H158))="","",OFFSET('Sanitation Data'!$H$31,0,10*ROW('Sanitation Data'!H158)))</f>
        <v/>
      </c>
      <c r="DI164" s="300" t="str">
        <f ca="true">+IF(OFFSET('Sanitation Data'!$H$32,0,10*ROW('Sanitation Data'!H158))="","",OFFSET('Sanitation Data'!$H$32,0,10*ROW('Sanitation Data'!H158)))</f>
        <v/>
      </c>
      <c r="DJ164" s="300" t="str">
        <f ca="true">+IF(OFFSET('Sanitation Data'!$I$28,0,10*ROW('Sanitation Data'!I158))="","",OFFSET('Sanitation Data'!$I$28,0,10*ROW('Sanitation Data'!I158)))</f>
        <v/>
      </c>
      <c r="DK164" s="300" t="str">
        <f ca="true">+IF(OFFSET('Sanitation Data'!$I$29,0,10*ROW('Sanitation Data'!I158))="","",OFFSET('Sanitation Data'!$I$29,0,10*ROW('Sanitation Data'!I158)))</f>
        <v/>
      </c>
      <c r="DL164" s="300" t="str">
        <f ca="true">+IF(OFFSET('Sanitation Data'!$I$30,0,10*ROW('Sanitation Data'!I158))="","",OFFSET('Sanitation Data'!$I$30,0,10*ROW('Sanitation Data'!I158)))</f>
        <v/>
      </c>
      <c r="DM164" s="300" t="str">
        <f ca="true">+IF(OFFSET('Sanitation Data'!$I$31,0,10*ROW('Sanitation Data'!I158))="","",OFFSET('Sanitation Data'!$I$31,0,10*ROW('Sanitation Data'!I158)))</f>
        <v/>
      </c>
      <c r="DN164" s="300" t="str">
        <f ca="true">+IF(OFFSET('Sanitation Data'!$I$32,0,10*ROW('Sanitation Data'!I158))="","",OFFSET('Sanitation Data'!$I$32,0,10*ROW('Sanitation Data'!I158)))</f>
        <v/>
      </c>
      <c r="DO164" s="300" t="str">
        <f ca="true">+IF(OFFSET('Hygiene Data'!$D$11,0,10*ROW('Hygiene Data'!D158))="","",OFFSET('Hygiene Data'!$D$11,0,10*ROW('Hygiene Data'!D158)))</f>
        <v/>
      </c>
      <c r="DP164" s="300" t="str">
        <f ca="true">+IF(OFFSET('Hygiene Data'!$D$12,0,10*ROW('Hygiene Data'!D158))="","",OFFSET('Hygiene Data'!$D$12,0,10*ROW('Hygiene Data'!D158)))</f>
        <v/>
      </c>
      <c r="DQ164" s="300" t="str">
        <f ca="true">+IF(OFFSET('Hygiene Data'!$D$13,0,10*ROW('Hygiene Data'!D158))="","",OFFSET('Hygiene Data'!$D$13,0,10*ROW('Hygiene Data'!D158)))</f>
        <v/>
      </c>
      <c r="DR164" s="300" t="str">
        <f ca="true">+IF(OFFSET('Hygiene Data'!$E$11,0,10*ROW('Hygiene Data'!E158))="","",OFFSET('Hygiene Data'!$E$11,0,10*ROW('Hygiene Data'!E158)))</f>
        <v/>
      </c>
      <c r="DS164" s="300" t="str">
        <f ca="true">+IF(OFFSET('Hygiene Data'!$E$12,0,10*ROW('Hygiene Data'!E158))="","",OFFSET('Hygiene Data'!$E$12,0,10*ROW('Hygiene Data'!E158)))</f>
        <v/>
      </c>
      <c r="DT164" s="300" t="str">
        <f ca="true">+IF(OFFSET('Hygiene Data'!$E$13,0,10*ROW('Hygiene Data'!E158))="","",OFFSET('Hygiene Data'!$E$13,0,10*ROW('Hygiene Data'!E158)))</f>
        <v/>
      </c>
      <c r="DU164" s="300" t="str">
        <f ca="true">+IF(OFFSET('Hygiene Data'!$F$11,0,10*ROW('Hygiene Data'!F158))="","",OFFSET('Hygiene Data'!$F$11,0,10*ROW('Hygiene Data'!F158)))</f>
        <v/>
      </c>
      <c r="DV164" s="300" t="str">
        <f ca="true">+IF(OFFSET('Hygiene Data'!$F$12,0,10*ROW('Hygiene Data'!F158))="","",OFFSET('Hygiene Data'!$F$12,0,10*ROW('Hygiene Data'!F158)))</f>
        <v/>
      </c>
      <c r="DW164" s="300" t="str">
        <f ca="true">+IF(OFFSET('Hygiene Data'!$F$13,0,10*ROW('Hygiene Data'!F158))="","",OFFSET('Hygiene Data'!$F$13,0,10*ROW('Hygiene Data'!F158)))</f>
        <v/>
      </c>
      <c r="DX164" s="300" t="str">
        <f ca="true">+IF(OFFSET('Hygiene Data'!$G$11,0,10*ROW('Hygiene Data'!G158))="","",OFFSET('Hygiene Data'!$G$11,0,10*ROW('Hygiene Data'!G158)))</f>
        <v/>
      </c>
      <c r="DY164" s="300" t="str">
        <f ca="true">+IF(OFFSET('Hygiene Data'!$G$12,0,10*ROW('Hygiene Data'!G158))="","",OFFSET('Hygiene Data'!$G$12,0,10*ROW('Hygiene Data'!G158)))</f>
        <v/>
      </c>
      <c r="DZ164" s="300" t="str">
        <f ca="true">+IF(OFFSET('Hygiene Data'!$G$13,0,10*ROW('Hygiene Data'!G158))="","",OFFSET('Hygiene Data'!$G$13,0,10*ROW('Hygiene Data'!G158)))</f>
        <v/>
      </c>
      <c r="EA164" s="300" t="str">
        <f ca="true">+IF(OFFSET('Hygiene Data'!$H$11,0,10*ROW('Hygiene Data'!H158))="","",OFFSET('Hygiene Data'!$H$11,0,10*ROW('Hygiene Data'!H158)))</f>
        <v/>
      </c>
      <c r="EB164" s="300" t="str">
        <f ca="true">+IF(OFFSET('Hygiene Data'!$H$12,0,10*ROW('Hygiene Data'!H158))="","",OFFSET('Hygiene Data'!$H$12,0,10*ROW('Hygiene Data'!H158)))</f>
        <v/>
      </c>
      <c r="EC164" s="300" t="str">
        <f ca="true">+IF(OFFSET('Hygiene Data'!$H$13,0,10*ROW('Hygiene Data'!H158))="","",OFFSET('Hygiene Data'!$H$13,0,10*ROW('Hygiene Data'!H158)))</f>
        <v/>
      </c>
      <c r="ED164" s="300" t="str">
        <f ca="true">+IF(OFFSET('Hygiene Data'!$I$11,0,10*ROW('Hygiene Data'!I158))="","",OFFSET('Hygiene Data'!$I$11,0,10*ROW('Hygiene Data'!I158)))</f>
        <v/>
      </c>
      <c r="EE164" s="300" t="str">
        <f ca="true">+IF(OFFSET('Hygiene Data'!$I$12,0,10*ROW('Hygiene Data'!I158))="","",OFFSET('Hygiene Data'!$I$12,0,10*ROW('Hygiene Data'!I158)))</f>
        <v/>
      </c>
      <c r="EF164" s="30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7"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0"/>
      <c r="BS165" s="300" t="str">
        <f ca="true">+IF(OFFSET('Water Data'!$D$27,0,10*ROW('Water Data'!D159))="","",OFFSET('Water Data'!$D$27,0,10*ROW('Water Data'!D159)))</f>
        <v/>
      </c>
      <c r="BT165" s="300" t="str">
        <f ca="true">+IF(OFFSET('Water Data'!$D$28,0,10*ROW('Water Data'!D159))="","",OFFSET('Water Data'!$D$28,0,10*ROW('Water Data'!D159)))</f>
        <v/>
      </c>
      <c r="BU165" s="300" t="str">
        <f ca="true">+IF(OFFSET('Water Data'!$D$29,0,10*ROW('Water Data'!D159))="","",OFFSET('Water Data'!$D$29,0,10*ROW('Water Data'!D159)))</f>
        <v/>
      </c>
      <c r="BV165" s="300" t="str">
        <f ca="true">+IF(OFFSET('Water Data'!$E$27,0,10*ROW('Water Data'!E159))="","",OFFSET('Water Data'!$E$27,0,10*ROW('Water Data'!E159)))</f>
        <v/>
      </c>
      <c r="BW165" s="300" t="str">
        <f ca="true">+IF(OFFSET('Water Data'!$E$28,0,10*ROW('Water Data'!E159))="","",OFFSET('Water Data'!$E$28,0,10*ROW('Water Data'!E159)))</f>
        <v/>
      </c>
      <c r="BX165" s="300" t="str">
        <f ca="true">+IF(OFFSET('Water Data'!$E$29,0,10*ROW('Water Data'!E159))="","",OFFSET('Water Data'!$E$29,0,10*ROW('Water Data'!E159)))</f>
        <v/>
      </c>
      <c r="BY165" s="300" t="str">
        <f ca="true">+IF(OFFSET('Water Data'!$F$27,0,10*ROW('Water Data'!F159))="","",OFFSET('Water Data'!$F$27,0,10*ROW('Water Data'!F159)))</f>
        <v/>
      </c>
      <c r="BZ165" s="300" t="str">
        <f ca="true">+IF(OFFSET('Water Data'!$F$28,0,10*ROW('Water Data'!F159))="","",OFFSET('Water Data'!$F$28,0,10*ROW('Water Data'!F159)))</f>
        <v/>
      </c>
      <c r="CA165" s="300" t="str">
        <f ca="true">+IF(OFFSET('Water Data'!$F$29,0,10*ROW('Water Data'!F159))="","",OFFSET('Water Data'!$F$29,0,10*ROW('Water Data'!F159)))</f>
        <v/>
      </c>
      <c r="CB165" s="300" t="str">
        <f ca="true">+IF(OFFSET('Water Data'!$G$27,0,10*ROW('Water Data'!G159))="","",OFFSET('Water Data'!$G$27,0,10*ROW('Water Data'!G159)))</f>
        <v/>
      </c>
      <c r="CC165" s="300" t="str">
        <f ca="true">+IF(OFFSET('Water Data'!$G$28,0,10*ROW('Water Data'!G159))="","",OFFSET('Water Data'!$G$28,0,10*ROW('Water Data'!G159)))</f>
        <v/>
      </c>
      <c r="CD165" s="300" t="str">
        <f ca="true">+IF(OFFSET('Water Data'!$G$29,0,10*ROW('Water Data'!G159))="","",OFFSET('Water Data'!$G$29,0,10*ROW('Water Data'!G159)))</f>
        <v/>
      </c>
      <c r="CE165" s="300" t="str">
        <f ca="true">+IF(OFFSET('Water Data'!$H$27,0,10*ROW('Water Data'!H159))="","",OFFSET('Water Data'!$H$27,0,10*ROW('Water Data'!H159)))</f>
        <v/>
      </c>
      <c r="CF165" s="300" t="str">
        <f ca="true">+IF(OFFSET('Water Data'!$H$28,0,10*ROW('Water Data'!H159))="","",OFFSET('Water Data'!$H$28,0,10*ROW('Water Data'!H159)))</f>
        <v/>
      </c>
      <c r="CG165" s="300" t="str">
        <f ca="true">+IF(OFFSET('Water Data'!$H$29,0,10*ROW('Water Data'!H159))="","",OFFSET('Water Data'!$H$29,0,10*ROW('Water Data'!H159)))</f>
        <v/>
      </c>
      <c r="CH165" s="300" t="str">
        <f ca="true">+IF(OFFSET('Water Data'!$I$27,0,10*ROW('Water Data'!I159))="","",OFFSET('Water Data'!$I$27,0,10*ROW('Water Data'!I159)))</f>
        <v/>
      </c>
      <c r="CI165" s="300" t="str">
        <f ca="true">+IF(OFFSET('Water Data'!$I$28,0,10*ROW('Water Data'!I159))="","",OFFSET('Water Data'!$I$28,0,10*ROW('Water Data'!I159)))</f>
        <v/>
      </c>
      <c r="CJ165" s="300" t="str">
        <f ca="true">+IF(OFFSET('Water Data'!$I$29,0,10*ROW('Water Data'!I159))="","",OFFSET('Water Data'!$I$29,0,10*ROW('Water Data'!I159)))</f>
        <v/>
      </c>
      <c r="CK165" s="300" t="str">
        <f ca="true">+IF(OFFSET('Sanitation Data'!$D$28,0,10*ROW('Sanitation Data'!D159))="","",OFFSET('Sanitation Data'!$D$28,0,10*ROW('Sanitation Data'!D159)))</f>
        <v/>
      </c>
      <c r="CL165" s="300" t="str">
        <f ca="true">+IF(OFFSET('Sanitation Data'!$D$29,0,10*ROW('Sanitation Data'!D159))="","",OFFSET('Sanitation Data'!$D$29,0,10*ROW('Sanitation Data'!D159)))</f>
        <v/>
      </c>
      <c r="CM165" s="300" t="str">
        <f ca="true">+IF(OFFSET('Sanitation Data'!$D$30,0,10*ROW('Sanitation Data'!D159))="","",OFFSET('Sanitation Data'!$D$30,0,10*ROW('Sanitation Data'!D159)))</f>
        <v/>
      </c>
      <c r="CN165" s="300" t="str">
        <f ca="true">+IF(OFFSET('Sanitation Data'!$D$31,0,10*ROW('Sanitation Data'!D159))="","",OFFSET('Sanitation Data'!$D$31,0,10*ROW('Sanitation Data'!D159)))</f>
        <v/>
      </c>
      <c r="CO165" s="300" t="str">
        <f ca="true">+IF(OFFSET('Sanitation Data'!$D$32,0,10*ROW('Sanitation Data'!D159))="","",OFFSET('Sanitation Data'!$D$32,0,10*ROW('Sanitation Data'!D159)))</f>
        <v/>
      </c>
      <c r="CP165" s="300" t="str">
        <f ca="true">+IF(OFFSET('Sanitation Data'!$E$28,0,10*ROW('Sanitation Data'!E159))="","",OFFSET('Sanitation Data'!$E$28,0,10*ROW('Sanitation Data'!E159)))</f>
        <v/>
      </c>
      <c r="CQ165" s="300" t="str">
        <f ca="true">+IF(OFFSET('Sanitation Data'!$E$29,0,10*ROW('Sanitation Data'!E159))="","",OFFSET('Sanitation Data'!$E$29,0,10*ROW('Sanitation Data'!E159)))</f>
        <v/>
      </c>
      <c r="CR165" s="300" t="str">
        <f ca="true">+IF(OFFSET('Sanitation Data'!$E$30,0,10*ROW('Sanitation Data'!E159))="","",OFFSET('Sanitation Data'!$E$30,0,10*ROW('Sanitation Data'!E159)))</f>
        <v/>
      </c>
      <c r="CS165" s="300" t="str">
        <f ca="true">+IF(OFFSET('Sanitation Data'!$E$31,0,10*ROW('Sanitation Data'!E159))="","",OFFSET('Sanitation Data'!$E$31,0,10*ROW('Sanitation Data'!E159)))</f>
        <v/>
      </c>
      <c r="CT165" s="300" t="str">
        <f ca="true">+IF(OFFSET('Sanitation Data'!$E$32,0,10*ROW('Sanitation Data'!E159))="","",OFFSET('Sanitation Data'!$E$32,0,10*ROW('Sanitation Data'!E159)))</f>
        <v/>
      </c>
      <c r="CU165" s="300" t="str">
        <f ca="true">+IF(OFFSET('Sanitation Data'!$F$28,0,10*ROW('Sanitation Data'!F159))="","",OFFSET('Sanitation Data'!$F$28,0,10*ROW('Sanitation Data'!F159)))</f>
        <v/>
      </c>
      <c r="CV165" s="300" t="str">
        <f ca="true">+IF(OFFSET('Sanitation Data'!$F$29,0,10*ROW('Sanitation Data'!F159))="","",OFFSET('Sanitation Data'!$F$29,0,10*ROW('Sanitation Data'!F159)))</f>
        <v/>
      </c>
      <c r="CW165" s="300" t="str">
        <f ca="true">+IF(OFFSET('Sanitation Data'!$F$30,0,10*ROW('Sanitation Data'!F159))="","",OFFSET('Sanitation Data'!$F$30,0,10*ROW('Sanitation Data'!F159)))</f>
        <v/>
      </c>
      <c r="CX165" s="300" t="str">
        <f ca="true">+IF(OFFSET('Sanitation Data'!$F$31,0,10*ROW('Sanitation Data'!F159))="","",OFFSET('Sanitation Data'!$F$31,0,10*ROW('Sanitation Data'!F159)))</f>
        <v/>
      </c>
      <c r="CY165" s="300" t="str">
        <f ca="true">+IF(OFFSET('Sanitation Data'!$F$32,0,10*ROW('Sanitation Data'!F159))="","",OFFSET('Sanitation Data'!$F$32,0,10*ROW('Sanitation Data'!F159)))</f>
        <v/>
      </c>
      <c r="CZ165" s="300" t="str">
        <f ca="true">+IF(OFFSET('Sanitation Data'!$G$28,0,10*ROW('Sanitation Data'!G159))="","",OFFSET('Sanitation Data'!$G$28,0,10*ROW('Sanitation Data'!G159)))</f>
        <v/>
      </c>
      <c r="DA165" s="300" t="str">
        <f ca="true">+IF(OFFSET('Sanitation Data'!$G$29,0,10*ROW('Sanitation Data'!G159))="","",OFFSET('Sanitation Data'!$G$29,0,10*ROW('Sanitation Data'!G159)))</f>
        <v/>
      </c>
      <c r="DB165" s="300" t="str">
        <f ca="true">+IF(OFFSET('Sanitation Data'!$G$30,0,10*ROW('Sanitation Data'!G159))="","",OFFSET('Sanitation Data'!$G$30,0,10*ROW('Sanitation Data'!G159)))</f>
        <v/>
      </c>
      <c r="DC165" s="300" t="str">
        <f ca="true">+IF(OFFSET('Sanitation Data'!$G$31,0,10*ROW('Sanitation Data'!G159))="","",OFFSET('Sanitation Data'!$G$31,0,10*ROW('Sanitation Data'!G159)))</f>
        <v/>
      </c>
      <c r="DD165" s="300" t="str">
        <f ca="true">+IF(OFFSET('Sanitation Data'!$G$32,0,10*ROW('Sanitation Data'!G159))="","",OFFSET('Sanitation Data'!$G$32,0,10*ROW('Sanitation Data'!G159)))</f>
        <v/>
      </c>
      <c r="DE165" s="300" t="str">
        <f ca="true">+IF(OFFSET('Sanitation Data'!$H$28,0,10*ROW('Sanitation Data'!H159))="","",OFFSET('Sanitation Data'!$H$28,0,10*ROW('Sanitation Data'!H159)))</f>
        <v/>
      </c>
      <c r="DF165" s="300" t="str">
        <f ca="true">+IF(OFFSET('Sanitation Data'!$H$29,0,10*ROW('Sanitation Data'!H159))="","",OFFSET('Sanitation Data'!$H$29,0,10*ROW('Sanitation Data'!H159)))</f>
        <v/>
      </c>
      <c r="DG165" s="300" t="str">
        <f ca="true">+IF(OFFSET('Sanitation Data'!$H$30,0,10*ROW('Sanitation Data'!H159))="","",OFFSET('Sanitation Data'!$H$30,0,10*ROW('Sanitation Data'!H159)))</f>
        <v/>
      </c>
      <c r="DH165" s="300" t="str">
        <f ca="true">+IF(OFFSET('Sanitation Data'!$H$31,0,10*ROW('Sanitation Data'!H159))="","",OFFSET('Sanitation Data'!$H$31,0,10*ROW('Sanitation Data'!H159)))</f>
        <v/>
      </c>
      <c r="DI165" s="300" t="str">
        <f ca="true">+IF(OFFSET('Sanitation Data'!$H$32,0,10*ROW('Sanitation Data'!H159))="","",OFFSET('Sanitation Data'!$H$32,0,10*ROW('Sanitation Data'!H159)))</f>
        <v/>
      </c>
      <c r="DJ165" s="300" t="str">
        <f ca="true">+IF(OFFSET('Sanitation Data'!$I$28,0,10*ROW('Sanitation Data'!I159))="","",OFFSET('Sanitation Data'!$I$28,0,10*ROW('Sanitation Data'!I159)))</f>
        <v/>
      </c>
      <c r="DK165" s="300" t="str">
        <f ca="true">+IF(OFFSET('Sanitation Data'!$I$29,0,10*ROW('Sanitation Data'!I159))="","",OFFSET('Sanitation Data'!$I$29,0,10*ROW('Sanitation Data'!I159)))</f>
        <v/>
      </c>
      <c r="DL165" s="300" t="str">
        <f ca="true">+IF(OFFSET('Sanitation Data'!$I$30,0,10*ROW('Sanitation Data'!I159))="","",OFFSET('Sanitation Data'!$I$30,0,10*ROW('Sanitation Data'!I159)))</f>
        <v/>
      </c>
      <c r="DM165" s="300" t="str">
        <f ca="true">+IF(OFFSET('Sanitation Data'!$I$31,0,10*ROW('Sanitation Data'!I159))="","",OFFSET('Sanitation Data'!$I$31,0,10*ROW('Sanitation Data'!I159)))</f>
        <v/>
      </c>
      <c r="DN165" s="300" t="str">
        <f ca="true">+IF(OFFSET('Sanitation Data'!$I$32,0,10*ROW('Sanitation Data'!I159))="","",OFFSET('Sanitation Data'!$I$32,0,10*ROW('Sanitation Data'!I159)))</f>
        <v/>
      </c>
      <c r="DO165" s="300" t="str">
        <f ca="true">+IF(OFFSET('Hygiene Data'!$D$11,0,10*ROW('Hygiene Data'!D159))="","",OFFSET('Hygiene Data'!$D$11,0,10*ROW('Hygiene Data'!D159)))</f>
        <v/>
      </c>
      <c r="DP165" s="300" t="str">
        <f ca="true">+IF(OFFSET('Hygiene Data'!$D$12,0,10*ROW('Hygiene Data'!D159))="","",OFFSET('Hygiene Data'!$D$12,0,10*ROW('Hygiene Data'!D159)))</f>
        <v/>
      </c>
      <c r="DQ165" s="300" t="str">
        <f ca="true">+IF(OFFSET('Hygiene Data'!$D$13,0,10*ROW('Hygiene Data'!D159))="","",OFFSET('Hygiene Data'!$D$13,0,10*ROW('Hygiene Data'!D159)))</f>
        <v/>
      </c>
      <c r="DR165" s="300" t="str">
        <f ca="true">+IF(OFFSET('Hygiene Data'!$E$11,0,10*ROW('Hygiene Data'!E159))="","",OFFSET('Hygiene Data'!$E$11,0,10*ROW('Hygiene Data'!E159)))</f>
        <v/>
      </c>
      <c r="DS165" s="300" t="str">
        <f ca="true">+IF(OFFSET('Hygiene Data'!$E$12,0,10*ROW('Hygiene Data'!E159))="","",OFFSET('Hygiene Data'!$E$12,0,10*ROW('Hygiene Data'!E159)))</f>
        <v/>
      </c>
      <c r="DT165" s="300" t="str">
        <f ca="true">+IF(OFFSET('Hygiene Data'!$E$13,0,10*ROW('Hygiene Data'!E159))="","",OFFSET('Hygiene Data'!$E$13,0,10*ROW('Hygiene Data'!E159)))</f>
        <v/>
      </c>
      <c r="DU165" s="300" t="str">
        <f ca="true">+IF(OFFSET('Hygiene Data'!$F$11,0,10*ROW('Hygiene Data'!F159))="","",OFFSET('Hygiene Data'!$F$11,0,10*ROW('Hygiene Data'!F159)))</f>
        <v/>
      </c>
      <c r="DV165" s="300" t="str">
        <f ca="true">+IF(OFFSET('Hygiene Data'!$F$12,0,10*ROW('Hygiene Data'!F159))="","",OFFSET('Hygiene Data'!$F$12,0,10*ROW('Hygiene Data'!F159)))</f>
        <v/>
      </c>
      <c r="DW165" s="300" t="str">
        <f ca="true">+IF(OFFSET('Hygiene Data'!$F$13,0,10*ROW('Hygiene Data'!F159))="","",OFFSET('Hygiene Data'!$F$13,0,10*ROW('Hygiene Data'!F159)))</f>
        <v/>
      </c>
      <c r="DX165" s="300" t="str">
        <f ca="true">+IF(OFFSET('Hygiene Data'!$G$11,0,10*ROW('Hygiene Data'!G159))="","",OFFSET('Hygiene Data'!$G$11,0,10*ROW('Hygiene Data'!G159)))</f>
        <v/>
      </c>
      <c r="DY165" s="300" t="str">
        <f ca="true">+IF(OFFSET('Hygiene Data'!$G$12,0,10*ROW('Hygiene Data'!G159))="","",OFFSET('Hygiene Data'!$G$12,0,10*ROW('Hygiene Data'!G159)))</f>
        <v/>
      </c>
      <c r="DZ165" s="300" t="str">
        <f ca="true">+IF(OFFSET('Hygiene Data'!$G$13,0,10*ROW('Hygiene Data'!G159))="","",OFFSET('Hygiene Data'!$G$13,0,10*ROW('Hygiene Data'!G159)))</f>
        <v/>
      </c>
      <c r="EA165" s="300" t="str">
        <f ca="true">+IF(OFFSET('Hygiene Data'!$H$11,0,10*ROW('Hygiene Data'!H159))="","",OFFSET('Hygiene Data'!$H$11,0,10*ROW('Hygiene Data'!H159)))</f>
        <v/>
      </c>
      <c r="EB165" s="300" t="str">
        <f ca="true">+IF(OFFSET('Hygiene Data'!$H$12,0,10*ROW('Hygiene Data'!H159))="","",OFFSET('Hygiene Data'!$H$12,0,10*ROW('Hygiene Data'!H159)))</f>
        <v/>
      </c>
      <c r="EC165" s="300" t="str">
        <f ca="true">+IF(OFFSET('Hygiene Data'!$H$13,0,10*ROW('Hygiene Data'!H159))="","",OFFSET('Hygiene Data'!$H$13,0,10*ROW('Hygiene Data'!H159)))</f>
        <v/>
      </c>
      <c r="ED165" s="300" t="str">
        <f ca="true">+IF(OFFSET('Hygiene Data'!$I$11,0,10*ROW('Hygiene Data'!I159))="","",OFFSET('Hygiene Data'!$I$11,0,10*ROW('Hygiene Data'!I159)))</f>
        <v/>
      </c>
      <c r="EE165" s="300" t="str">
        <f ca="true">+IF(OFFSET('Hygiene Data'!$I$12,0,10*ROW('Hygiene Data'!I159))="","",OFFSET('Hygiene Data'!$I$12,0,10*ROW('Hygiene Data'!I159)))</f>
        <v/>
      </c>
      <c r="EF165" s="30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7"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0"/>
      <c r="BS166" s="300" t="str">
        <f ca="true">+IF(OFFSET('Water Data'!$D$27,0,10*ROW('Water Data'!D160))="","",OFFSET('Water Data'!$D$27,0,10*ROW('Water Data'!D160)))</f>
        <v/>
      </c>
      <c r="BT166" s="300" t="str">
        <f ca="true">+IF(OFFSET('Water Data'!$D$28,0,10*ROW('Water Data'!D160))="","",OFFSET('Water Data'!$D$28,0,10*ROW('Water Data'!D160)))</f>
        <v/>
      </c>
      <c r="BU166" s="300" t="str">
        <f ca="true">+IF(OFFSET('Water Data'!$D$29,0,10*ROW('Water Data'!D160))="","",OFFSET('Water Data'!$D$29,0,10*ROW('Water Data'!D160)))</f>
        <v/>
      </c>
      <c r="BV166" s="300" t="str">
        <f ca="true">+IF(OFFSET('Water Data'!$E$27,0,10*ROW('Water Data'!E160))="","",OFFSET('Water Data'!$E$27,0,10*ROW('Water Data'!E160)))</f>
        <v/>
      </c>
      <c r="BW166" s="300" t="str">
        <f ca="true">+IF(OFFSET('Water Data'!$E$28,0,10*ROW('Water Data'!E160))="","",OFFSET('Water Data'!$E$28,0,10*ROW('Water Data'!E160)))</f>
        <v/>
      </c>
      <c r="BX166" s="300" t="str">
        <f ca="true">+IF(OFFSET('Water Data'!$E$29,0,10*ROW('Water Data'!E160))="","",OFFSET('Water Data'!$E$29,0,10*ROW('Water Data'!E160)))</f>
        <v/>
      </c>
      <c r="BY166" s="300" t="str">
        <f ca="true">+IF(OFFSET('Water Data'!$F$27,0,10*ROW('Water Data'!F160))="","",OFFSET('Water Data'!$F$27,0,10*ROW('Water Data'!F160)))</f>
        <v/>
      </c>
      <c r="BZ166" s="300" t="str">
        <f ca="true">+IF(OFFSET('Water Data'!$F$28,0,10*ROW('Water Data'!F160))="","",OFFSET('Water Data'!$F$28,0,10*ROW('Water Data'!F160)))</f>
        <v/>
      </c>
      <c r="CA166" s="300" t="str">
        <f ca="true">+IF(OFFSET('Water Data'!$F$29,0,10*ROW('Water Data'!F160))="","",OFFSET('Water Data'!$F$29,0,10*ROW('Water Data'!F160)))</f>
        <v/>
      </c>
      <c r="CB166" s="300" t="str">
        <f ca="true">+IF(OFFSET('Water Data'!$G$27,0,10*ROW('Water Data'!G160))="","",OFFSET('Water Data'!$G$27,0,10*ROW('Water Data'!G160)))</f>
        <v/>
      </c>
      <c r="CC166" s="300" t="str">
        <f ca="true">+IF(OFFSET('Water Data'!$G$28,0,10*ROW('Water Data'!G160))="","",OFFSET('Water Data'!$G$28,0,10*ROW('Water Data'!G160)))</f>
        <v/>
      </c>
      <c r="CD166" s="300" t="str">
        <f ca="true">+IF(OFFSET('Water Data'!$G$29,0,10*ROW('Water Data'!G160))="","",OFFSET('Water Data'!$G$29,0,10*ROW('Water Data'!G160)))</f>
        <v/>
      </c>
      <c r="CE166" s="300" t="str">
        <f ca="true">+IF(OFFSET('Water Data'!$H$27,0,10*ROW('Water Data'!H160))="","",OFFSET('Water Data'!$H$27,0,10*ROW('Water Data'!H160)))</f>
        <v/>
      </c>
      <c r="CF166" s="300" t="str">
        <f ca="true">+IF(OFFSET('Water Data'!$H$28,0,10*ROW('Water Data'!H160))="","",OFFSET('Water Data'!$H$28,0,10*ROW('Water Data'!H160)))</f>
        <v/>
      </c>
      <c r="CG166" s="300" t="str">
        <f ca="true">+IF(OFFSET('Water Data'!$H$29,0,10*ROW('Water Data'!H160))="","",OFFSET('Water Data'!$H$29,0,10*ROW('Water Data'!H160)))</f>
        <v/>
      </c>
      <c r="CH166" s="300" t="str">
        <f ca="true">+IF(OFFSET('Water Data'!$I$27,0,10*ROW('Water Data'!I160))="","",OFFSET('Water Data'!$I$27,0,10*ROW('Water Data'!I160)))</f>
        <v/>
      </c>
      <c r="CI166" s="300" t="str">
        <f ca="true">+IF(OFFSET('Water Data'!$I$28,0,10*ROW('Water Data'!I160))="","",OFFSET('Water Data'!$I$28,0,10*ROW('Water Data'!I160)))</f>
        <v/>
      </c>
      <c r="CJ166" s="300" t="str">
        <f ca="true">+IF(OFFSET('Water Data'!$I$29,0,10*ROW('Water Data'!I160))="","",OFFSET('Water Data'!$I$29,0,10*ROW('Water Data'!I160)))</f>
        <v/>
      </c>
      <c r="CK166" s="300" t="str">
        <f ca="true">+IF(OFFSET('Sanitation Data'!$D$28,0,10*ROW('Sanitation Data'!D160))="","",OFFSET('Sanitation Data'!$D$28,0,10*ROW('Sanitation Data'!D160)))</f>
        <v/>
      </c>
      <c r="CL166" s="300" t="str">
        <f ca="true">+IF(OFFSET('Sanitation Data'!$D$29,0,10*ROW('Sanitation Data'!D160))="","",OFFSET('Sanitation Data'!$D$29,0,10*ROW('Sanitation Data'!D160)))</f>
        <v/>
      </c>
      <c r="CM166" s="300" t="str">
        <f ca="true">+IF(OFFSET('Sanitation Data'!$D$30,0,10*ROW('Sanitation Data'!D160))="","",OFFSET('Sanitation Data'!$D$30,0,10*ROW('Sanitation Data'!D160)))</f>
        <v/>
      </c>
      <c r="CN166" s="300" t="str">
        <f ca="true">+IF(OFFSET('Sanitation Data'!$D$31,0,10*ROW('Sanitation Data'!D160))="","",OFFSET('Sanitation Data'!$D$31,0,10*ROW('Sanitation Data'!D160)))</f>
        <v/>
      </c>
      <c r="CO166" s="300" t="str">
        <f ca="true">+IF(OFFSET('Sanitation Data'!$D$32,0,10*ROW('Sanitation Data'!D160))="","",OFFSET('Sanitation Data'!$D$32,0,10*ROW('Sanitation Data'!D160)))</f>
        <v/>
      </c>
      <c r="CP166" s="300" t="str">
        <f ca="true">+IF(OFFSET('Sanitation Data'!$E$28,0,10*ROW('Sanitation Data'!E160))="","",OFFSET('Sanitation Data'!$E$28,0,10*ROW('Sanitation Data'!E160)))</f>
        <v/>
      </c>
      <c r="CQ166" s="300" t="str">
        <f ca="true">+IF(OFFSET('Sanitation Data'!$E$29,0,10*ROW('Sanitation Data'!E160))="","",OFFSET('Sanitation Data'!$E$29,0,10*ROW('Sanitation Data'!E160)))</f>
        <v/>
      </c>
      <c r="CR166" s="300" t="str">
        <f ca="true">+IF(OFFSET('Sanitation Data'!$E$30,0,10*ROW('Sanitation Data'!E160))="","",OFFSET('Sanitation Data'!$E$30,0,10*ROW('Sanitation Data'!E160)))</f>
        <v/>
      </c>
      <c r="CS166" s="300" t="str">
        <f ca="true">+IF(OFFSET('Sanitation Data'!$E$31,0,10*ROW('Sanitation Data'!E160))="","",OFFSET('Sanitation Data'!$E$31,0,10*ROW('Sanitation Data'!E160)))</f>
        <v/>
      </c>
      <c r="CT166" s="300" t="str">
        <f ca="true">+IF(OFFSET('Sanitation Data'!$E$32,0,10*ROW('Sanitation Data'!E160))="","",OFFSET('Sanitation Data'!$E$32,0,10*ROW('Sanitation Data'!E160)))</f>
        <v/>
      </c>
      <c r="CU166" s="300" t="str">
        <f ca="true">+IF(OFFSET('Sanitation Data'!$F$28,0,10*ROW('Sanitation Data'!F160))="","",OFFSET('Sanitation Data'!$F$28,0,10*ROW('Sanitation Data'!F160)))</f>
        <v/>
      </c>
      <c r="CV166" s="300" t="str">
        <f ca="true">+IF(OFFSET('Sanitation Data'!$F$29,0,10*ROW('Sanitation Data'!F160))="","",OFFSET('Sanitation Data'!$F$29,0,10*ROW('Sanitation Data'!F160)))</f>
        <v/>
      </c>
      <c r="CW166" s="300" t="str">
        <f ca="true">+IF(OFFSET('Sanitation Data'!$F$30,0,10*ROW('Sanitation Data'!F160))="","",OFFSET('Sanitation Data'!$F$30,0,10*ROW('Sanitation Data'!F160)))</f>
        <v/>
      </c>
      <c r="CX166" s="300" t="str">
        <f ca="true">+IF(OFFSET('Sanitation Data'!$F$31,0,10*ROW('Sanitation Data'!F160))="","",OFFSET('Sanitation Data'!$F$31,0,10*ROW('Sanitation Data'!F160)))</f>
        <v/>
      </c>
      <c r="CY166" s="300" t="str">
        <f ca="true">+IF(OFFSET('Sanitation Data'!$F$32,0,10*ROW('Sanitation Data'!F160))="","",OFFSET('Sanitation Data'!$F$32,0,10*ROW('Sanitation Data'!F160)))</f>
        <v/>
      </c>
      <c r="CZ166" s="300" t="str">
        <f ca="true">+IF(OFFSET('Sanitation Data'!$G$28,0,10*ROW('Sanitation Data'!G160))="","",OFFSET('Sanitation Data'!$G$28,0,10*ROW('Sanitation Data'!G160)))</f>
        <v/>
      </c>
      <c r="DA166" s="300" t="str">
        <f ca="true">+IF(OFFSET('Sanitation Data'!$G$29,0,10*ROW('Sanitation Data'!G160))="","",OFFSET('Sanitation Data'!$G$29,0,10*ROW('Sanitation Data'!G160)))</f>
        <v/>
      </c>
      <c r="DB166" s="300" t="str">
        <f ca="true">+IF(OFFSET('Sanitation Data'!$G$30,0,10*ROW('Sanitation Data'!G160))="","",OFFSET('Sanitation Data'!$G$30,0,10*ROW('Sanitation Data'!G160)))</f>
        <v/>
      </c>
      <c r="DC166" s="300" t="str">
        <f ca="true">+IF(OFFSET('Sanitation Data'!$G$31,0,10*ROW('Sanitation Data'!G160))="","",OFFSET('Sanitation Data'!$G$31,0,10*ROW('Sanitation Data'!G160)))</f>
        <v/>
      </c>
      <c r="DD166" s="300" t="str">
        <f ca="true">+IF(OFFSET('Sanitation Data'!$G$32,0,10*ROW('Sanitation Data'!G160))="","",OFFSET('Sanitation Data'!$G$32,0,10*ROW('Sanitation Data'!G160)))</f>
        <v/>
      </c>
      <c r="DE166" s="300" t="str">
        <f ca="true">+IF(OFFSET('Sanitation Data'!$H$28,0,10*ROW('Sanitation Data'!H160))="","",OFFSET('Sanitation Data'!$H$28,0,10*ROW('Sanitation Data'!H160)))</f>
        <v/>
      </c>
      <c r="DF166" s="300" t="str">
        <f ca="true">+IF(OFFSET('Sanitation Data'!$H$29,0,10*ROW('Sanitation Data'!H160))="","",OFFSET('Sanitation Data'!$H$29,0,10*ROW('Sanitation Data'!H160)))</f>
        <v/>
      </c>
      <c r="DG166" s="300" t="str">
        <f ca="true">+IF(OFFSET('Sanitation Data'!$H$30,0,10*ROW('Sanitation Data'!H160))="","",OFFSET('Sanitation Data'!$H$30,0,10*ROW('Sanitation Data'!H160)))</f>
        <v/>
      </c>
      <c r="DH166" s="300" t="str">
        <f ca="true">+IF(OFFSET('Sanitation Data'!$H$31,0,10*ROW('Sanitation Data'!H160))="","",OFFSET('Sanitation Data'!$H$31,0,10*ROW('Sanitation Data'!H160)))</f>
        <v/>
      </c>
      <c r="DI166" s="300" t="str">
        <f ca="true">+IF(OFFSET('Sanitation Data'!$H$32,0,10*ROW('Sanitation Data'!H160))="","",OFFSET('Sanitation Data'!$H$32,0,10*ROW('Sanitation Data'!H160)))</f>
        <v/>
      </c>
      <c r="DJ166" s="300" t="str">
        <f ca="true">+IF(OFFSET('Sanitation Data'!$I$28,0,10*ROW('Sanitation Data'!I160))="","",OFFSET('Sanitation Data'!$I$28,0,10*ROW('Sanitation Data'!I160)))</f>
        <v/>
      </c>
      <c r="DK166" s="300" t="str">
        <f ca="true">+IF(OFFSET('Sanitation Data'!$I$29,0,10*ROW('Sanitation Data'!I160))="","",OFFSET('Sanitation Data'!$I$29,0,10*ROW('Sanitation Data'!I160)))</f>
        <v/>
      </c>
      <c r="DL166" s="300" t="str">
        <f ca="true">+IF(OFFSET('Sanitation Data'!$I$30,0,10*ROW('Sanitation Data'!I160))="","",OFFSET('Sanitation Data'!$I$30,0,10*ROW('Sanitation Data'!I160)))</f>
        <v/>
      </c>
      <c r="DM166" s="300" t="str">
        <f ca="true">+IF(OFFSET('Sanitation Data'!$I$31,0,10*ROW('Sanitation Data'!I160))="","",OFFSET('Sanitation Data'!$I$31,0,10*ROW('Sanitation Data'!I160)))</f>
        <v/>
      </c>
      <c r="DN166" s="300" t="str">
        <f ca="true">+IF(OFFSET('Sanitation Data'!$I$32,0,10*ROW('Sanitation Data'!I160))="","",OFFSET('Sanitation Data'!$I$32,0,10*ROW('Sanitation Data'!I160)))</f>
        <v/>
      </c>
      <c r="DO166" s="300" t="str">
        <f ca="true">+IF(OFFSET('Hygiene Data'!$D$11,0,10*ROW('Hygiene Data'!D160))="","",OFFSET('Hygiene Data'!$D$11,0,10*ROW('Hygiene Data'!D160)))</f>
        <v/>
      </c>
      <c r="DP166" s="300" t="str">
        <f ca="true">+IF(OFFSET('Hygiene Data'!$D$12,0,10*ROW('Hygiene Data'!D160))="","",OFFSET('Hygiene Data'!$D$12,0,10*ROW('Hygiene Data'!D160)))</f>
        <v/>
      </c>
      <c r="DQ166" s="300" t="str">
        <f ca="true">+IF(OFFSET('Hygiene Data'!$D$13,0,10*ROW('Hygiene Data'!D160))="","",OFFSET('Hygiene Data'!$D$13,0,10*ROW('Hygiene Data'!D160)))</f>
        <v/>
      </c>
      <c r="DR166" s="300" t="str">
        <f ca="true">+IF(OFFSET('Hygiene Data'!$E$11,0,10*ROW('Hygiene Data'!E160))="","",OFFSET('Hygiene Data'!$E$11,0,10*ROW('Hygiene Data'!E160)))</f>
        <v/>
      </c>
      <c r="DS166" s="300" t="str">
        <f ca="true">+IF(OFFSET('Hygiene Data'!$E$12,0,10*ROW('Hygiene Data'!E160))="","",OFFSET('Hygiene Data'!$E$12,0,10*ROW('Hygiene Data'!E160)))</f>
        <v/>
      </c>
      <c r="DT166" s="300" t="str">
        <f ca="true">+IF(OFFSET('Hygiene Data'!$E$13,0,10*ROW('Hygiene Data'!E160))="","",OFFSET('Hygiene Data'!$E$13,0,10*ROW('Hygiene Data'!E160)))</f>
        <v/>
      </c>
      <c r="DU166" s="300" t="str">
        <f ca="true">+IF(OFFSET('Hygiene Data'!$F$11,0,10*ROW('Hygiene Data'!F160))="","",OFFSET('Hygiene Data'!$F$11,0,10*ROW('Hygiene Data'!F160)))</f>
        <v/>
      </c>
      <c r="DV166" s="300" t="str">
        <f ca="true">+IF(OFFSET('Hygiene Data'!$F$12,0,10*ROW('Hygiene Data'!F160))="","",OFFSET('Hygiene Data'!$F$12,0,10*ROW('Hygiene Data'!F160)))</f>
        <v/>
      </c>
      <c r="DW166" s="300" t="str">
        <f ca="true">+IF(OFFSET('Hygiene Data'!$F$13,0,10*ROW('Hygiene Data'!F160))="","",OFFSET('Hygiene Data'!$F$13,0,10*ROW('Hygiene Data'!F160)))</f>
        <v/>
      </c>
      <c r="DX166" s="300" t="str">
        <f ca="true">+IF(OFFSET('Hygiene Data'!$G$11,0,10*ROW('Hygiene Data'!G160))="","",OFFSET('Hygiene Data'!$G$11,0,10*ROW('Hygiene Data'!G160)))</f>
        <v/>
      </c>
      <c r="DY166" s="300" t="str">
        <f ca="true">+IF(OFFSET('Hygiene Data'!$G$12,0,10*ROW('Hygiene Data'!G160))="","",OFFSET('Hygiene Data'!$G$12,0,10*ROW('Hygiene Data'!G160)))</f>
        <v/>
      </c>
      <c r="DZ166" s="300" t="str">
        <f ca="true">+IF(OFFSET('Hygiene Data'!$G$13,0,10*ROW('Hygiene Data'!G160))="","",OFFSET('Hygiene Data'!$G$13,0,10*ROW('Hygiene Data'!G160)))</f>
        <v/>
      </c>
      <c r="EA166" s="300" t="str">
        <f ca="true">+IF(OFFSET('Hygiene Data'!$H$11,0,10*ROW('Hygiene Data'!H160))="","",OFFSET('Hygiene Data'!$H$11,0,10*ROW('Hygiene Data'!H160)))</f>
        <v/>
      </c>
      <c r="EB166" s="300" t="str">
        <f ca="true">+IF(OFFSET('Hygiene Data'!$H$12,0,10*ROW('Hygiene Data'!H160))="","",OFFSET('Hygiene Data'!$H$12,0,10*ROW('Hygiene Data'!H160)))</f>
        <v/>
      </c>
      <c r="EC166" s="300" t="str">
        <f ca="true">+IF(OFFSET('Hygiene Data'!$H$13,0,10*ROW('Hygiene Data'!H160))="","",OFFSET('Hygiene Data'!$H$13,0,10*ROW('Hygiene Data'!H160)))</f>
        <v/>
      </c>
      <c r="ED166" s="300" t="str">
        <f ca="true">+IF(OFFSET('Hygiene Data'!$I$11,0,10*ROW('Hygiene Data'!I160))="","",OFFSET('Hygiene Data'!$I$11,0,10*ROW('Hygiene Data'!I160)))</f>
        <v/>
      </c>
      <c r="EE166" s="300" t="str">
        <f ca="true">+IF(OFFSET('Hygiene Data'!$I$12,0,10*ROW('Hygiene Data'!I160))="","",OFFSET('Hygiene Data'!$I$12,0,10*ROW('Hygiene Data'!I160)))</f>
        <v/>
      </c>
      <c r="EF166" s="30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7"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0"/>
      <c r="BS167" s="300" t="str">
        <f ca="true">+IF(OFFSET('Water Data'!$D$27,0,10*ROW('Water Data'!D161))="","",OFFSET('Water Data'!$D$27,0,10*ROW('Water Data'!D161)))</f>
        <v/>
      </c>
      <c r="BT167" s="300" t="str">
        <f ca="true">+IF(OFFSET('Water Data'!$D$28,0,10*ROW('Water Data'!D161))="","",OFFSET('Water Data'!$D$28,0,10*ROW('Water Data'!D161)))</f>
        <v/>
      </c>
      <c r="BU167" s="300" t="str">
        <f ca="true">+IF(OFFSET('Water Data'!$D$29,0,10*ROW('Water Data'!D161))="","",OFFSET('Water Data'!$D$29,0,10*ROW('Water Data'!D161)))</f>
        <v/>
      </c>
      <c r="BV167" s="300" t="str">
        <f ca="true">+IF(OFFSET('Water Data'!$E$27,0,10*ROW('Water Data'!E161))="","",OFFSET('Water Data'!$E$27,0,10*ROW('Water Data'!E161)))</f>
        <v/>
      </c>
      <c r="BW167" s="300" t="str">
        <f ca="true">+IF(OFFSET('Water Data'!$E$28,0,10*ROW('Water Data'!E161))="","",OFFSET('Water Data'!$E$28,0,10*ROW('Water Data'!E161)))</f>
        <v/>
      </c>
      <c r="BX167" s="300" t="str">
        <f ca="true">+IF(OFFSET('Water Data'!$E$29,0,10*ROW('Water Data'!E161))="","",OFFSET('Water Data'!$E$29,0,10*ROW('Water Data'!E161)))</f>
        <v/>
      </c>
      <c r="BY167" s="300" t="str">
        <f ca="true">+IF(OFFSET('Water Data'!$F$27,0,10*ROW('Water Data'!F161))="","",OFFSET('Water Data'!$F$27,0,10*ROW('Water Data'!F161)))</f>
        <v/>
      </c>
      <c r="BZ167" s="300" t="str">
        <f ca="true">+IF(OFFSET('Water Data'!$F$28,0,10*ROW('Water Data'!F161))="","",OFFSET('Water Data'!$F$28,0,10*ROW('Water Data'!F161)))</f>
        <v/>
      </c>
      <c r="CA167" s="300" t="str">
        <f ca="true">+IF(OFFSET('Water Data'!$F$29,0,10*ROW('Water Data'!F161))="","",OFFSET('Water Data'!$F$29,0,10*ROW('Water Data'!F161)))</f>
        <v/>
      </c>
      <c r="CB167" s="300" t="str">
        <f ca="true">+IF(OFFSET('Water Data'!$G$27,0,10*ROW('Water Data'!G161))="","",OFFSET('Water Data'!$G$27,0,10*ROW('Water Data'!G161)))</f>
        <v/>
      </c>
      <c r="CC167" s="300" t="str">
        <f ca="true">+IF(OFFSET('Water Data'!$G$28,0,10*ROW('Water Data'!G161))="","",OFFSET('Water Data'!$G$28,0,10*ROW('Water Data'!G161)))</f>
        <v/>
      </c>
      <c r="CD167" s="300" t="str">
        <f ca="true">+IF(OFFSET('Water Data'!$G$29,0,10*ROW('Water Data'!G161))="","",OFFSET('Water Data'!$G$29,0,10*ROW('Water Data'!G161)))</f>
        <v/>
      </c>
      <c r="CE167" s="300" t="str">
        <f ca="true">+IF(OFFSET('Water Data'!$H$27,0,10*ROW('Water Data'!H161))="","",OFFSET('Water Data'!$H$27,0,10*ROW('Water Data'!H161)))</f>
        <v/>
      </c>
      <c r="CF167" s="300" t="str">
        <f ca="true">+IF(OFFSET('Water Data'!$H$28,0,10*ROW('Water Data'!H161))="","",OFFSET('Water Data'!$H$28,0,10*ROW('Water Data'!H161)))</f>
        <v/>
      </c>
      <c r="CG167" s="300" t="str">
        <f ca="true">+IF(OFFSET('Water Data'!$H$29,0,10*ROW('Water Data'!H161))="","",OFFSET('Water Data'!$H$29,0,10*ROW('Water Data'!H161)))</f>
        <v/>
      </c>
      <c r="CH167" s="300" t="str">
        <f ca="true">+IF(OFFSET('Water Data'!$I$27,0,10*ROW('Water Data'!I161))="","",OFFSET('Water Data'!$I$27,0,10*ROW('Water Data'!I161)))</f>
        <v/>
      </c>
      <c r="CI167" s="300" t="str">
        <f ca="true">+IF(OFFSET('Water Data'!$I$28,0,10*ROW('Water Data'!I161))="","",OFFSET('Water Data'!$I$28,0,10*ROW('Water Data'!I161)))</f>
        <v/>
      </c>
      <c r="CJ167" s="300" t="str">
        <f ca="true">+IF(OFFSET('Water Data'!$I$29,0,10*ROW('Water Data'!I161))="","",OFFSET('Water Data'!$I$29,0,10*ROW('Water Data'!I161)))</f>
        <v/>
      </c>
      <c r="CK167" s="300" t="str">
        <f ca="true">+IF(OFFSET('Sanitation Data'!$D$28,0,10*ROW('Sanitation Data'!D161))="","",OFFSET('Sanitation Data'!$D$28,0,10*ROW('Sanitation Data'!D161)))</f>
        <v/>
      </c>
      <c r="CL167" s="300" t="str">
        <f ca="true">+IF(OFFSET('Sanitation Data'!$D$29,0,10*ROW('Sanitation Data'!D161))="","",OFFSET('Sanitation Data'!$D$29,0,10*ROW('Sanitation Data'!D161)))</f>
        <v/>
      </c>
      <c r="CM167" s="300" t="str">
        <f ca="true">+IF(OFFSET('Sanitation Data'!$D$30,0,10*ROW('Sanitation Data'!D161))="","",OFFSET('Sanitation Data'!$D$30,0,10*ROW('Sanitation Data'!D161)))</f>
        <v/>
      </c>
      <c r="CN167" s="300" t="str">
        <f ca="true">+IF(OFFSET('Sanitation Data'!$D$31,0,10*ROW('Sanitation Data'!D161))="","",OFFSET('Sanitation Data'!$D$31,0,10*ROW('Sanitation Data'!D161)))</f>
        <v/>
      </c>
      <c r="CO167" s="300" t="str">
        <f ca="true">+IF(OFFSET('Sanitation Data'!$D$32,0,10*ROW('Sanitation Data'!D161))="","",OFFSET('Sanitation Data'!$D$32,0,10*ROW('Sanitation Data'!D161)))</f>
        <v/>
      </c>
      <c r="CP167" s="300" t="str">
        <f ca="true">+IF(OFFSET('Sanitation Data'!$E$28,0,10*ROW('Sanitation Data'!E161))="","",OFFSET('Sanitation Data'!$E$28,0,10*ROW('Sanitation Data'!E161)))</f>
        <v/>
      </c>
      <c r="CQ167" s="300" t="str">
        <f ca="true">+IF(OFFSET('Sanitation Data'!$E$29,0,10*ROW('Sanitation Data'!E161))="","",OFFSET('Sanitation Data'!$E$29,0,10*ROW('Sanitation Data'!E161)))</f>
        <v/>
      </c>
      <c r="CR167" s="300" t="str">
        <f ca="true">+IF(OFFSET('Sanitation Data'!$E$30,0,10*ROW('Sanitation Data'!E161))="","",OFFSET('Sanitation Data'!$E$30,0,10*ROW('Sanitation Data'!E161)))</f>
        <v/>
      </c>
      <c r="CS167" s="300" t="str">
        <f ca="true">+IF(OFFSET('Sanitation Data'!$E$31,0,10*ROW('Sanitation Data'!E161))="","",OFFSET('Sanitation Data'!$E$31,0,10*ROW('Sanitation Data'!E161)))</f>
        <v/>
      </c>
      <c r="CT167" s="300" t="str">
        <f ca="true">+IF(OFFSET('Sanitation Data'!$E$32,0,10*ROW('Sanitation Data'!E161))="","",OFFSET('Sanitation Data'!$E$32,0,10*ROW('Sanitation Data'!E161)))</f>
        <v/>
      </c>
      <c r="CU167" s="300" t="str">
        <f ca="true">+IF(OFFSET('Sanitation Data'!$F$28,0,10*ROW('Sanitation Data'!F161))="","",OFFSET('Sanitation Data'!$F$28,0,10*ROW('Sanitation Data'!F161)))</f>
        <v/>
      </c>
      <c r="CV167" s="300" t="str">
        <f ca="true">+IF(OFFSET('Sanitation Data'!$F$29,0,10*ROW('Sanitation Data'!F161))="","",OFFSET('Sanitation Data'!$F$29,0,10*ROW('Sanitation Data'!F161)))</f>
        <v/>
      </c>
      <c r="CW167" s="300" t="str">
        <f ca="true">+IF(OFFSET('Sanitation Data'!$F$30,0,10*ROW('Sanitation Data'!F161))="","",OFFSET('Sanitation Data'!$F$30,0,10*ROW('Sanitation Data'!F161)))</f>
        <v/>
      </c>
      <c r="CX167" s="300" t="str">
        <f ca="true">+IF(OFFSET('Sanitation Data'!$F$31,0,10*ROW('Sanitation Data'!F161))="","",OFFSET('Sanitation Data'!$F$31,0,10*ROW('Sanitation Data'!F161)))</f>
        <v/>
      </c>
      <c r="CY167" s="300" t="str">
        <f ca="true">+IF(OFFSET('Sanitation Data'!$F$32,0,10*ROW('Sanitation Data'!F161))="","",OFFSET('Sanitation Data'!$F$32,0,10*ROW('Sanitation Data'!F161)))</f>
        <v/>
      </c>
      <c r="CZ167" s="300" t="str">
        <f ca="true">+IF(OFFSET('Sanitation Data'!$G$28,0,10*ROW('Sanitation Data'!G161))="","",OFFSET('Sanitation Data'!$G$28,0,10*ROW('Sanitation Data'!G161)))</f>
        <v/>
      </c>
      <c r="DA167" s="300" t="str">
        <f ca="true">+IF(OFFSET('Sanitation Data'!$G$29,0,10*ROW('Sanitation Data'!G161))="","",OFFSET('Sanitation Data'!$G$29,0,10*ROW('Sanitation Data'!G161)))</f>
        <v/>
      </c>
      <c r="DB167" s="300" t="str">
        <f ca="true">+IF(OFFSET('Sanitation Data'!$G$30,0,10*ROW('Sanitation Data'!G161))="","",OFFSET('Sanitation Data'!$G$30,0,10*ROW('Sanitation Data'!G161)))</f>
        <v/>
      </c>
      <c r="DC167" s="300" t="str">
        <f ca="true">+IF(OFFSET('Sanitation Data'!$G$31,0,10*ROW('Sanitation Data'!G161))="","",OFFSET('Sanitation Data'!$G$31,0,10*ROW('Sanitation Data'!G161)))</f>
        <v/>
      </c>
      <c r="DD167" s="300" t="str">
        <f ca="true">+IF(OFFSET('Sanitation Data'!$G$32,0,10*ROW('Sanitation Data'!G161))="","",OFFSET('Sanitation Data'!$G$32,0,10*ROW('Sanitation Data'!G161)))</f>
        <v/>
      </c>
      <c r="DE167" s="300" t="str">
        <f ca="true">+IF(OFFSET('Sanitation Data'!$H$28,0,10*ROW('Sanitation Data'!H161))="","",OFFSET('Sanitation Data'!$H$28,0,10*ROW('Sanitation Data'!H161)))</f>
        <v/>
      </c>
      <c r="DF167" s="300" t="str">
        <f ca="true">+IF(OFFSET('Sanitation Data'!$H$29,0,10*ROW('Sanitation Data'!H161))="","",OFFSET('Sanitation Data'!$H$29,0,10*ROW('Sanitation Data'!H161)))</f>
        <v/>
      </c>
      <c r="DG167" s="300" t="str">
        <f ca="true">+IF(OFFSET('Sanitation Data'!$H$30,0,10*ROW('Sanitation Data'!H161))="","",OFFSET('Sanitation Data'!$H$30,0,10*ROW('Sanitation Data'!H161)))</f>
        <v/>
      </c>
      <c r="DH167" s="300" t="str">
        <f ca="true">+IF(OFFSET('Sanitation Data'!$H$31,0,10*ROW('Sanitation Data'!H161))="","",OFFSET('Sanitation Data'!$H$31,0,10*ROW('Sanitation Data'!H161)))</f>
        <v/>
      </c>
      <c r="DI167" s="300" t="str">
        <f ca="true">+IF(OFFSET('Sanitation Data'!$H$32,0,10*ROW('Sanitation Data'!H161))="","",OFFSET('Sanitation Data'!$H$32,0,10*ROW('Sanitation Data'!H161)))</f>
        <v/>
      </c>
      <c r="DJ167" s="300" t="str">
        <f ca="true">+IF(OFFSET('Sanitation Data'!$I$28,0,10*ROW('Sanitation Data'!I161))="","",OFFSET('Sanitation Data'!$I$28,0,10*ROW('Sanitation Data'!I161)))</f>
        <v/>
      </c>
      <c r="DK167" s="300" t="str">
        <f ca="true">+IF(OFFSET('Sanitation Data'!$I$29,0,10*ROW('Sanitation Data'!I161))="","",OFFSET('Sanitation Data'!$I$29,0,10*ROW('Sanitation Data'!I161)))</f>
        <v/>
      </c>
      <c r="DL167" s="300" t="str">
        <f ca="true">+IF(OFFSET('Sanitation Data'!$I$30,0,10*ROW('Sanitation Data'!I161))="","",OFFSET('Sanitation Data'!$I$30,0,10*ROW('Sanitation Data'!I161)))</f>
        <v/>
      </c>
      <c r="DM167" s="300" t="str">
        <f ca="true">+IF(OFFSET('Sanitation Data'!$I$31,0,10*ROW('Sanitation Data'!I161))="","",OFFSET('Sanitation Data'!$I$31,0,10*ROW('Sanitation Data'!I161)))</f>
        <v/>
      </c>
      <c r="DN167" s="300" t="str">
        <f ca="true">+IF(OFFSET('Sanitation Data'!$I$32,0,10*ROW('Sanitation Data'!I161))="","",OFFSET('Sanitation Data'!$I$32,0,10*ROW('Sanitation Data'!I161)))</f>
        <v/>
      </c>
      <c r="DO167" s="300" t="str">
        <f ca="true">+IF(OFFSET('Hygiene Data'!$D$11,0,10*ROW('Hygiene Data'!D161))="","",OFFSET('Hygiene Data'!$D$11,0,10*ROW('Hygiene Data'!D161)))</f>
        <v/>
      </c>
      <c r="DP167" s="300" t="str">
        <f ca="true">+IF(OFFSET('Hygiene Data'!$D$12,0,10*ROW('Hygiene Data'!D161))="","",OFFSET('Hygiene Data'!$D$12,0,10*ROW('Hygiene Data'!D161)))</f>
        <v/>
      </c>
      <c r="DQ167" s="300" t="str">
        <f ca="true">+IF(OFFSET('Hygiene Data'!$D$13,0,10*ROW('Hygiene Data'!D161))="","",OFFSET('Hygiene Data'!$D$13,0,10*ROW('Hygiene Data'!D161)))</f>
        <v/>
      </c>
      <c r="DR167" s="300" t="str">
        <f ca="true">+IF(OFFSET('Hygiene Data'!$E$11,0,10*ROW('Hygiene Data'!E161))="","",OFFSET('Hygiene Data'!$E$11,0,10*ROW('Hygiene Data'!E161)))</f>
        <v/>
      </c>
      <c r="DS167" s="300" t="str">
        <f ca="true">+IF(OFFSET('Hygiene Data'!$E$12,0,10*ROW('Hygiene Data'!E161))="","",OFFSET('Hygiene Data'!$E$12,0,10*ROW('Hygiene Data'!E161)))</f>
        <v/>
      </c>
      <c r="DT167" s="300" t="str">
        <f ca="true">+IF(OFFSET('Hygiene Data'!$E$13,0,10*ROW('Hygiene Data'!E161))="","",OFFSET('Hygiene Data'!$E$13,0,10*ROW('Hygiene Data'!E161)))</f>
        <v/>
      </c>
      <c r="DU167" s="300" t="str">
        <f ca="true">+IF(OFFSET('Hygiene Data'!$F$11,0,10*ROW('Hygiene Data'!F161))="","",OFFSET('Hygiene Data'!$F$11,0,10*ROW('Hygiene Data'!F161)))</f>
        <v/>
      </c>
      <c r="DV167" s="300" t="str">
        <f ca="true">+IF(OFFSET('Hygiene Data'!$F$12,0,10*ROW('Hygiene Data'!F161))="","",OFFSET('Hygiene Data'!$F$12,0,10*ROW('Hygiene Data'!F161)))</f>
        <v/>
      </c>
      <c r="DW167" s="300" t="str">
        <f ca="true">+IF(OFFSET('Hygiene Data'!$F$13,0,10*ROW('Hygiene Data'!F161))="","",OFFSET('Hygiene Data'!$F$13,0,10*ROW('Hygiene Data'!F161)))</f>
        <v/>
      </c>
      <c r="DX167" s="300" t="str">
        <f ca="true">+IF(OFFSET('Hygiene Data'!$G$11,0,10*ROW('Hygiene Data'!G161))="","",OFFSET('Hygiene Data'!$G$11,0,10*ROW('Hygiene Data'!G161)))</f>
        <v/>
      </c>
      <c r="DY167" s="300" t="str">
        <f ca="true">+IF(OFFSET('Hygiene Data'!$G$12,0,10*ROW('Hygiene Data'!G161))="","",OFFSET('Hygiene Data'!$G$12,0,10*ROW('Hygiene Data'!G161)))</f>
        <v/>
      </c>
      <c r="DZ167" s="300" t="str">
        <f ca="true">+IF(OFFSET('Hygiene Data'!$G$13,0,10*ROW('Hygiene Data'!G161))="","",OFFSET('Hygiene Data'!$G$13,0,10*ROW('Hygiene Data'!G161)))</f>
        <v/>
      </c>
      <c r="EA167" s="300" t="str">
        <f ca="true">+IF(OFFSET('Hygiene Data'!$H$11,0,10*ROW('Hygiene Data'!H161))="","",OFFSET('Hygiene Data'!$H$11,0,10*ROW('Hygiene Data'!H161)))</f>
        <v/>
      </c>
      <c r="EB167" s="300" t="str">
        <f ca="true">+IF(OFFSET('Hygiene Data'!$H$12,0,10*ROW('Hygiene Data'!H161))="","",OFFSET('Hygiene Data'!$H$12,0,10*ROW('Hygiene Data'!H161)))</f>
        <v/>
      </c>
      <c r="EC167" s="300" t="str">
        <f ca="true">+IF(OFFSET('Hygiene Data'!$H$13,0,10*ROW('Hygiene Data'!H161))="","",OFFSET('Hygiene Data'!$H$13,0,10*ROW('Hygiene Data'!H161)))</f>
        <v/>
      </c>
      <c r="ED167" s="300" t="str">
        <f ca="true">+IF(OFFSET('Hygiene Data'!$I$11,0,10*ROW('Hygiene Data'!I161))="","",OFFSET('Hygiene Data'!$I$11,0,10*ROW('Hygiene Data'!I161)))</f>
        <v/>
      </c>
      <c r="EE167" s="300" t="str">
        <f ca="true">+IF(OFFSET('Hygiene Data'!$I$12,0,10*ROW('Hygiene Data'!I161))="","",OFFSET('Hygiene Data'!$I$12,0,10*ROW('Hygiene Data'!I161)))</f>
        <v/>
      </c>
      <c r="EF167" s="30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7"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0"/>
      <c r="BS168" s="300" t="str">
        <f ca="true">+IF(OFFSET('Water Data'!$D$27,0,10*ROW('Water Data'!D162))="","",OFFSET('Water Data'!$D$27,0,10*ROW('Water Data'!D162)))</f>
        <v/>
      </c>
      <c r="BT168" s="300" t="str">
        <f ca="true">+IF(OFFSET('Water Data'!$D$28,0,10*ROW('Water Data'!D162))="","",OFFSET('Water Data'!$D$28,0,10*ROW('Water Data'!D162)))</f>
        <v/>
      </c>
      <c r="BU168" s="300" t="str">
        <f ca="true">+IF(OFFSET('Water Data'!$D$29,0,10*ROW('Water Data'!D162))="","",OFFSET('Water Data'!$D$29,0,10*ROW('Water Data'!D162)))</f>
        <v/>
      </c>
      <c r="BV168" s="300" t="str">
        <f ca="true">+IF(OFFSET('Water Data'!$E$27,0,10*ROW('Water Data'!E162))="","",OFFSET('Water Data'!$E$27,0,10*ROW('Water Data'!E162)))</f>
        <v/>
      </c>
      <c r="BW168" s="300" t="str">
        <f ca="true">+IF(OFFSET('Water Data'!$E$28,0,10*ROW('Water Data'!E162))="","",OFFSET('Water Data'!$E$28,0,10*ROW('Water Data'!E162)))</f>
        <v/>
      </c>
      <c r="BX168" s="300" t="str">
        <f ca="true">+IF(OFFSET('Water Data'!$E$29,0,10*ROW('Water Data'!E162))="","",OFFSET('Water Data'!$E$29,0,10*ROW('Water Data'!E162)))</f>
        <v/>
      </c>
      <c r="BY168" s="300" t="str">
        <f ca="true">+IF(OFFSET('Water Data'!$F$27,0,10*ROW('Water Data'!F162))="","",OFFSET('Water Data'!$F$27,0,10*ROW('Water Data'!F162)))</f>
        <v/>
      </c>
      <c r="BZ168" s="300" t="str">
        <f ca="true">+IF(OFFSET('Water Data'!$F$28,0,10*ROW('Water Data'!F162))="","",OFFSET('Water Data'!$F$28,0,10*ROW('Water Data'!F162)))</f>
        <v/>
      </c>
      <c r="CA168" s="300" t="str">
        <f ca="true">+IF(OFFSET('Water Data'!$F$29,0,10*ROW('Water Data'!F162))="","",OFFSET('Water Data'!$F$29,0,10*ROW('Water Data'!F162)))</f>
        <v/>
      </c>
      <c r="CB168" s="300" t="str">
        <f ca="true">+IF(OFFSET('Water Data'!$G$27,0,10*ROW('Water Data'!G162))="","",OFFSET('Water Data'!$G$27,0,10*ROW('Water Data'!G162)))</f>
        <v/>
      </c>
      <c r="CC168" s="300" t="str">
        <f ca="true">+IF(OFFSET('Water Data'!$G$28,0,10*ROW('Water Data'!G162))="","",OFFSET('Water Data'!$G$28,0,10*ROW('Water Data'!G162)))</f>
        <v/>
      </c>
      <c r="CD168" s="300" t="str">
        <f ca="true">+IF(OFFSET('Water Data'!$G$29,0,10*ROW('Water Data'!G162))="","",OFFSET('Water Data'!$G$29,0,10*ROW('Water Data'!G162)))</f>
        <v/>
      </c>
      <c r="CE168" s="300" t="str">
        <f ca="true">+IF(OFFSET('Water Data'!$H$27,0,10*ROW('Water Data'!H162))="","",OFFSET('Water Data'!$H$27,0,10*ROW('Water Data'!H162)))</f>
        <v/>
      </c>
      <c r="CF168" s="300" t="str">
        <f ca="true">+IF(OFFSET('Water Data'!$H$28,0,10*ROW('Water Data'!H162))="","",OFFSET('Water Data'!$H$28,0,10*ROW('Water Data'!H162)))</f>
        <v/>
      </c>
      <c r="CG168" s="300" t="str">
        <f ca="true">+IF(OFFSET('Water Data'!$H$29,0,10*ROW('Water Data'!H162))="","",OFFSET('Water Data'!$H$29,0,10*ROW('Water Data'!H162)))</f>
        <v/>
      </c>
      <c r="CH168" s="300" t="str">
        <f ca="true">+IF(OFFSET('Water Data'!$I$27,0,10*ROW('Water Data'!I162))="","",OFFSET('Water Data'!$I$27,0,10*ROW('Water Data'!I162)))</f>
        <v/>
      </c>
      <c r="CI168" s="300" t="str">
        <f ca="true">+IF(OFFSET('Water Data'!$I$28,0,10*ROW('Water Data'!I162))="","",OFFSET('Water Data'!$I$28,0,10*ROW('Water Data'!I162)))</f>
        <v/>
      </c>
      <c r="CJ168" s="300" t="str">
        <f ca="true">+IF(OFFSET('Water Data'!$I$29,0,10*ROW('Water Data'!I162))="","",OFFSET('Water Data'!$I$29,0,10*ROW('Water Data'!I162)))</f>
        <v/>
      </c>
      <c r="CK168" s="300" t="str">
        <f ca="true">+IF(OFFSET('Sanitation Data'!$D$28,0,10*ROW('Sanitation Data'!D162))="","",OFFSET('Sanitation Data'!$D$28,0,10*ROW('Sanitation Data'!D162)))</f>
        <v/>
      </c>
      <c r="CL168" s="300" t="str">
        <f ca="true">+IF(OFFSET('Sanitation Data'!$D$29,0,10*ROW('Sanitation Data'!D162))="","",OFFSET('Sanitation Data'!$D$29,0,10*ROW('Sanitation Data'!D162)))</f>
        <v/>
      </c>
      <c r="CM168" s="300" t="str">
        <f ca="true">+IF(OFFSET('Sanitation Data'!$D$30,0,10*ROW('Sanitation Data'!D162))="","",OFFSET('Sanitation Data'!$D$30,0,10*ROW('Sanitation Data'!D162)))</f>
        <v/>
      </c>
      <c r="CN168" s="300" t="str">
        <f ca="true">+IF(OFFSET('Sanitation Data'!$D$31,0,10*ROW('Sanitation Data'!D162))="","",OFFSET('Sanitation Data'!$D$31,0,10*ROW('Sanitation Data'!D162)))</f>
        <v/>
      </c>
      <c r="CO168" s="300" t="str">
        <f ca="true">+IF(OFFSET('Sanitation Data'!$D$32,0,10*ROW('Sanitation Data'!D162))="","",OFFSET('Sanitation Data'!$D$32,0,10*ROW('Sanitation Data'!D162)))</f>
        <v/>
      </c>
      <c r="CP168" s="300" t="str">
        <f ca="true">+IF(OFFSET('Sanitation Data'!$E$28,0,10*ROW('Sanitation Data'!E162))="","",OFFSET('Sanitation Data'!$E$28,0,10*ROW('Sanitation Data'!E162)))</f>
        <v/>
      </c>
      <c r="CQ168" s="300" t="str">
        <f ca="true">+IF(OFFSET('Sanitation Data'!$E$29,0,10*ROW('Sanitation Data'!E162))="","",OFFSET('Sanitation Data'!$E$29,0,10*ROW('Sanitation Data'!E162)))</f>
        <v/>
      </c>
      <c r="CR168" s="300" t="str">
        <f ca="true">+IF(OFFSET('Sanitation Data'!$E$30,0,10*ROW('Sanitation Data'!E162))="","",OFFSET('Sanitation Data'!$E$30,0,10*ROW('Sanitation Data'!E162)))</f>
        <v/>
      </c>
      <c r="CS168" s="300" t="str">
        <f ca="true">+IF(OFFSET('Sanitation Data'!$E$31,0,10*ROW('Sanitation Data'!E162))="","",OFFSET('Sanitation Data'!$E$31,0,10*ROW('Sanitation Data'!E162)))</f>
        <v/>
      </c>
      <c r="CT168" s="300" t="str">
        <f ca="true">+IF(OFFSET('Sanitation Data'!$E$32,0,10*ROW('Sanitation Data'!E162))="","",OFFSET('Sanitation Data'!$E$32,0,10*ROW('Sanitation Data'!E162)))</f>
        <v/>
      </c>
      <c r="CU168" s="300" t="str">
        <f ca="true">+IF(OFFSET('Sanitation Data'!$F$28,0,10*ROW('Sanitation Data'!F162))="","",OFFSET('Sanitation Data'!$F$28,0,10*ROW('Sanitation Data'!F162)))</f>
        <v/>
      </c>
      <c r="CV168" s="300" t="str">
        <f ca="true">+IF(OFFSET('Sanitation Data'!$F$29,0,10*ROW('Sanitation Data'!F162))="","",OFFSET('Sanitation Data'!$F$29,0,10*ROW('Sanitation Data'!F162)))</f>
        <v/>
      </c>
      <c r="CW168" s="300" t="str">
        <f ca="true">+IF(OFFSET('Sanitation Data'!$F$30,0,10*ROW('Sanitation Data'!F162))="","",OFFSET('Sanitation Data'!$F$30,0,10*ROW('Sanitation Data'!F162)))</f>
        <v/>
      </c>
      <c r="CX168" s="300" t="str">
        <f ca="true">+IF(OFFSET('Sanitation Data'!$F$31,0,10*ROW('Sanitation Data'!F162))="","",OFFSET('Sanitation Data'!$F$31,0,10*ROW('Sanitation Data'!F162)))</f>
        <v/>
      </c>
      <c r="CY168" s="300" t="str">
        <f ca="true">+IF(OFFSET('Sanitation Data'!$F$32,0,10*ROW('Sanitation Data'!F162))="","",OFFSET('Sanitation Data'!$F$32,0,10*ROW('Sanitation Data'!F162)))</f>
        <v/>
      </c>
      <c r="CZ168" s="300" t="str">
        <f ca="true">+IF(OFFSET('Sanitation Data'!$G$28,0,10*ROW('Sanitation Data'!G162))="","",OFFSET('Sanitation Data'!$G$28,0,10*ROW('Sanitation Data'!G162)))</f>
        <v/>
      </c>
      <c r="DA168" s="300" t="str">
        <f ca="true">+IF(OFFSET('Sanitation Data'!$G$29,0,10*ROW('Sanitation Data'!G162))="","",OFFSET('Sanitation Data'!$G$29,0,10*ROW('Sanitation Data'!G162)))</f>
        <v/>
      </c>
      <c r="DB168" s="300" t="str">
        <f ca="true">+IF(OFFSET('Sanitation Data'!$G$30,0,10*ROW('Sanitation Data'!G162))="","",OFFSET('Sanitation Data'!$G$30,0,10*ROW('Sanitation Data'!G162)))</f>
        <v/>
      </c>
      <c r="DC168" s="300" t="str">
        <f ca="true">+IF(OFFSET('Sanitation Data'!$G$31,0,10*ROW('Sanitation Data'!G162))="","",OFFSET('Sanitation Data'!$G$31,0,10*ROW('Sanitation Data'!G162)))</f>
        <v/>
      </c>
      <c r="DD168" s="300" t="str">
        <f ca="true">+IF(OFFSET('Sanitation Data'!$G$32,0,10*ROW('Sanitation Data'!G162))="","",OFFSET('Sanitation Data'!$G$32,0,10*ROW('Sanitation Data'!G162)))</f>
        <v/>
      </c>
      <c r="DE168" s="300" t="str">
        <f ca="true">+IF(OFFSET('Sanitation Data'!$H$28,0,10*ROW('Sanitation Data'!H162))="","",OFFSET('Sanitation Data'!$H$28,0,10*ROW('Sanitation Data'!H162)))</f>
        <v/>
      </c>
      <c r="DF168" s="300" t="str">
        <f ca="true">+IF(OFFSET('Sanitation Data'!$H$29,0,10*ROW('Sanitation Data'!H162))="","",OFFSET('Sanitation Data'!$H$29,0,10*ROW('Sanitation Data'!H162)))</f>
        <v/>
      </c>
      <c r="DG168" s="300" t="str">
        <f ca="true">+IF(OFFSET('Sanitation Data'!$H$30,0,10*ROW('Sanitation Data'!H162))="","",OFFSET('Sanitation Data'!$H$30,0,10*ROW('Sanitation Data'!H162)))</f>
        <v/>
      </c>
      <c r="DH168" s="300" t="str">
        <f ca="true">+IF(OFFSET('Sanitation Data'!$H$31,0,10*ROW('Sanitation Data'!H162))="","",OFFSET('Sanitation Data'!$H$31,0,10*ROW('Sanitation Data'!H162)))</f>
        <v/>
      </c>
      <c r="DI168" s="300" t="str">
        <f ca="true">+IF(OFFSET('Sanitation Data'!$H$32,0,10*ROW('Sanitation Data'!H162))="","",OFFSET('Sanitation Data'!$H$32,0,10*ROW('Sanitation Data'!H162)))</f>
        <v/>
      </c>
      <c r="DJ168" s="300" t="str">
        <f ca="true">+IF(OFFSET('Sanitation Data'!$I$28,0,10*ROW('Sanitation Data'!I162))="","",OFFSET('Sanitation Data'!$I$28,0,10*ROW('Sanitation Data'!I162)))</f>
        <v/>
      </c>
      <c r="DK168" s="300" t="str">
        <f ca="true">+IF(OFFSET('Sanitation Data'!$I$29,0,10*ROW('Sanitation Data'!I162))="","",OFFSET('Sanitation Data'!$I$29,0,10*ROW('Sanitation Data'!I162)))</f>
        <v/>
      </c>
      <c r="DL168" s="300" t="str">
        <f ca="true">+IF(OFFSET('Sanitation Data'!$I$30,0,10*ROW('Sanitation Data'!I162))="","",OFFSET('Sanitation Data'!$I$30,0,10*ROW('Sanitation Data'!I162)))</f>
        <v/>
      </c>
      <c r="DM168" s="300" t="str">
        <f ca="true">+IF(OFFSET('Sanitation Data'!$I$31,0,10*ROW('Sanitation Data'!I162))="","",OFFSET('Sanitation Data'!$I$31,0,10*ROW('Sanitation Data'!I162)))</f>
        <v/>
      </c>
      <c r="DN168" s="300" t="str">
        <f ca="true">+IF(OFFSET('Sanitation Data'!$I$32,0,10*ROW('Sanitation Data'!I162))="","",OFFSET('Sanitation Data'!$I$32,0,10*ROW('Sanitation Data'!I162)))</f>
        <v/>
      </c>
      <c r="DO168" s="300" t="str">
        <f ca="true">+IF(OFFSET('Hygiene Data'!$D$11,0,10*ROW('Hygiene Data'!D162))="","",OFFSET('Hygiene Data'!$D$11,0,10*ROW('Hygiene Data'!D162)))</f>
        <v/>
      </c>
      <c r="DP168" s="300" t="str">
        <f ca="true">+IF(OFFSET('Hygiene Data'!$D$12,0,10*ROW('Hygiene Data'!D162))="","",OFFSET('Hygiene Data'!$D$12,0,10*ROW('Hygiene Data'!D162)))</f>
        <v/>
      </c>
      <c r="DQ168" s="300" t="str">
        <f ca="true">+IF(OFFSET('Hygiene Data'!$D$13,0,10*ROW('Hygiene Data'!D162))="","",OFFSET('Hygiene Data'!$D$13,0,10*ROW('Hygiene Data'!D162)))</f>
        <v/>
      </c>
      <c r="DR168" s="300" t="str">
        <f ca="true">+IF(OFFSET('Hygiene Data'!$E$11,0,10*ROW('Hygiene Data'!E162))="","",OFFSET('Hygiene Data'!$E$11,0,10*ROW('Hygiene Data'!E162)))</f>
        <v/>
      </c>
      <c r="DS168" s="300" t="str">
        <f ca="true">+IF(OFFSET('Hygiene Data'!$E$12,0,10*ROW('Hygiene Data'!E162))="","",OFFSET('Hygiene Data'!$E$12,0,10*ROW('Hygiene Data'!E162)))</f>
        <v/>
      </c>
      <c r="DT168" s="300" t="str">
        <f ca="true">+IF(OFFSET('Hygiene Data'!$E$13,0,10*ROW('Hygiene Data'!E162))="","",OFFSET('Hygiene Data'!$E$13,0,10*ROW('Hygiene Data'!E162)))</f>
        <v/>
      </c>
      <c r="DU168" s="300" t="str">
        <f ca="true">+IF(OFFSET('Hygiene Data'!$F$11,0,10*ROW('Hygiene Data'!F162))="","",OFFSET('Hygiene Data'!$F$11,0,10*ROW('Hygiene Data'!F162)))</f>
        <v/>
      </c>
      <c r="DV168" s="300" t="str">
        <f ca="true">+IF(OFFSET('Hygiene Data'!$F$12,0,10*ROW('Hygiene Data'!F162))="","",OFFSET('Hygiene Data'!$F$12,0,10*ROW('Hygiene Data'!F162)))</f>
        <v/>
      </c>
      <c r="DW168" s="300" t="str">
        <f ca="true">+IF(OFFSET('Hygiene Data'!$F$13,0,10*ROW('Hygiene Data'!F162))="","",OFFSET('Hygiene Data'!$F$13,0,10*ROW('Hygiene Data'!F162)))</f>
        <v/>
      </c>
      <c r="DX168" s="300" t="str">
        <f ca="true">+IF(OFFSET('Hygiene Data'!$G$11,0,10*ROW('Hygiene Data'!G162))="","",OFFSET('Hygiene Data'!$G$11,0,10*ROW('Hygiene Data'!G162)))</f>
        <v/>
      </c>
      <c r="DY168" s="300" t="str">
        <f ca="true">+IF(OFFSET('Hygiene Data'!$G$12,0,10*ROW('Hygiene Data'!G162))="","",OFFSET('Hygiene Data'!$G$12,0,10*ROW('Hygiene Data'!G162)))</f>
        <v/>
      </c>
      <c r="DZ168" s="300" t="str">
        <f ca="true">+IF(OFFSET('Hygiene Data'!$G$13,0,10*ROW('Hygiene Data'!G162))="","",OFFSET('Hygiene Data'!$G$13,0,10*ROW('Hygiene Data'!G162)))</f>
        <v/>
      </c>
      <c r="EA168" s="300" t="str">
        <f ca="true">+IF(OFFSET('Hygiene Data'!$H$11,0,10*ROW('Hygiene Data'!H162))="","",OFFSET('Hygiene Data'!$H$11,0,10*ROW('Hygiene Data'!H162)))</f>
        <v/>
      </c>
      <c r="EB168" s="300" t="str">
        <f ca="true">+IF(OFFSET('Hygiene Data'!$H$12,0,10*ROW('Hygiene Data'!H162))="","",OFFSET('Hygiene Data'!$H$12,0,10*ROW('Hygiene Data'!H162)))</f>
        <v/>
      </c>
      <c r="EC168" s="300" t="str">
        <f ca="true">+IF(OFFSET('Hygiene Data'!$H$13,0,10*ROW('Hygiene Data'!H162))="","",OFFSET('Hygiene Data'!$H$13,0,10*ROW('Hygiene Data'!H162)))</f>
        <v/>
      </c>
      <c r="ED168" s="300" t="str">
        <f ca="true">+IF(OFFSET('Hygiene Data'!$I$11,0,10*ROW('Hygiene Data'!I162))="","",OFFSET('Hygiene Data'!$I$11,0,10*ROW('Hygiene Data'!I162)))</f>
        <v/>
      </c>
      <c r="EE168" s="300" t="str">
        <f ca="true">+IF(OFFSET('Hygiene Data'!$I$12,0,10*ROW('Hygiene Data'!I162))="","",OFFSET('Hygiene Data'!$I$12,0,10*ROW('Hygiene Data'!I162)))</f>
        <v/>
      </c>
      <c r="EF168" s="30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7"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0"/>
      <c r="BS169" s="300" t="str">
        <f ca="true">+IF(OFFSET('Water Data'!$D$27,0,10*ROW('Water Data'!D163))="","",OFFSET('Water Data'!$D$27,0,10*ROW('Water Data'!D163)))</f>
        <v/>
      </c>
      <c r="BT169" s="300" t="str">
        <f ca="true">+IF(OFFSET('Water Data'!$D$28,0,10*ROW('Water Data'!D163))="","",OFFSET('Water Data'!$D$28,0,10*ROW('Water Data'!D163)))</f>
        <v/>
      </c>
      <c r="BU169" s="300" t="str">
        <f ca="true">+IF(OFFSET('Water Data'!$D$29,0,10*ROW('Water Data'!D163))="","",OFFSET('Water Data'!$D$29,0,10*ROW('Water Data'!D163)))</f>
        <v/>
      </c>
      <c r="BV169" s="300" t="str">
        <f ca="true">+IF(OFFSET('Water Data'!$E$27,0,10*ROW('Water Data'!E163))="","",OFFSET('Water Data'!$E$27,0,10*ROW('Water Data'!E163)))</f>
        <v/>
      </c>
      <c r="BW169" s="300" t="str">
        <f ca="true">+IF(OFFSET('Water Data'!$E$28,0,10*ROW('Water Data'!E163))="","",OFFSET('Water Data'!$E$28,0,10*ROW('Water Data'!E163)))</f>
        <v/>
      </c>
      <c r="BX169" s="300" t="str">
        <f ca="true">+IF(OFFSET('Water Data'!$E$29,0,10*ROW('Water Data'!E163))="","",OFFSET('Water Data'!$E$29,0,10*ROW('Water Data'!E163)))</f>
        <v/>
      </c>
      <c r="BY169" s="300" t="str">
        <f ca="true">+IF(OFFSET('Water Data'!$F$27,0,10*ROW('Water Data'!F163))="","",OFFSET('Water Data'!$F$27,0,10*ROW('Water Data'!F163)))</f>
        <v/>
      </c>
      <c r="BZ169" s="300" t="str">
        <f ca="true">+IF(OFFSET('Water Data'!$F$28,0,10*ROW('Water Data'!F163))="","",OFFSET('Water Data'!$F$28,0,10*ROW('Water Data'!F163)))</f>
        <v/>
      </c>
      <c r="CA169" s="300" t="str">
        <f ca="true">+IF(OFFSET('Water Data'!$F$29,0,10*ROW('Water Data'!F163))="","",OFFSET('Water Data'!$F$29,0,10*ROW('Water Data'!F163)))</f>
        <v/>
      </c>
      <c r="CB169" s="300" t="str">
        <f ca="true">+IF(OFFSET('Water Data'!$G$27,0,10*ROW('Water Data'!G163))="","",OFFSET('Water Data'!$G$27,0,10*ROW('Water Data'!G163)))</f>
        <v/>
      </c>
      <c r="CC169" s="300" t="str">
        <f ca="true">+IF(OFFSET('Water Data'!$G$28,0,10*ROW('Water Data'!G163))="","",OFFSET('Water Data'!$G$28,0,10*ROW('Water Data'!G163)))</f>
        <v/>
      </c>
      <c r="CD169" s="300" t="str">
        <f ca="true">+IF(OFFSET('Water Data'!$G$29,0,10*ROW('Water Data'!G163))="","",OFFSET('Water Data'!$G$29,0,10*ROW('Water Data'!G163)))</f>
        <v/>
      </c>
      <c r="CE169" s="300" t="str">
        <f ca="true">+IF(OFFSET('Water Data'!$H$27,0,10*ROW('Water Data'!H163))="","",OFFSET('Water Data'!$H$27,0,10*ROW('Water Data'!H163)))</f>
        <v/>
      </c>
      <c r="CF169" s="300" t="str">
        <f ca="true">+IF(OFFSET('Water Data'!$H$28,0,10*ROW('Water Data'!H163))="","",OFFSET('Water Data'!$H$28,0,10*ROW('Water Data'!H163)))</f>
        <v/>
      </c>
      <c r="CG169" s="300" t="str">
        <f ca="true">+IF(OFFSET('Water Data'!$H$29,0,10*ROW('Water Data'!H163))="","",OFFSET('Water Data'!$H$29,0,10*ROW('Water Data'!H163)))</f>
        <v/>
      </c>
      <c r="CH169" s="300" t="str">
        <f ca="true">+IF(OFFSET('Water Data'!$I$27,0,10*ROW('Water Data'!I163))="","",OFFSET('Water Data'!$I$27,0,10*ROW('Water Data'!I163)))</f>
        <v/>
      </c>
      <c r="CI169" s="300" t="str">
        <f ca="true">+IF(OFFSET('Water Data'!$I$28,0,10*ROW('Water Data'!I163))="","",OFFSET('Water Data'!$I$28,0,10*ROW('Water Data'!I163)))</f>
        <v/>
      </c>
      <c r="CJ169" s="300" t="str">
        <f ca="true">+IF(OFFSET('Water Data'!$I$29,0,10*ROW('Water Data'!I163))="","",OFFSET('Water Data'!$I$29,0,10*ROW('Water Data'!I163)))</f>
        <v/>
      </c>
      <c r="CK169" s="300" t="str">
        <f ca="true">+IF(OFFSET('Sanitation Data'!$D$28,0,10*ROW('Sanitation Data'!D163))="","",OFFSET('Sanitation Data'!$D$28,0,10*ROW('Sanitation Data'!D163)))</f>
        <v/>
      </c>
      <c r="CL169" s="300" t="str">
        <f ca="true">+IF(OFFSET('Sanitation Data'!$D$29,0,10*ROW('Sanitation Data'!D163))="","",OFFSET('Sanitation Data'!$D$29,0,10*ROW('Sanitation Data'!D163)))</f>
        <v/>
      </c>
      <c r="CM169" s="300" t="str">
        <f ca="true">+IF(OFFSET('Sanitation Data'!$D$30,0,10*ROW('Sanitation Data'!D163))="","",OFFSET('Sanitation Data'!$D$30,0,10*ROW('Sanitation Data'!D163)))</f>
        <v/>
      </c>
      <c r="CN169" s="300" t="str">
        <f ca="true">+IF(OFFSET('Sanitation Data'!$D$31,0,10*ROW('Sanitation Data'!D163))="","",OFFSET('Sanitation Data'!$D$31,0,10*ROW('Sanitation Data'!D163)))</f>
        <v/>
      </c>
      <c r="CO169" s="300" t="str">
        <f ca="true">+IF(OFFSET('Sanitation Data'!$D$32,0,10*ROW('Sanitation Data'!D163))="","",OFFSET('Sanitation Data'!$D$32,0,10*ROW('Sanitation Data'!D163)))</f>
        <v/>
      </c>
      <c r="CP169" s="300" t="str">
        <f ca="true">+IF(OFFSET('Sanitation Data'!$E$28,0,10*ROW('Sanitation Data'!E163))="","",OFFSET('Sanitation Data'!$E$28,0,10*ROW('Sanitation Data'!E163)))</f>
        <v/>
      </c>
      <c r="CQ169" s="300" t="str">
        <f ca="true">+IF(OFFSET('Sanitation Data'!$E$29,0,10*ROW('Sanitation Data'!E163))="","",OFFSET('Sanitation Data'!$E$29,0,10*ROW('Sanitation Data'!E163)))</f>
        <v/>
      </c>
      <c r="CR169" s="300" t="str">
        <f ca="true">+IF(OFFSET('Sanitation Data'!$E$30,0,10*ROW('Sanitation Data'!E163))="","",OFFSET('Sanitation Data'!$E$30,0,10*ROW('Sanitation Data'!E163)))</f>
        <v/>
      </c>
      <c r="CS169" s="300" t="str">
        <f ca="true">+IF(OFFSET('Sanitation Data'!$E$31,0,10*ROW('Sanitation Data'!E163))="","",OFFSET('Sanitation Data'!$E$31,0,10*ROW('Sanitation Data'!E163)))</f>
        <v/>
      </c>
      <c r="CT169" s="300" t="str">
        <f ca="true">+IF(OFFSET('Sanitation Data'!$E$32,0,10*ROW('Sanitation Data'!E163))="","",OFFSET('Sanitation Data'!$E$32,0,10*ROW('Sanitation Data'!E163)))</f>
        <v/>
      </c>
      <c r="CU169" s="300" t="str">
        <f ca="true">+IF(OFFSET('Sanitation Data'!$F$28,0,10*ROW('Sanitation Data'!F163))="","",OFFSET('Sanitation Data'!$F$28,0,10*ROW('Sanitation Data'!F163)))</f>
        <v/>
      </c>
      <c r="CV169" s="300" t="str">
        <f ca="true">+IF(OFFSET('Sanitation Data'!$F$29,0,10*ROW('Sanitation Data'!F163))="","",OFFSET('Sanitation Data'!$F$29,0,10*ROW('Sanitation Data'!F163)))</f>
        <v/>
      </c>
      <c r="CW169" s="300" t="str">
        <f ca="true">+IF(OFFSET('Sanitation Data'!$F$30,0,10*ROW('Sanitation Data'!F163))="","",OFFSET('Sanitation Data'!$F$30,0,10*ROW('Sanitation Data'!F163)))</f>
        <v/>
      </c>
      <c r="CX169" s="300" t="str">
        <f ca="true">+IF(OFFSET('Sanitation Data'!$F$31,0,10*ROW('Sanitation Data'!F163))="","",OFFSET('Sanitation Data'!$F$31,0,10*ROW('Sanitation Data'!F163)))</f>
        <v/>
      </c>
      <c r="CY169" s="300" t="str">
        <f ca="true">+IF(OFFSET('Sanitation Data'!$F$32,0,10*ROW('Sanitation Data'!F163))="","",OFFSET('Sanitation Data'!$F$32,0,10*ROW('Sanitation Data'!F163)))</f>
        <v/>
      </c>
      <c r="CZ169" s="300" t="str">
        <f ca="true">+IF(OFFSET('Sanitation Data'!$G$28,0,10*ROW('Sanitation Data'!G163))="","",OFFSET('Sanitation Data'!$G$28,0,10*ROW('Sanitation Data'!G163)))</f>
        <v/>
      </c>
      <c r="DA169" s="300" t="str">
        <f ca="true">+IF(OFFSET('Sanitation Data'!$G$29,0,10*ROW('Sanitation Data'!G163))="","",OFFSET('Sanitation Data'!$G$29,0,10*ROW('Sanitation Data'!G163)))</f>
        <v/>
      </c>
      <c r="DB169" s="300" t="str">
        <f ca="true">+IF(OFFSET('Sanitation Data'!$G$30,0,10*ROW('Sanitation Data'!G163))="","",OFFSET('Sanitation Data'!$G$30,0,10*ROW('Sanitation Data'!G163)))</f>
        <v/>
      </c>
      <c r="DC169" s="300" t="str">
        <f ca="true">+IF(OFFSET('Sanitation Data'!$G$31,0,10*ROW('Sanitation Data'!G163))="","",OFFSET('Sanitation Data'!$G$31,0,10*ROW('Sanitation Data'!G163)))</f>
        <v/>
      </c>
      <c r="DD169" s="300" t="str">
        <f ca="true">+IF(OFFSET('Sanitation Data'!$G$32,0,10*ROW('Sanitation Data'!G163))="","",OFFSET('Sanitation Data'!$G$32,0,10*ROW('Sanitation Data'!G163)))</f>
        <v/>
      </c>
      <c r="DE169" s="300" t="str">
        <f ca="true">+IF(OFFSET('Sanitation Data'!$H$28,0,10*ROW('Sanitation Data'!H163))="","",OFFSET('Sanitation Data'!$H$28,0,10*ROW('Sanitation Data'!H163)))</f>
        <v/>
      </c>
      <c r="DF169" s="300" t="str">
        <f ca="true">+IF(OFFSET('Sanitation Data'!$H$29,0,10*ROW('Sanitation Data'!H163))="","",OFFSET('Sanitation Data'!$H$29,0,10*ROW('Sanitation Data'!H163)))</f>
        <v/>
      </c>
      <c r="DG169" s="300" t="str">
        <f ca="true">+IF(OFFSET('Sanitation Data'!$H$30,0,10*ROW('Sanitation Data'!H163))="","",OFFSET('Sanitation Data'!$H$30,0,10*ROW('Sanitation Data'!H163)))</f>
        <v/>
      </c>
      <c r="DH169" s="300" t="str">
        <f ca="true">+IF(OFFSET('Sanitation Data'!$H$31,0,10*ROW('Sanitation Data'!H163))="","",OFFSET('Sanitation Data'!$H$31,0,10*ROW('Sanitation Data'!H163)))</f>
        <v/>
      </c>
      <c r="DI169" s="300" t="str">
        <f ca="true">+IF(OFFSET('Sanitation Data'!$H$32,0,10*ROW('Sanitation Data'!H163))="","",OFFSET('Sanitation Data'!$H$32,0,10*ROW('Sanitation Data'!H163)))</f>
        <v/>
      </c>
      <c r="DJ169" s="300" t="str">
        <f ca="true">+IF(OFFSET('Sanitation Data'!$I$28,0,10*ROW('Sanitation Data'!I163))="","",OFFSET('Sanitation Data'!$I$28,0,10*ROW('Sanitation Data'!I163)))</f>
        <v/>
      </c>
      <c r="DK169" s="300" t="str">
        <f ca="true">+IF(OFFSET('Sanitation Data'!$I$29,0,10*ROW('Sanitation Data'!I163))="","",OFFSET('Sanitation Data'!$I$29,0,10*ROW('Sanitation Data'!I163)))</f>
        <v/>
      </c>
      <c r="DL169" s="300" t="str">
        <f ca="true">+IF(OFFSET('Sanitation Data'!$I$30,0,10*ROW('Sanitation Data'!I163))="","",OFFSET('Sanitation Data'!$I$30,0,10*ROW('Sanitation Data'!I163)))</f>
        <v/>
      </c>
      <c r="DM169" s="300" t="str">
        <f ca="true">+IF(OFFSET('Sanitation Data'!$I$31,0,10*ROW('Sanitation Data'!I163))="","",OFFSET('Sanitation Data'!$I$31,0,10*ROW('Sanitation Data'!I163)))</f>
        <v/>
      </c>
      <c r="DN169" s="300" t="str">
        <f ca="true">+IF(OFFSET('Sanitation Data'!$I$32,0,10*ROW('Sanitation Data'!I163))="","",OFFSET('Sanitation Data'!$I$32,0,10*ROW('Sanitation Data'!I163)))</f>
        <v/>
      </c>
      <c r="DO169" s="300" t="str">
        <f ca="true">+IF(OFFSET('Hygiene Data'!$D$11,0,10*ROW('Hygiene Data'!D163))="","",OFFSET('Hygiene Data'!$D$11,0,10*ROW('Hygiene Data'!D163)))</f>
        <v/>
      </c>
      <c r="DP169" s="300" t="str">
        <f ca="true">+IF(OFFSET('Hygiene Data'!$D$12,0,10*ROW('Hygiene Data'!D163))="","",OFFSET('Hygiene Data'!$D$12,0,10*ROW('Hygiene Data'!D163)))</f>
        <v/>
      </c>
      <c r="DQ169" s="300" t="str">
        <f ca="true">+IF(OFFSET('Hygiene Data'!$D$13,0,10*ROW('Hygiene Data'!D163))="","",OFFSET('Hygiene Data'!$D$13,0,10*ROW('Hygiene Data'!D163)))</f>
        <v/>
      </c>
      <c r="DR169" s="300" t="str">
        <f ca="true">+IF(OFFSET('Hygiene Data'!$E$11,0,10*ROW('Hygiene Data'!E163))="","",OFFSET('Hygiene Data'!$E$11,0,10*ROW('Hygiene Data'!E163)))</f>
        <v/>
      </c>
      <c r="DS169" s="300" t="str">
        <f ca="true">+IF(OFFSET('Hygiene Data'!$E$12,0,10*ROW('Hygiene Data'!E163))="","",OFFSET('Hygiene Data'!$E$12,0,10*ROW('Hygiene Data'!E163)))</f>
        <v/>
      </c>
      <c r="DT169" s="300" t="str">
        <f ca="true">+IF(OFFSET('Hygiene Data'!$E$13,0,10*ROW('Hygiene Data'!E163))="","",OFFSET('Hygiene Data'!$E$13,0,10*ROW('Hygiene Data'!E163)))</f>
        <v/>
      </c>
      <c r="DU169" s="300" t="str">
        <f ca="true">+IF(OFFSET('Hygiene Data'!$F$11,0,10*ROW('Hygiene Data'!F163))="","",OFFSET('Hygiene Data'!$F$11,0,10*ROW('Hygiene Data'!F163)))</f>
        <v/>
      </c>
      <c r="DV169" s="300" t="str">
        <f ca="true">+IF(OFFSET('Hygiene Data'!$F$12,0,10*ROW('Hygiene Data'!F163))="","",OFFSET('Hygiene Data'!$F$12,0,10*ROW('Hygiene Data'!F163)))</f>
        <v/>
      </c>
      <c r="DW169" s="300" t="str">
        <f ca="true">+IF(OFFSET('Hygiene Data'!$F$13,0,10*ROW('Hygiene Data'!F163))="","",OFFSET('Hygiene Data'!$F$13,0,10*ROW('Hygiene Data'!F163)))</f>
        <v/>
      </c>
      <c r="DX169" s="300" t="str">
        <f ca="true">+IF(OFFSET('Hygiene Data'!$G$11,0,10*ROW('Hygiene Data'!G163))="","",OFFSET('Hygiene Data'!$G$11,0,10*ROW('Hygiene Data'!G163)))</f>
        <v/>
      </c>
      <c r="DY169" s="300" t="str">
        <f ca="true">+IF(OFFSET('Hygiene Data'!$G$12,0,10*ROW('Hygiene Data'!G163))="","",OFFSET('Hygiene Data'!$G$12,0,10*ROW('Hygiene Data'!G163)))</f>
        <v/>
      </c>
      <c r="DZ169" s="300" t="str">
        <f ca="true">+IF(OFFSET('Hygiene Data'!$G$13,0,10*ROW('Hygiene Data'!G163))="","",OFFSET('Hygiene Data'!$G$13,0,10*ROW('Hygiene Data'!G163)))</f>
        <v/>
      </c>
      <c r="EA169" s="300" t="str">
        <f ca="true">+IF(OFFSET('Hygiene Data'!$H$11,0,10*ROW('Hygiene Data'!H163))="","",OFFSET('Hygiene Data'!$H$11,0,10*ROW('Hygiene Data'!H163)))</f>
        <v/>
      </c>
      <c r="EB169" s="300" t="str">
        <f ca="true">+IF(OFFSET('Hygiene Data'!$H$12,0,10*ROW('Hygiene Data'!H163))="","",OFFSET('Hygiene Data'!$H$12,0,10*ROW('Hygiene Data'!H163)))</f>
        <v/>
      </c>
      <c r="EC169" s="300" t="str">
        <f ca="true">+IF(OFFSET('Hygiene Data'!$H$13,0,10*ROW('Hygiene Data'!H163))="","",OFFSET('Hygiene Data'!$H$13,0,10*ROW('Hygiene Data'!H163)))</f>
        <v/>
      </c>
      <c r="ED169" s="300" t="str">
        <f ca="true">+IF(OFFSET('Hygiene Data'!$I$11,0,10*ROW('Hygiene Data'!I163))="","",OFFSET('Hygiene Data'!$I$11,0,10*ROW('Hygiene Data'!I163)))</f>
        <v/>
      </c>
      <c r="EE169" s="300" t="str">
        <f ca="true">+IF(OFFSET('Hygiene Data'!$I$12,0,10*ROW('Hygiene Data'!I163))="","",OFFSET('Hygiene Data'!$I$12,0,10*ROW('Hygiene Data'!I163)))</f>
        <v/>
      </c>
      <c r="EF169" s="30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7"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0"/>
      <c r="BS170" s="300" t="str">
        <f ca="true">+IF(OFFSET('Water Data'!$D$27,0,10*ROW('Water Data'!D164))="","",OFFSET('Water Data'!$D$27,0,10*ROW('Water Data'!D164)))</f>
        <v/>
      </c>
      <c r="BT170" s="300" t="str">
        <f ca="true">+IF(OFFSET('Water Data'!$D$28,0,10*ROW('Water Data'!D164))="","",OFFSET('Water Data'!$D$28,0,10*ROW('Water Data'!D164)))</f>
        <v/>
      </c>
      <c r="BU170" s="300" t="str">
        <f ca="true">+IF(OFFSET('Water Data'!$D$29,0,10*ROW('Water Data'!D164))="","",OFFSET('Water Data'!$D$29,0,10*ROW('Water Data'!D164)))</f>
        <v/>
      </c>
      <c r="BV170" s="300" t="str">
        <f ca="true">+IF(OFFSET('Water Data'!$E$27,0,10*ROW('Water Data'!E164))="","",OFFSET('Water Data'!$E$27,0,10*ROW('Water Data'!E164)))</f>
        <v/>
      </c>
      <c r="BW170" s="300" t="str">
        <f ca="true">+IF(OFFSET('Water Data'!$E$28,0,10*ROW('Water Data'!E164))="","",OFFSET('Water Data'!$E$28,0,10*ROW('Water Data'!E164)))</f>
        <v/>
      </c>
      <c r="BX170" s="300" t="str">
        <f ca="true">+IF(OFFSET('Water Data'!$E$29,0,10*ROW('Water Data'!E164))="","",OFFSET('Water Data'!$E$29,0,10*ROW('Water Data'!E164)))</f>
        <v/>
      </c>
      <c r="BY170" s="300" t="str">
        <f ca="true">+IF(OFFSET('Water Data'!$F$27,0,10*ROW('Water Data'!F164))="","",OFFSET('Water Data'!$F$27,0,10*ROW('Water Data'!F164)))</f>
        <v/>
      </c>
      <c r="BZ170" s="300" t="str">
        <f ca="true">+IF(OFFSET('Water Data'!$F$28,0,10*ROW('Water Data'!F164))="","",OFFSET('Water Data'!$F$28,0,10*ROW('Water Data'!F164)))</f>
        <v/>
      </c>
      <c r="CA170" s="300" t="str">
        <f ca="true">+IF(OFFSET('Water Data'!$F$29,0,10*ROW('Water Data'!F164))="","",OFFSET('Water Data'!$F$29,0,10*ROW('Water Data'!F164)))</f>
        <v/>
      </c>
      <c r="CB170" s="300" t="str">
        <f ca="true">+IF(OFFSET('Water Data'!$G$27,0,10*ROW('Water Data'!G164))="","",OFFSET('Water Data'!$G$27,0,10*ROW('Water Data'!G164)))</f>
        <v/>
      </c>
      <c r="CC170" s="300" t="str">
        <f ca="true">+IF(OFFSET('Water Data'!$G$28,0,10*ROW('Water Data'!G164))="","",OFFSET('Water Data'!$G$28,0,10*ROW('Water Data'!G164)))</f>
        <v/>
      </c>
      <c r="CD170" s="300" t="str">
        <f ca="true">+IF(OFFSET('Water Data'!$G$29,0,10*ROW('Water Data'!G164))="","",OFFSET('Water Data'!$G$29,0,10*ROW('Water Data'!G164)))</f>
        <v/>
      </c>
      <c r="CE170" s="300" t="str">
        <f ca="true">+IF(OFFSET('Water Data'!$H$27,0,10*ROW('Water Data'!H164))="","",OFFSET('Water Data'!$H$27,0,10*ROW('Water Data'!H164)))</f>
        <v/>
      </c>
      <c r="CF170" s="300" t="str">
        <f ca="true">+IF(OFFSET('Water Data'!$H$28,0,10*ROW('Water Data'!H164))="","",OFFSET('Water Data'!$H$28,0,10*ROW('Water Data'!H164)))</f>
        <v/>
      </c>
      <c r="CG170" s="300" t="str">
        <f ca="true">+IF(OFFSET('Water Data'!$H$29,0,10*ROW('Water Data'!H164))="","",OFFSET('Water Data'!$H$29,0,10*ROW('Water Data'!H164)))</f>
        <v/>
      </c>
      <c r="CH170" s="300" t="str">
        <f ca="true">+IF(OFFSET('Water Data'!$I$27,0,10*ROW('Water Data'!I164))="","",OFFSET('Water Data'!$I$27,0,10*ROW('Water Data'!I164)))</f>
        <v/>
      </c>
      <c r="CI170" s="300" t="str">
        <f ca="true">+IF(OFFSET('Water Data'!$I$28,0,10*ROW('Water Data'!I164))="","",OFFSET('Water Data'!$I$28,0,10*ROW('Water Data'!I164)))</f>
        <v/>
      </c>
      <c r="CJ170" s="300" t="str">
        <f ca="true">+IF(OFFSET('Water Data'!$I$29,0,10*ROW('Water Data'!I164))="","",OFFSET('Water Data'!$I$29,0,10*ROW('Water Data'!I164)))</f>
        <v/>
      </c>
      <c r="CK170" s="300" t="str">
        <f ca="true">+IF(OFFSET('Sanitation Data'!$D$28,0,10*ROW('Sanitation Data'!D164))="","",OFFSET('Sanitation Data'!$D$28,0,10*ROW('Sanitation Data'!D164)))</f>
        <v/>
      </c>
      <c r="CL170" s="300" t="str">
        <f ca="true">+IF(OFFSET('Sanitation Data'!$D$29,0,10*ROW('Sanitation Data'!D164))="","",OFFSET('Sanitation Data'!$D$29,0,10*ROW('Sanitation Data'!D164)))</f>
        <v/>
      </c>
      <c r="CM170" s="300" t="str">
        <f ca="true">+IF(OFFSET('Sanitation Data'!$D$30,0,10*ROW('Sanitation Data'!D164))="","",OFFSET('Sanitation Data'!$D$30,0,10*ROW('Sanitation Data'!D164)))</f>
        <v/>
      </c>
      <c r="CN170" s="300" t="str">
        <f ca="true">+IF(OFFSET('Sanitation Data'!$D$31,0,10*ROW('Sanitation Data'!D164))="","",OFFSET('Sanitation Data'!$D$31,0,10*ROW('Sanitation Data'!D164)))</f>
        <v/>
      </c>
      <c r="CO170" s="300" t="str">
        <f ca="true">+IF(OFFSET('Sanitation Data'!$D$32,0,10*ROW('Sanitation Data'!D164))="","",OFFSET('Sanitation Data'!$D$32,0,10*ROW('Sanitation Data'!D164)))</f>
        <v/>
      </c>
      <c r="CP170" s="300" t="str">
        <f ca="true">+IF(OFFSET('Sanitation Data'!$E$28,0,10*ROW('Sanitation Data'!E164))="","",OFFSET('Sanitation Data'!$E$28,0,10*ROW('Sanitation Data'!E164)))</f>
        <v/>
      </c>
      <c r="CQ170" s="300" t="str">
        <f ca="true">+IF(OFFSET('Sanitation Data'!$E$29,0,10*ROW('Sanitation Data'!E164))="","",OFFSET('Sanitation Data'!$E$29,0,10*ROW('Sanitation Data'!E164)))</f>
        <v/>
      </c>
      <c r="CR170" s="300" t="str">
        <f ca="true">+IF(OFFSET('Sanitation Data'!$E$30,0,10*ROW('Sanitation Data'!E164))="","",OFFSET('Sanitation Data'!$E$30,0,10*ROW('Sanitation Data'!E164)))</f>
        <v/>
      </c>
      <c r="CS170" s="300" t="str">
        <f ca="true">+IF(OFFSET('Sanitation Data'!$E$31,0,10*ROW('Sanitation Data'!E164))="","",OFFSET('Sanitation Data'!$E$31,0,10*ROW('Sanitation Data'!E164)))</f>
        <v/>
      </c>
      <c r="CT170" s="300" t="str">
        <f ca="true">+IF(OFFSET('Sanitation Data'!$E$32,0,10*ROW('Sanitation Data'!E164))="","",OFFSET('Sanitation Data'!$E$32,0,10*ROW('Sanitation Data'!E164)))</f>
        <v/>
      </c>
      <c r="CU170" s="300" t="str">
        <f ca="true">+IF(OFFSET('Sanitation Data'!$F$28,0,10*ROW('Sanitation Data'!F164))="","",OFFSET('Sanitation Data'!$F$28,0,10*ROW('Sanitation Data'!F164)))</f>
        <v/>
      </c>
      <c r="CV170" s="300" t="str">
        <f ca="true">+IF(OFFSET('Sanitation Data'!$F$29,0,10*ROW('Sanitation Data'!F164))="","",OFFSET('Sanitation Data'!$F$29,0,10*ROW('Sanitation Data'!F164)))</f>
        <v/>
      </c>
      <c r="CW170" s="300" t="str">
        <f ca="true">+IF(OFFSET('Sanitation Data'!$F$30,0,10*ROW('Sanitation Data'!F164))="","",OFFSET('Sanitation Data'!$F$30,0,10*ROW('Sanitation Data'!F164)))</f>
        <v/>
      </c>
      <c r="CX170" s="300" t="str">
        <f ca="true">+IF(OFFSET('Sanitation Data'!$F$31,0,10*ROW('Sanitation Data'!F164))="","",OFFSET('Sanitation Data'!$F$31,0,10*ROW('Sanitation Data'!F164)))</f>
        <v/>
      </c>
      <c r="CY170" s="300" t="str">
        <f ca="true">+IF(OFFSET('Sanitation Data'!$F$32,0,10*ROW('Sanitation Data'!F164))="","",OFFSET('Sanitation Data'!$F$32,0,10*ROW('Sanitation Data'!F164)))</f>
        <v/>
      </c>
      <c r="CZ170" s="300" t="str">
        <f ca="true">+IF(OFFSET('Sanitation Data'!$G$28,0,10*ROW('Sanitation Data'!G164))="","",OFFSET('Sanitation Data'!$G$28,0,10*ROW('Sanitation Data'!G164)))</f>
        <v/>
      </c>
      <c r="DA170" s="300" t="str">
        <f ca="true">+IF(OFFSET('Sanitation Data'!$G$29,0,10*ROW('Sanitation Data'!G164))="","",OFFSET('Sanitation Data'!$G$29,0,10*ROW('Sanitation Data'!G164)))</f>
        <v/>
      </c>
      <c r="DB170" s="300" t="str">
        <f ca="true">+IF(OFFSET('Sanitation Data'!$G$30,0,10*ROW('Sanitation Data'!G164))="","",OFFSET('Sanitation Data'!$G$30,0,10*ROW('Sanitation Data'!G164)))</f>
        <v/>
      </c>
      <c r="DC170" s="300" t="str">
        <f ca="true">+IF(OFFSET('Sanitation Data'!$G$31,0,10*ROW('Sanitation Data'!G164))="","",OFFSET('Sanitation Data'!$G$31,0,10*ROW('Sanitation Data'!G164)))</f>
        <v/>
      </c>
      <c r="DD170" s="300" t="str">
        <f ca="true">+IF(OFFSET('Sanitation Data'!$G$32,0,10*ROW('Sanitation Data'!G164))="","",OFFSET('Sanitation Data'!$G$32,0,10*ROW('Sanitation Data'!G164)))</f>
        <v/>
      </c>
      <c r="DE170" s="300" t="str">
        <f ca="true">+IF(OFFSET('Sanitation Data'!$H$28,0,10*ROW('Sanitation Data'!H164))="","",OFFSET('Sanitation Data'!$H$28,0,10*ROW('Sanitation Data'!H164)))</f>
        <v/>
      </c>
      <c r="DF170" s="300" t="str">
        <f ca="true">+IF(OFFSET('Sanitation Data'!$H$29,0,10*ROW('Sanitation Data'!H164))="","",OFFSET('Sanitation Data'!$H$29,0,10*ROW('Sanitation Data'!H164)))</f>
        <v/>
      </c>
      <c r="DG170" s="300" t="str">
        <f ca="true">+IF(OFFSET('Sanitation Data'!$H$30,0,10*ROW('Sanitation Data'!H164))="","",OFFSET('Sanitation Data'!$H$30,0,10*ROW('Sanitation Data'!H164)))</f>
        <v/>
      </c>
      <c r="DH170" s="300" t="str">
        <f ca="true">+IF(OFFSET('Sanitation Data'!$H$31,0,10*ROW('Sanitation Data'!H164))="","",OFFSET('Sanitation Data'!$H$31,0,10*ROW('Sanitation Data'!H164)))</f>
        <v/>
      </c>
      <c r="DI170" s="300" t="str">
        <f ca="true">+IF(OFFSET('Sanitation Data'!$H$32,0,10*ROW('Sanitation Data'!H164))="","",OFFSET('Sanitation Data'!$H$32,0,10*ROW('Sanitation Data'!H164)))</f>
        <v/>
      </c>
      <c r="DJ170" s="300" t="str">
        <f ca="true">+IF(OFFSET('Sanitation Data'!$I$28,0,10*ROW('Sanitation Data'!I164))="","",OFFSET('Sanitation Data'!$I$28,0,10*ROW('Sanitation Data'!I164)))</f>
        <v/>
      </c>
      <c r="DK170" s="300" t="str">
        <f ca="true">+IF(OFFSET('Sanitation Data'!$I$29,0,10*ROW('Sanitation Data'!I164))="","",OFFSET('Sanitation Data'!$I$29,0,10*ROW('Sanitation Data'!I164)))</f>
        <v/>
      </c>
      <c r="DL170" s="300" t="str">
        <f ca="true">+IF(OFFSET('Sanitation Data'!$I$30,0,10*ROW('Sanitation Data'!I164))="","",OFFSET('Sanitation Data'!$I$30,0,10*ROW('Sanitation Data'!I164)))</f>
        <v/>
      </c>
      <c r="DM170" s="300" t="str">
        <f ca="true">+IF(OFFSET('Sanitation Data'!$I$31,0,10*ROW('Sanitation Data'!I164))="","",OFFSET('Sanitation Data'!$I$31,0,10*ROW('Sanitation Data'!I164)))</f>
        <v/>
      </c>
      <c r="DN170" s="300" t="str">
        <f ca="true">+IF(OFFSET('Sanitation Data'!$I$32,0,10*ROW('Sanitation Data'!I164))="","",OFFSET('Sanitation Data'!$I$32,0,10*ROW('Sanitation Data'!I164)))</f>
        <v/>
      </c>
      <c r="DO170" s="300" t="str">
        <f ca="true">+IF(OFFSET('Hygiene Data'!$D$11,0,10*ROW('Hygiene Data'!D164))="","",OFFSET('Hygiene Data'!$D$11,0,10*ROW('Hygiene Data'!D164)))</f>
        <v/>
      </c>
      <c r="DP170" s="300" t="str">
        <f ca="true">+IF(OFFSET('Hygiene Data'!$D$12,0,10*ROW('Hygiene Data'!D164))="","",OFFSET('Hygiene Data'!$D$12,0,10*ROW('Hygiene Data'!D164)))</f>
        <v/>
      </c>
      <c r="DQ170" s="300" t="str">
        <f ca="true">+IF(OFFSET('Hygiene Data'!$D$13,0,10*ROW('Hygiene Data'!D164))="","",OFFSET('Hygiene Data'!$D$13,0,10*ROW('Hygiene Data'!D164)))</f>
        <v/>
      </c>
      <c r="DR170" s="300" t="str">
        <f ca="true">+IF(OFFSET('Hygiene Data'!$E$11,0,10*ROW('Hygiene Data'!E164))="","",OFFSET('Hygiene Data'!$E$11,0,10*ROW('Hygiene Data'!E164)))</f>
        <v/>
      </c>
      <c r="DS170" s="300" t="str">
        <f ca="true">+IF(OFFSET('Hygiene Data'!$E$12,0,10*ROW('Hygiene Data'!E164))="","",OFFSET('Hygiene Data'!$E$12,0,10*ROW('Hygiene Data'!E164)))</f>
        <v/>
      </c>
      <c r="DT170" s="300" t="str">
        <f ca="true">+IF(OFFSET('Hygiene Data'!$E$13,0,10*ROW('Hygiene Data'!E164))="","",OFFSET('Hygiene Data'!$E$13,0,10*ROW('Hygiene Data'!E164)))</f>
        <v/>
      </c>
      <c r="DU170" s="300" t="str">
        <f ca="true">+IF(OFFSET('Hygiene Data'!$F$11,0,10*ROW('Hygiene Data'!F164))="","",OFFSET('Hygiene Data'!$F$11,0,10*ROW('Hygiene Data'!F164)))</f>
        <v/>
      </c>
      <c r="DV170" s="300" t="str">
        <f ca="true">+IF(OFFSET('Hygiene Data'!$F$12,0,10*ROW('Hygiene Data'!F164))="","",OFFSET('Hygiene Data'!$F$12,0,10*ROW('Hygiene Data'!F164)))</f>
        <v/>
      </c>
      <c r="DW170" s="300" t="str">
        <f ca="true">+IF(OFFSET('Hygiene Data'!$F$13,0,10*ROW('Hygiene Data'!F164))="","",OFFSET('Hygiene Data'!$F$13,0,10*ROW('Hygiene Data'!F164)))</f>
        <v/>
      </c>
      <c r="DX170" s="300" t="str">
        <f ca="true">+IF(OFFSET('Hygiene Data'!$G$11,0,10*ROW('Hygiene Data'!G164))="","",OFFSET('Hygiene Data'!$G$11,0,10*ROW('Hygiene Data'!G164)))</f>
        <v/>
      </c>
      <c r="DY170" s="300" t="str">
        <f ca="true">+IF(OFFSET('Hygiene Data'!$G$12,0,10*ROW('Hygiene Data'!G164))="","",OFFSET('Hygiene Data'!$G$12,0,10*ROW('Hygiene Data'!G164)))</f>
        <v/>
      </c>
      <c r="DZ170" s="300" t="str">
        <f ca="true">+IF(OFFSET('Hygiene Data'!$G$13,0,10*ROW('Hygiene Data'!G164))="","",OFFSET('Hygiene Data'!$G$13,0,10*ROW('Hygiene Data'!G164)))</f>
        <v/>
      </c>
      <c r="EA170" s="300" t="str">
        <f ca="true">+IF(OFFSET('Hygiene Data'!$H$11,0,10*ROW('Hygiene Data'!H164))="","",OFFSET('Hygiene Data'!$H$11,0,10*ROW('Hygiene Data'!H164)))</f>
        <v/>
      </c>
      <c r="EB170" s="300" t="str">
        <f ca="true">+IF(OFFSET('Hygiene Data'!$H$12,0,10*ROW('Hygiene Data'!H164))="","",OFFSET('Hygiene Data'!$H$12,0,10*ROW('Hygiene Data'!H164)))</f>
        <v/>
      </c>
      <c r="EC170" s="300" t="str">
        <f ca="true">+IF(OFFSET('Hygiene Data'!$H$13,0,10*ROW('Hygiene Data'!H164))="","",OFFSET('Hygiene Data'!$H$13,0,10*ROW('Hygiene Data'!H164)))</f>
        <v/>
      </c>
      <c r="ED170" s="300" t="str">
        <f ca="true">+IF(OFFSET('Hygiene Data'!$I$11,0,10*ROW('Hygiene Data'!I164))="","",OFFSET('Hygiene Data'!$I$11,0,10*ROW('Hygiene Data'!I164)))</f>
        <v/>
      </c>
      <c r="EE170" s="300" t="str">
        <f ca="true">+IF(OFFSET('Hygiene Data'!$I$12,0,10*ROW('Hygiene Data'!I164))="","",OFFSET('Hygiene Data'!$I$12,0,10*ROW('Hygiene Data'!I164)))</f>
        <v/>
      </c>
      <c r="EF170" s="30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7"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0"/>
      <c r="BS171" s="300" t="str">
        <f ca="true">+IF(OFFSET('Water Data'!$D$27,0,10*ROW('Water Data'!D165))="","",OFFSET('Water Data'!$D$27,0,10*ROW('Water Data'!D165)))</f>
        <v/>
      </c>
      <c r="BT171" s="300" t="str">
        <f ca="true">+IF(OFFSET('Water Data'!$D$28,0,10*ROW('Water Data'!D165))="","",OFFSET('Water Data'!$D$28,0,10*ROW('Water Data'!D165)))</f>
        <v/>
      </c>
      <c r="BU171" s="300" t="str">
        <f ca="true">+IF(OFFSET('Water Data'!$D$29,0,10*ROW('Water Data'!D165))="","",OFFSET('Water Data'!$D$29,0,10*ROW('Water Data'!D165)))</f>
        <v/>
      </c>
      <c r="BV171" s="300" t="str">
        <f ca="true">+IF(OFFSET('Water Data'!$E$27,0,10*ROW('Water Data'!E165))="","",OFFSET('Water Data'!$E$27,0,10*ROW('Water Data'!E165)))</f>
        <v/>
      </c>
      <c r="BW171" s="300" t="str">
        <f ca="true">+IF(OFFSET('Water Data'!$E$28,0,10*ROW('Water Data'!E165))="","",OFFSET('Water Data'!$E$28,0,10*ROW('Water Data'!E165)))</f>
        <v/>
      </c>
      <c r="BX171" s="300" t="str">
        <f ca="true">+IF(OFFSET('Water Data'!$E$29,0,10*ROW('Water Data'!E165))="","",OFFSET('Water Data'!$E$29,0,10*ROW('Water Data'!E165)))</f>
        <v/>
      </c>
      <c r="BY171" s="300" t="str">
        <f ca="true">+IF(OFFSET('Water Data'!$F$27,0,10*ROW('Water Data'!F165))="","",OFFSET('Water Data'!$F$27,0,10*ROW('Water Data'!F165)))</f>
        <v/>
      </c>
      <c r="BZ171" s="300" t="str">
        <f ca="true">+IF(OFFSET('Water Data'!$F$28,0,10*ROW('Water Data'!F165))="","",OFFSET('Water Data'!$F$28,0,10*ROW('Water Data'!F165)))</f>
        <v/>
      </c>
      <c r="CA171" s="300" t="str">
        <f ca="true">+IF(OFFSET('Water Data'!$F$29,0,10*ROW('Water Data'!F165))="","",OFFSET('Water Data'!$F$29,0,10*ROW('Water Data'!F165)))</f>
        <v/>
      </c>
      <c r="CB171" s="300" t="str">
        <f ca="true">+IF(OFFSET('Water Data'!$G$27,0,10*ROW('Water Data'!G165))="","",OFFSET('Water Data'!$G$27,0,10*ROW('Water Data'!G165)))</f>
        <v/>
      </c>
      <c r="CC171" s="300" t="str">
        <f ca="true">+IF(OFFSET('Water Data'!$G$28,0,10*ROW('Water Data'!G165))="","",OFFSET('Water Data'!$G$28,0,10*ROW('Water Data'!G165)))</f>
        <v/>
      </c>
      <c r="CD171" s="300" t="str">
        <f ca="true">+IF(OFFSET('Water Data'!$G$29,0,10*ROW('Water Data'!G165))="","",OFFSET('Water Data'!$G$29,0,10*ROW('Water Data'!G165)))</f>
        <v/>
      </c>
      <c r="CE171" s="300" t="str">
        <f ca="true">+IF(OFFSET('Water Data'!$H$27,0,10*ROW('Water Data'!H165))="","",OFFSET('Water Data'!$H$27,0,10*ROW('Water Data'!H165)))</f>
        <v/>
      </c>
      <c r="CF171" s="300" t="str">
        <f ca="true">+IF(OFFSET('Water Data'!$H$28,0,10*ROW('Water Data'!H165))="","",OFFSET('Water Data'!$H$28,0,10*ROW('Water Data'!H165)))</f>
        <v/>
      </c>
      <c r="CG171" s="300" t="str">
        <f ca="true">+IF(OFFSET('Water Data'!$H$29,0,10*ROW('Water Data'!H165))="","",OFFSET('Water Data'!$H$29,0,10*ROW('Water Data'!H165)))</f>
        <v/>
      </c>
      <c r="CH171" s="300" t="str">
        <f ca="true">+IF(OFFSET('Water Data'!$I$27,0,10*ROW('Water Data'!I165))="","",OFFSET('Water Data'!$I$27,0,10*ROW('Water Data'!I165)))</f>
        <v/>
      </c>
      <c r="CI171" s="300" t="str">
        <f ca="true">+IF(OFFSET('Water Data'!$I$28,0,10*ROW('Water Data'!I165))="","",OFFSET('Water Data'!$I$28,0,10*ROW('Water Data'!I165)))</f>
        <v/>
      </c>
      <c r="CJ171" s="300" t="str">
        <f ca="true">+IF(OFFSET('Water Data'!$I$29,0,10*ROW('Water Data'!I165))="","",OFFSET('Water Data'!$I$29,0,10*ROW('Water Data'!I165)))</f>
        <v/>
      </c>
      <c r="CK171" s="300" t="str">
        <f ca="true">+IF(OFFSET('Sanitation Data'!$D$28,0,10*ROW('Sanitation Data'!D165))="","",OFFSET('Sanitation Data'!$D$28,0,10*ROW('Sanitation Data'!D165)))</f>
        <v/>
      </c>
      <c r="CL171" s="300" t="str">
        <f ca="true">+IF(OFFSET('Sanitation Data'!$D$29,0,10*ROW('Sanitation Data'!D165))="","",OFFSET('Sanitation Data'!$D$29,0,10*ROW('Sanitation Data'!D165)))</f>
        <v/>
      </c>
      <c r="CM171" s="300" t="str">
        <f ca="true">+IF(OFFSET('Sanitation Data'!$D$30,0,10*ROW('Sanitation Data'!D165))="","",OFFSET('Sanitation Data'!$D$30,0,10*ROW('Sanitation Data'!D165)))</f>
        <v/>
      </c>
      <c r="CN171" s="300" t="str">
        <f ca="true">+IF(OFFSET('Sanitation Data'!$D$31,0,10*ROW('Sanitation Data'!D165))="","",OFFSET('Sanitation Data'!$D$31,0,10*ROW('Sanitation Data'!D165)))</f>
        <v/>
      </c>
      <c r="CO171" s="300" t="str">
        <f ca="true">+IF(OFFSET('Sanitation Data'!$D$32,0,10*ROW('Sanitation Data'!D165))="","",OFFSET('Sanitation Data'!$D$32,0,10*ROW('Sanitation Data'!D165)))</f>
        <v/>
      </c>
      <c r="CP171" s="300" t="str">
        <f ca="true">+IF(OFFSET('Sanitation Data'!$E$28,0,10*ROW('Sanitation Data'!E165))="","",OFFSET('Sanitation Data'!$E$28,0,10*ROW('Sanitation Data'!E165)))</f>
        <v/>
      </c>
      <c r="CQ171" s="300" t="str">
        <f ca="true">+IF(OFFSET('Sanitation Data'!$E$29,0,10*ROW('Sanitation Data'!E165))="","",OFFSET('Sanitation Data'!$E$29,0,10*ROW('Sanitation Data'!E165)))</f>
        <v/>
      </c>
      <c r="CR171" s="300" t="str">
        <f ca="true">+IF(OFFSET('Sanitation Data'!$E$30,0,10*ROW('Sanitation Data'!E165))="","",OFFSET('Sanitation Data'!$E$30,0,10*ROW('Sanitation Data'!E165)))</f>
        <v/>
      </c>
      <c r="CS171" s="300" t="str">
        <f ca="true">+IF(OFFSET('Sanitation Data'!$E$31,0,10*ROW('Sanitation Data'!E165))="","",OFFSET('Sanitation Data'!$E$31,0,10*ROW('Sanitation Data'!E165)))</f>
        <v/>
      </c>
      <c r="CT171" s="300" t="str">
        <f ca="true">+IF(OFFSET('Sanitation Data'!$E$32,0,10*ROW('Sanitation Data'!E165))="","",OFFSET('Sanitation Data'!$E$32,0,10*ROW('Sanitation Data'!E165)))</f>
        <v/>
      </c>
      <c r="CU171" s="300" t="str">
        <f ca="true">+IF(OFFSET('Sanitation Data'!$F$28,0,10*ROW('Sanitation Data'!F165))="","",OFFSET('Sanitation Data'!$F$28,0,10*ROW('Sanitation Data'!F165)))</f>
        <v/>
      </c>
      <c r="CV171" s="300" t="str">
        <f ca="true">+IF(OFFSET('Sanitation Data'!$F$29,0,10*ROW('Sanitation Data'!F165))="","",OFFSET('Sanitation Data'!$F$29,0,10*ROW('Sanitation Data'!F165)))</f>
        <v/>
      </c>
      <c r="CW171" s="300" t="str">
        <f ca="true">+IF(OFFSET('Sanitation Data'!$F$30,0,10*ROW('Sanitation Data'!F165))="","",OFFSET('Sanitation Data'!$F$30,0,10*ROW('Sanitation Data'!F165)))</f>
        <v/>
      </c>
      <c r="CX171" s="300" t="str">
        <f ca="true">+IF(OFFSET('Sanitation Data'!$F$31,0,10*ROW('Sanitation Data'!F165))="","",OFFSET('Sanitation Data'!$F$31,0,10*ROW('Sanitation Data'!F165)))</f>
        <v/>
      </c>
      <c r="CY171" s="300" t="str">
        <f ca="true">+IF(OFFSET('Sanitation Data'!$F$32,0,10*ROW('Sanitation Data'!F165))="","",OFFSET('Sanitation Data'!$F$32,0,10*ROW('Sanitation Data'!F165)))</f>
        <v/>
      </c>
      <c r="CZ171" s="300" t="str">
        <f ca="true">+IF(OFFSET('Sanitation Data'!$G$28,0,10*ROW('Sanitation Data'!G165))="","",OFFSET('Sanitation Data'!$G$28,0,10*ROW('Sanitation Data'!G165)))</f>
        <v/>
      </c>
      <c r="DA171" s="300" t="str">
        <f ca="true">+IF(OFFSET('Sanitation Data'!$G$29,0,10*ROW('Sanitation Data'!G165))="","",OFFSET('Sanitation Data'!$G$29,0,10*ROW('Sanitation Data'!G165)))</f>
        <v/>
      </c>
      <c r="DB171" s="300" t="str">
        <f ca="true">+IF(OFFSET('Sanitation Data'!$G$30,0,10*ROW('Sanitation Data'!G165))="","",OFFSET('Sanitation Data'!$G$30,0,10*ROW('Sanitation Data'!G165)))</f>
        <v/>
      </c>
      <c r="DC171" s="300" t="str">
        <f ca="true">+IF(OFFSET('Sanitation Data'!$G$31,0,10*ROW('Sanitation Data'!G165))="","",OFFSET('Sanitation Data'!$G$31,0,10*ROW('Sanitation Data'!G165)))</f>
        <v/>
      </c>
      <c r="DD171" s="300" t="str">
        <f ca="true">+IF(OFFSET('Sanitation Data'!$G$32,0,10*ROW('Sanitation Data'!G165))="","",OFFSET('Sanitation Data'!$G$32,0,10*ROW('Sanitation Data'!G165)))</f>
        <v/>
      </c>
      <c r="DE171" s="300" t="str">
        <f ca="true">+IF(OFFSET('Sanitation Data'!$H$28,0,10*ROW('Sanitation Data'!H165))="","",OFFSET('Sanitation Data'!$H$28,0,10*ROW('Sanitation Data'!H165)))</f>
        <v/>
      </c>
      <c r="DF171" s="300" t="str">
        <f ca="true">+IF(OFFSET('Sanitation Data'!$H$29,0,10*ROW('Sanitation Data'!H165))="","",OFFSET('Sanitation Data'!$H$29,0,10*ROW('Sanitation Data'!H165)))</f>
        <v/>
      </c>
      <c r="DG171" s="300" t="str">
        <f ca="true">+IF(OFFSET('Sanitation Data'!$H$30,0,10*ROW('Sanitation Data'!H165))="","",OFFSET('Sanitation Data'!$H$30,0,10*ROW('Sanitation Data'!H165)))</f>
        <v/>
      </c>
      <c r="DH171" s="300" t="str">
        <f ca="true">+IF(OFFSET('Sanitation Data'!$H$31,0,10*ROW('Sanitation Data'!H165))="","",OFFSET('Sanitation Data'!$H$31,0,10*ROW('Sanitation Data'!H165)))</f>
        <v/>
      </c>
      <c r="DI171" s="300" t="str">
        <f ca="true">+IF(OFFSET('Sanitation Data'!$H$32,0,10*ROW('Sanitation Data'!H165))="","",OFFSET('Sanitation Data'!$H$32,0,10*ROW('Sanitation Data'!H165)))</f>
        <v/>
      </c>
      <c r="DJ171" s="300" t="str">
        <f ca="true">+IF(OFFSET('Sanitation Data'!$I$28,0,10*ROW('Sanitation Data'!I165))="","",OFFSET('Sanitation Data'!$I$28,0,10*ROW('Sanitation Data'!I165)))</f>
        <v/>
      </c>
      <c r="DK171" s="300" t="str">
        <f ca="true">+IF(OFFSET('Sanitation Data'!$I$29,0,10*ROW('Sanitation Data'!I165))="","",OFFSET('Sanitation Data'!$I$29,0,10*ROW('Sanitation Data'!I165)))</f>
        <v/>
      </c>
      <c r="DL171" s="300" t="str">
        <f ca="true">+IF(OFFSET('Sanitation Data'!$I$30,0,10*ROW('Sanitation Data'!I165))="","",OFFSET('Sanitation Data'!$I$30,0,10*ROW('Sanitation Data'!I165)))</f>
        <v/>
      </c>
      <c r="DM171" s="300" t="str">
        <f ca="true">+IF(OFFSET('Sanitation Data'!$I$31,0,10*ROW('Sanitation Data'!I165))="","",OFFSET('Sanitation Data'!$I$31,0,10*ROW('Sanitation Data'!I165)))</f>
        <v/>
      </c>
      <c r="DN171" s="300" t="str">
        <f ca="true">+IF(OFFSET('Sanitation Data'!$I$32,0,10*ROW('Sanitation Data'!I165))="","",OFFSET('Sanitation Data'!$I$32,0,10*ROW('Sanitation Data'!I165)))</f>
        <v/>
      </c>
      <c r="DO171" s="300" t="str">
        <f ca="true">+IF(OFFSET('Hygiene Data'!$D$11,0,10*ROW('Hygiene Data'!D165))="","",OFFSET('Hygiene Data'!$D$11,0,10*ROW('Hygiene Data'!D165)))</f>
        <v/>
      </c>
      <c r="DP171" s="300" t="str">
        <f ca="true">+IF(OFFSET('Hygiene Data'!$D$12,0,10*ROW('Hygiene Data'!D165))="","",OFFSET('Hygiene Data'!$D$12,0,10*ROW('Hygiene Data'!D165)))</f>
        <v/>
      </c>
      <c r="DQ171" s="300" t="str">
        <f ca="true">+IF(OFFSET('Hygiene Data'!$D$13,0,10*ROW('Hygiene Data'!D165))="","",OFFSET('Hygiene Data'!$D$13,0,10*ROW('Hygiene Data'!D165)))</f>
        <v/>
      </c>
      <c r="DR171" s="300" t="str">
        <f ca="true">+IF(OFFSET('Hygiene Data'!$E$11,0,10*ROW('Hygiene Data'!E165))="","",OFFSET('Hygiene Data'!$E$11,0,10*ROW('Hygiene Data'!E165)))</f>
        <v/>
      </c>
      <c r="DS171" s="300" t="str">
        <f ca="true">+IF(OFFSET('Hygiene Data'!$E$12,0,10*ROW('Hygiene Data'!E165))="","",OFFSET('Hygiene Data'!$E$12,0,10*ROW('Hygiene Data'!E165)))</f>
        <v/>
      </c>
      <c r="DT171" s="300" t="str">
        <f ca="true">+IF(OFFSET('Hygiene Data'!$E$13,0,10*ROW('Hygiene Data'!E165))="","",OFFSET('Hygiene Data'!$E$13,0,10*ROW('Hygiene Data'!E165)))</f>
        <v/>
      </c>
      <c r="DU171" s="300" t="str">
        <f ca="true">+IF(OFFSET('Hygiene Data'!$F$11,0,10*ROW('Hygiene Data'!F165))="","",OFFSET('Hygiene Data'!$F$11,0,10*ROW('Hygiene Data'!F165)))</f>
        <v/>
      </c>
      <c r="DV171" s="300" t="str">
        <f ca="true">+IF(OFFSET('Hygiene Data'!$F$12,0,10*ROW('Hygiene Data'!F165))="","",OFFSET('Hygiene Data'!$F$12,0,10*ROW('Hygiene Data'!F165)))</f>
        <v/>
      </c>
      <c r="DW171" s="300" t="str">
        <f ca="true">+IF(OFFSET('Hygiene Data'!$F$13,0,10*ROW('Hygiene Data'!F165))="","",OFFSET('Hygiene Data'!$F$13,0,10*ROW('Hygiene Data'!F165)))</f>
        <v/>
      </c>
      <c r="DX171" s="300" t="str">
        <f ca="true">+IF(OFFSET('Hygiene Data'!$G$11,0,10*ROW('Hygiene Data'!G165))="","",OFFSET('Hygiene Data'!$G$11,0,10*ROW('Hygiene Data'!G165)))</f>
        <v/>
      </c>
      <c r="DY171" s="300" t="str">
        <f ca="true">+IF(OFFSET('Hygiene Data'!$G$12,0,10*ROW('Hygiene Data'!G165))="","",OFFSET('Hygiene Data'!$G$12,0,10*ROW('Hygiene Data'!G165)))</f>
        <v/>
      </c>
      <c r="DZ171" s="300" t="str">
        <f ca="true">+IF(OFFSET('Hygiene Data'!$G$13,0,10*ROW('Hygiene Data'!G165))="","",OFFSET('Hygiene Data'!$G$13,0,10*ROW('Hygiene Data'!G165)))</f>
        <v/>
      </c>
      <c r="EA171" s="300" t="str">
        <f ca="true">+IF(OFFSET('Hygiene Data'!$H$11,0,10*ROW('Hygiene Data'!H165))="","",OFFSET('Hygiene Data'!$H$11,0,10*ROW('Hygiene Data'!H165)))</f>
        <v/>
      </c>
      <c r="EB171" s="300" t="str">
        <f ca="true">+IF(OFFSET('Hygiene Data'!$H$12,0,10*ROW('Hygiene Data'!H165))="","",OFFSET('Hygiene Data'!$H$12,0,10*ROW('Hygiene Data'!H165)))</f>
        <v/>
      </c>
      <c r="EC171" s="300" t="str">
        <f ca="true">+IF(OFFSET('Hygiene Data'!$H$13,0,10*ROW('Hygiene Data'!H165))="","",OFFSET('Hygiene Data'!$H$13,0,10*ROW('Hygiene Data'!H165)))</f>
        <v/>
      </c>
      <c r="ED171" s="300" t="str">
        <f ca="true">+IF(OFFSET('Hygiene Data'!$I$11,0,10*ROW('Hygiene Data'!I165))="","",OFFSET('Hygiene Data'!$I$11,0,10*ROW('Hygiene Data'!I165)))</f>
        <v/>
      </c>
      <c r="EE171" s="300" t="str">
        <f ca="true">+IF(OFFSET('Hygiene Data'!$I$12,0,10*ROW('Hygiene Data'!I165))="","",OFFSET('Hygiene Data'!$I$12,0,10*ROW('Hygiene Data'!I165)))</f>
        <v/>
      </c>
      <c r="EF171" s="30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7"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0"/>
      <c r="BS172" s="300" t="str">
        <f ca="true">+IF(OFFSET('Water Data'!$D$27,0,10*ROW('Water Data'!D166))="","",OFFSET('Water Data'!$D$27,0,10*ROW('Water Data'!D166)))</f>
        <v/>
      </c>
      <c r="BT172" s="300" t="str">
        <f ca="true">+IF(OFFSET('Water Data'!$D$28,0,10*ROW('Water Data'!D166))="","",OFFSET('Water Data'!$D$28,0,10*ROW('Water Data'!D166)))</f>
        <v/>
      </c>
      <c r="BU172" s="300" t="str">
        <f ca="true">+IF(OFFSET('Water Data'!$D$29,0,10*ROW('Water Data'!D166))="","",OFFSET('Water Data'!$D$29,0,10*ROW('Water Data'!D166)))</f>
        <v/>
      </c>
      <c r="BV172" s="300" t="str">
        <f ca="true">+IF(OFFSET('Water Data'!$E$27,0,10*ROW('Water Data'!E166))="","",OFFSET('Water Data'!$E$27,0,10*ROW('Water Data'!E166)))</f>
        <v/>
      </c>
      <c r="BW172" s="300" t="str">
        <f ca="true">+IF(OFFSET('Water Data'!$E$28,0,10*ROW('Water Data'!E166))="","",OFFSET('Water Data'!$E$28,0,10*ROW('Water Data'!E166)))</f>
        <v/>
      </c>
      <c r="BX172" s="300" t="str">
        <f ca="true">+IF(OFFSET('Water Data'!$E$29,0,10*ROW('Water Data'!E166))="","",OFFSET('Water Data'!$E$29,0,10*ROW('Water Data'!E166)))</f>
        <v/>
      </c>
      <c r="BY172" s="300" t="str">
        <f ca="true">+IF(OFFSET('Water Data'!$F$27,0,10*ROW('Water Data'!F166))="","",OFFSET('Water Data'!$F$27,0,10*ROW('Water Data'!F166)))</f>
        <v/>
      </c>
      <c r="BZ172" s="300" t="str">
        <f ca="true">+IF(OFFSET('Water Data'!$F$28,0,10*ROW('Water Data'!F166))="","",OFFSET('Water Data'!$F$28,0,10*ROW('Water Data'!F166)))</f>
        <v/>
      </c>
      <c r="CA172" s="300" t="str">
        <f ca="true">+IF(OFFSET('Water Data'!$F$29,0,10*ROW('Water Data'!F166))="","",OFFSET('Water Data'!$F$29,0,10*ROW('Water Data'!F166)))</f>
        <v/>
      </c>
      <c r="CB172" s="300" t="str">
        <f ca="true">+IF(OFFSET('Water Data'!$G$27,0,10*ROW('Water Data'!G166))="","",OFFSET('Water Data'!$G$27,0,10*ROW('Water Data'!G166)))</f>
        <v/>
      </c>
      <c r="CC172" s="300" t="str">
        <f ca="true">+IF(OFFSET('Water Data'!$G$28,0,10*ROW('Water Data'!G166))="","",OFFSET('Water Data'!$G$28,0,10*ROW('Water Data'!G166)))</f>
        <v/>
      </c>
      <c r="CD172" s="300" t="str">
        <f ca="true">+IF(OFFSET('Water Data'!$G$29,0,10*ROW('Water Data'!G166))="","",OFFSET('Water Data'!$G$29,0,10*ROW('Water Data'!G166)))</f>
        <v/>
      </c>
      <c r="CE172" s="300" t="str">
        <f ca="true">+IF(OFFSET('Water Data'!$H$27,0,10*ROW('Water Data'!H166))="","",OFFSET('Water Data'!$H$27,0,10*ROW('Water Data'!H166)))</f>
        <v/>
      </c>
      <c r="CF172" s="300" t="str">
        <f ca="true">+IF(OFFSET('Water Data'!$H$28,0,10*ROW('Water Data'!H166))="","",OFFSET('Water Data'!$H$28,0,10*ROW('Water Data'!H166)))</f>
        <v/>
      </c>
      <c r="CG172" s="300" t="str">
        <f ca="true">+IF(OFFSET('Water Data'!$H$29,0,10*ROW('Water Data'!H166))="","",OFFSET('Water Data'!$H$29,0,10*ROW('Water Data'!H166)))</f>
        <v/>
      </c>
      <c r="CH172" s="300" t="str">
        <f ca="true">+IF(OFFSET('Water Data'!$I$27,0,10*ROW('Water Data'!I166))="","",OFFSET('Water Data'!$I$27,0,10*ROW('Water Data'!I166)))</f>
        <v/>
      </c>
      <c r="CI172" s="300" t="str">
        <f ca="true">+IF(OFFSET('Water Data'!$I$28,0,10*ROW('Water Data'!I166))="","",OFFSET('Water Data'!$I$28,0,10*ROW('Water Data'!I166)))</f>
        <v/>
      </c>
      <c r="CJ172" s="300" t="str">
        <f ca="true">+IF(OFFSET('Water Data'!$I$29,0,10*ROW('Water Data'!I166))="","",OFFSET('Water Data'!$I$29,0,10*ROW('Water Data'!I166)))</f>
        <v/>
      </c>
      <c r="CK172" s="300" t="str">
        <f ca="true">+IF(OFFSET('Sanitation Data'!$D$28,0,10*ROW('Sanitation Data'!D166))="","",OFFSET('Sanitation Data'!$D$28,0,10*ROW('Sanitation Data'!D166)))</f>
        <v/>
      </c>
      <c r="CL172" s="300" t="str">
        <f ca="true">+IF(OFFSET('Sanitation Data'!$D$29,0,10*ROW('Sanitation Data'!D166))="","",OFFSET('Sanitation Data'!$D$29,0,10*ROW('Sanitation Data'!D166)))</f>
        <v/>
      </c>
      <c r="CM172" s="300" t="str">
        <f ca="true">+IF(OFFSET('Sanitation Data'!$D$30,0,10*ROW('Sanitation Data'!D166))="","",OFFSET('Sanitation Data'!$D$30,0,10*ROW('Sanitation Data'!D166)))</f>
        <v/>
      </c>
      <c r="CN172" s="300" t="str">
        <f ca="true">+IF(OFFSET('Sanitation Data'!$D$31,0,10*ROW('Sanitation Data'!D166))="","",OFFSET('Sanitation Data'!$D$31,0,10*ROW('Sanitation Data'!D166)))</f>
        <v/>
      </c>
      <c r="CO172" s="300" t="str">
        <f ca="true">+IF(OFFSET('Sanitation Data'!$D$32,0,10*ROW('Sanitation Data'!D166))="","",OFFSET('Sanitation Data'!$D$32,0,10*ROW('Sanitation Data'!D166)))</f>
        <v/>
      </c>
      <c r="CP172" s="300" t="str">
        <f ca="true">+IF(OFFSET('Sanitation Data'!$E$28,0,10*ROW('Sanitation Data'!E166))="","",OFFSET('Sanitation Data'!$E$28,0,10*ROW('Sanitation Data'!E166)))</f>
        <v/>
      </c>
      <c r="CQ172" s="300" t="str">
        <f ca="true">+IF(OFFSET('Sanitation Data'!$E$29,0,10*ROW('Sanitation Data'!E166))="","",OFFSET('Sanitation Data'!$E$29,0,10*ROW('Sanitation Data'!E166)))</f>
        <v/>
      </c>
      <c r="CR172" s="300" t="str">
        <f ca="true">+IF(OFFSET('Sanitation Data'!$E$30,0,10*ROW('Sanitation Data'!E166))="","",OFFSET('Sanitation Data'!$E$30,0,10*ROW('Sanitation Data'!E166)))</f>
        <v/>
      </c>
      <c r="CS172" s="300" t="str">
        <f ca="true">+IF(OFFSET('Sanitation Data'!$E$31,0,10*ROW('Sanitation Data'!E166))="","",OFFSET('Sanitation Data'!$E$31,0,10*ROW('Sanitation Data'!E166)))</f>
        <v/>
      </c>
      <c r="CT172" s="300" t="str">
        <f ca="true">+IF(OFFSET('Sanitation Data'!$E$32,0,10*ROW('Sanitation Data'!E166))="","",OFFSET('Sanitation Data'!$E$32,0,10*ROW('Sanitation Data'!E166)))</f>
        <v/>
      </c>
      <c r="CU172" s="300" t="str">
        <f ca="true">+IF(OFFSET('Sanitation Data'!$F$28,0,10*ROW('Sanitation Data'!F166))="","",OFFSET('Sanitation Data'!$F$28,0,10*ROW('Sanitation Data'!F166)))</f>
        <v/>
      </c>
      <c r="CV172" s="300" t="str">
        <f ca="true">+IF(OFFSET('Sanitation Data'!$F$29,0,10*ROW('Sanitation Data'!F166))="","",OFFSET('Sanitation Data'!$F$29,0,10*ROW('Sanitation Data'!F166)))</f>
        <v/>
      </c>
      <c r="CW172" s="300" t="str">
        <f ca="true">+IF(OFFSET('Sanitation Data'!$F$30,0,10*ROW('Sanitation Data'!F166))="","",OFFSET('Sanitation Data'!$F$30,0,10*ROW('Sanitation Data'!F166)))</f>
        <v/>
      </c>
      <c r="CX172" s="300" t="str">
        <f ca="true">+IF(OFFSET('Sanitation Data'!$F$31,0,10*ROW('Sanitation Data'!F166))="","",OFFSET('Sanitation Data'!$F$31,0,10*ROW('Sanitation Data'!F166)))</f>
        <v/>
      </c>
      <c r="CY172" s="300" t="str">
        <f ca="true">+IF(OFFSET('Sanitation Data'!$F$32,0,10*ROW('Sanitation Data'!F166))="","",OFFSET('Sanitation Data'!$F$32,0,10*ROW('Sanitation Data'!F166)))</f>
        <v/>
      </c>
      <c r="CZ172" s="300" t="str">
        <f ca="true">+IF(OFFSET('Sanitation Data'!$G$28,0,10*ROW('Sanitation Data'!G166))="","",OFFSET('Sanitation Data'!$G$28,0,10*ROW('Sanitation Data'!G166)))</f>
        <v/>
      </c>
      <c r="DA172" s="300" t="str">
        <f ca="true">+IF(OFFSET('Sanitation Data'!$G$29,0,10*ROW('Sanitation Data'!G166))="","",OFFSET('Sanitation Data'!$G$29,0,10*ROW('Sanitation Data'!G166)))</f>
        <v/>
      </c>
      <c r="DB172" s="300" t="str">
        <f ca="true">+IF(OFFSET('Sanitation Data'!$G$30,0,10*ROW('Sanitation Data'!G166))="","",OFFSET('Sanitation Data'!$G$30,0,10*ROW('Sanitation Data'!G166)))</f>
        <v/>
      </c>
      <c r="DC172" s="300" t="str">
        <f ca="true">+IF(OFFSET('Sanitation Data'!$G$31,0,10*ROW('Sanitation Data'!G166))="","",OFFSET('Sanitation Data'!$G$31,0,10*ROW('Sanitation Data'!G166)))</f>
        <v/>
      </c>
      <c r="DD172" s="300" t="str">
        <f ca="true">+IF(OFFSET('Sanitation Data'!$G$32,0,10*ROW('Sanitation Data'!G166))="","",OFFSET('Sanitation Data'!$G$32,0,10*ROW('Sanitation Data'!G166)))</f>
        <v/>
      </c>
      <c r="DE172" s="300" t="str">
        <f ca="true">+IF(OFFSET('Sanitation Data'!$H$28,0,10*ROW('Sanitation Data'!H166))="","",OFFSET('Sanitation Data'!$H$28,0,10*ROW('Sanitation Data'!H166)))</f>
        <v/>
      </c>
      <c r="DF172" s="300" t="str">
        <f ca="true">+IF(OFFSET('Sanitation Data'!$H$29,0,10*ROW('Sanitation Data'!H166))="","",OFFSET('Sanitation Data'!$H$29,0,10*ROW('Sanitation Data'!H166)))</f>
        <v/>
      </c>
      <c r="DG172" s="300" t="str">
        <f ca="true">+IF(OFFSET('Sanitation Data'!$H$30,0,10*ROW('Sanitation Data'!H166))="","",OFFSET('Sanitation Data'!$H$30,0,10*ROW('Sanitation Data'!H166)))</f>
        <v/>
      </c>
      <c r="DH172" s="300" t="str">
        <f ca="true">+IF(OFFSET('Sanitation Data'!$H$31,0,10*ROW('Sanitation Data'!H166))="","",OFFSET('Sanitation Data'!$H$31,0,10*ROW('Sanitation Data'!H166)))</f>
        <v/>
      </c>
      <c r="DI172" s="300" t="str">
        <f ca="true">+IF(OFFSET('Sanitation Data'!$H$32,0,10*ROW('Sanitation Data'!H166))="","",OFFSET('Sanitation Data'!$H$32,0,10*ROW('Sanitation Data'!H166)))</f>
        <v/>
      </c>
      <c r="DJ172" s="300" t="str">
        <f ca="true">+IF(OFFSET('Sanitation Data'!$I$28,0,10*ROW('Sanitation Data'!I166))="","",OFFSET('Sanitation Data'!$I$28,0,10*ROW('Sanitation Data'!I166)))</f>
        <v/>
      </c>
      <c r="DK172" s="300" t="str">
        <f ca="true">+IF(OFFSET('Sanitation Data'!$I$29,0,10*ROW('Sanitation Data'!I166))="","",OFFSET('Sanitation Data'!$I$29,0,10*ROW('Sanitation Data'!I166)))</f>
        <v/>
      </c>
      <c r="DL172" s="300" t="str">
        <f ca="true">+IF(OFFSET('Sanitation Data'!$I$30,0,10*ROW('Sanitation Data'!I166))="","",OFFSET('Sanitation Data'!$I$30,0,10*ROW('Sanitation Data'!I166)))</f>
        <v/>
      </c>
      <c r="DM172" s="300" t="str">
        <f ca="true">+IF(OFFSET('Sanitation Data'!$I$31,0,10*ROW('Sanitation Data'!I166))="","",OFFSET('Sanitation Data'!$I$31,0,10*ROW('Sanitation Data'!I166)))</f>
        <v/>
      </c>
      <c r="DN172" s="300" t="str">
        <f ca="true">+IF(OFFSET('Sanitation Data'!$I$32,0,10*ROW('Sanitation Data'!I166))="","",OFFSET('Sanitation Data'!$I$32,0,10*ROW('Sanitation Data'!I166)))</f>
        <v/>
      </c>
      <c r="DO172" s="300" t="str">
        <f ca="true">+IF(OFFSET('Hygiene Data'!$D$11,0,10*ROW('Hygiene Data'!D166))="","",OFFSET('Hygiene Data'!$D$11,0,10*ROW('Hygiene Data'!D166)))</f>
        <v/>
      </c>
      <c r="DP172" s="300" t="str">
        <f ca="true">+IF(OFFSET('Hygiene Data'!$D$12,0,10*ROW('Hygiene Data'!D166))="","",OFFSET('Hygiene Data'!$D$12,0,10*ROW('Hygiene Data'!D166)))</f>
        <v/>
      </c>
      <c r="DQ172" s="300" t="str">
        <f ca="true">+IF(OFFSET('Hygiene Data'!$D$13,0,10*ROW('Hygiene Data'!D166))="","",OFFSET('Hygiene Data'!$D$13,0,10*ROW('Hygiene Data'!D166)))</f>
        <v/>
      </c>
      <c r="DR172" s="300" t="str">
        <f ca="true">+IF(OFFSET('Hygiene Data'!$E$11,0,10*ROW('Hygiene Data'!E166))="","",OFFSET('Hygiene Data'!$E$11,0,10*ROW('Hygiene Data'!E166)))</f>
        <v/>
      </c>
      <c r="DS172" s="300" t="str">
        <f ca="true">+IF(OFFSET('Hygiene Data'!$E$12,0,10*ROW('Hygiene Data'!E166))="","",OFFSET('Hygiene Data'!$E$12,0,10*ROW('Hygiene Data'!E166)))</f>
        <v/>
      </c>
      <c r="DT172" s="300" t="str">
        <f ca="true">+IF(OFFSET('Hygiene Data'!$E$13,0,10*ROW('Hygiene Data'!E166))="","",OFFSET('Hygiene Data'!$E$13,0,10*ROW('Hygiene Data'!E166)))</f>
        <v/>
      </c>
      <c r="DU172" s="300" t="str">
        <f ca="true">+IF(OFFSET('Hygiene Data'!$F$11,0,10*ROW('Hygiene Data'!F166))="","",OFFSET('Hygiene Data'!$F$11,0,10*ROW('Hygiene Data'!F166)))</f>
        <v/>
      </c>
      <c r="DV172" s="300" t="str">
        <f ca="true">+IF(OFFSET('Hygiene Data'!$F$12,0,10*ROW('Hygiene Data'!F166))="","",OFFSET('Hygiene Data'!$F$12,0,10*ROW('Hygiene Data'!F166)))</f>
        <v/>
      </c>
      <c r="DW172" s="300" t="str">
        <f ca="true">+IF(OFFSET('Hygiene Data'!$F$13,0,10*ROW('Hygiene Data'!F166))="","",OFFSET('Hygiene Data'!$F$13,0,10*ROW('Hygiene Data'!F166)))</f>
        <v/>
      </c>
      <c r="DX172" s="300" t="str">
        <f ca="true">+IF(OFFSET('Hygiene Data'!$G$11,0,10*ROW('Hygiene Data'!G166))="","",OFFSET('Hygiene Data'!$G$11,0,10*ROW('Hygiene Data'!G166)))</f>
        <v/>
      </c>
      <c r="DY172" s="300" t="str">
        <f ca="true">+IF(OFFSET('Hygiene Data'!$G$12,0,10*ROW('Hygiene Data'!G166))="","",OFFSET('Hygiene Data'!$G$12,0,10*ROW('Hygiene Data'!G166)))</f>
        <v/>
      </c>
      <c r="DZ172" s="300" t="str">
        <f ca="true">+IF(OFFSET('Hygiene Data'!$G$13,0,10*ROW('Hygiene Data'!G166))="","",OFFSET('Hygiene Data'!$G$13,0,10*ROW('Hygiene Data'!G166)))</f>
        <v/>
      </c>
      <c r="EA172" s="300" t="str">
        <f ca="true">+IF(OFFSET('Hygiene Data'!$H$11,0,10*ROW('Hygiene Data'!H166))="","",OFFSET('Hygiene Data'!$H$11,0,10*ROW('Hygiene Data'!H166)))</f>
        <v/>
      </c>
      <c r="EB172" s="300" t="str">
        <f ca="true">+IF(OFFSET('Hygiene Data'!$H$12,0,10*ROW('Hygiene Data'!H166))="","",OFFSET('Hygiene Data'!$H$12,0,10*ROW('Hygiene Data'!H166)))</f>
        <v/>
      </c>
      <c r="EC172" s="300" t="str">
        <f ca="true">+IF(OFFSET('Hygiene Data'!$H$13,0,10*ROW('Hygiene Data'!H166))="","",OFFSET('Hygiene Data'!$H$13,0,10*ROW('Hygiene Data'!H166)))</f>
        <v/>
      </c>
      <c r="ED172" s="300" t="str">
        <f ca="true">+IF(OFFSET('Hygiene Data'!$I$11,0,10*ROW('Hygiene Data'!I166))="","",OFFSET('Hygiene Data'!$I$11,0,10*ROW('Hygiene Data'!I166)))</f>
        <v/>
      </c>
      <c r="EE172" s="300" t="str">
        <f ca="true">+IF(OFFSET('Hygiene Data'!$I$12,0,10*ROW('Hygiene Data'!I166))="","",OFFSET('Hygiene Data'!$I$12,0,10*ROW('Hygiene Data'!I166)))</f>
        <v/>
      </c>
      <c r="EF172" s="30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7"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0"/>
      <c r="BS173" s="300" t="str">
        <f ca="true">+IF(OFFSET('Water Data'!$D$27,0,10*ROW('Water Data'!D167))="","",OFFSET('Water Data'!$D$27,0,10*ROW('Water Data'!D167)))</f>
        <v/>
      </c>
      <c r="BT173" s="300" t="str">
        <f ca="true">+IF(OFFSET('Water Data'!$D$28,0,10*ROW('Water Data'!D167))="","",OFFSET('Water Data'!$D$28,0,10*ROW('Water Data'!D167)))</f>
        <v/>
      </c>
      <c r="BU173" s="300" t="str">
        <f ca="true">+IF(OFFSET('Water Data'!$D$29,0,10*ROW('Water Data'!D167))="","",OFFSET('Water Data'!$D$29,0,10*ROW('Water Data'!D167)))</f>
        <v/>
      </c>
      <c r="BV173" s="300" t="str">
        <f ca="true">+IF(OFFSET('Water Data'!$E$27,0,10*ROW('Water Data'!E167))="","",OFFSET('Water Data'!$E$27,0,10*ROW('Water Data'!E167)))</f>
        <v/>
      </c>
      <c r="BW173" s="300" t="str">
        <f ca="true">+IF(OFFSET('Water Data'!$E$28,0,10*ROW('Water Data'!E167))="","",OFFSET('Water Data'!$E$28,0,10*ROW('Water Data'!E167)))</f>
        <v/>
      </c>
      <c r="BX173" s="300" t="str">
        <f ca="true">+IF(OFFSET('Water Data'!$E$29,0,10*ROW('Water Data'!E167))="","",OFFSET('Water Data'!$E$29,0,10*ROW('Water Data'!E167)))</f>
        <v/>
      </c>
      <c r="BY173" s="300" t="str">
        <f ca="true">+IF(OFFSET('Water Data'!$F$27,0,10*ROW('Water Data'!F167))="","",OFFSET('Water Data'!$F$27,0,10*ROW('Water Data'!F167)))</f>
        <v/>
      </c>
      <c r="BZ173" s="300" t="str">
        <f ca="true">+IF(OFFSET('Water Data'!$F$28,0,10*ROW('Water Data'!F167))="","",OFFSET('Water Data'!$F$28,0,10*ROW('Water Data'!F167)))</f>
        <v/>
      </c>
      <c r="CA173" s="300" t="str">
        <f ca="true">+IF(OFFSET('Water Data'!$F$29,0,10*ROW('Water Data'!F167))="","",OFFSET('Water Data'!$F$29,0,10*ROW('Water Data'!F167)))</f>
        <v/>
      </c>
      <c r="CB173" s="300" t="str">
        <f ca="true">+IF(OFFSET('Water Data'!$G$27,0,10*ROW('Water Data'!G167))="","",OFFSET('Water Data'!$G$27,0,10*ROW('Water Data'!G167)))</f>
        <v/>
      </c>
      <c r="CC173" s="300" t="str">
        <f ca="true">+IF(OFFSET('Water Data'!$G$28,0,10*ROW('Water Data'!G167))="","",OFFSET('Water Data'!$G$28,0,10*ROW('Water Data'!G167)))</f>
        <v/>
      </c>
      <c r="CD173" s="300" t="str">
        <f ca="true">+IF(OFFSET('Water Data'!$G$29,0,10*ROW('Water Data'!G167))="","",OFFSET('Water Data'!$G$29,0,10*ROW('Water Data'!G167)))</f>
        <v/>
      </c>
      <c r="CE173" s="300" t="str">
        <f ca="true">+IF(OFFSET('Water Data'!$H$27,0,10*ROW('Water Data'!H167))="","",OFFSET('Water Data'!$H$27,0,10*ROW('Water Data'!H167)))</f>
        <v/>
      </c>
      <c r="CF173" s="300" t="str">
        <f ca="true">+IF(OFFSET('Water Data'!$H$28,0,10*ROW('Water Data'!H167))="","",OFFSET('Water Data'!$H$28,0,10*ROW('Water Data'!H167)))</f>
        <v/>
      </c>
      <c r="CG173" s="300" t="str">
        <f ca="true">+IF(OFFSET('Water Data'!$H$29,0,10*ROW('Water Data'!H167))="","",OFFSET('Water Data'!$H$29,0,10*ROW('Water Data'!H167)))</f>
        <v/>
      </c>
      <c r="CH173" s="300" t="str">
        <f ca="true">+IF(OFFSET('Water Data'!$I$27,0,10*ROW('Water Data'!I167))="","",OFFSET('Water Data'!$I$27,0,10*ROW('Water Data'!I167)))</f>
        <v/>
      </c>
      <c r="CI173" s="300" t="str">
        <f ca="true">+IF(OFFSET('Water Data'!$I$28,0,10*ROW('Water Data'!I167))="","",OFFSET('Water Data'!$I$28,0,10*ROW('Water Data'!I167)))</f>
        <v/>
      </c>
      <c r="CJ173" s="300" t="str">
        <f ca="true">+IF(OFFSET('Water Data'!$I$29,0,10*ROW('Water Data'!I167))="","",OFFSET('Water Data'!$I$29,0,10*ROW('Water Data'!I167)))</f>
        <v/>
      </c>
      <c r="CK173" s="300" t="str">
        <f ca="true">+IF(OFFSET('Sanitation Data'!$D$28,0,10*ROW('Sanitation Data'!D167))="","",OFFSET('Sanitation Data'!$D$28,0,10*ROW('Sanitation Data'!D167)))</f>
        <v/>
      </c>
      <c r="CL173" s="300" t="str">
        <f ca="true">+IF(OFFSET('Sanitation Data'!$D$29,0,10*ROW('Sanitation Data'!D167))="","",OFFSET('Sanitation Data'!$D$29,0,10*ROW('Sanitation Data'!D167)))</f>
        <v/>
      </c>
      <c r="CM173" s="300" t="str">
        <f ca="true">+IF(OFFSET('Sanitation Data'!$D$30,0,10*ROW('Sanitation Data'!D167))="","",OFFSET('Sanitation Data'!$D$30,0,10*ROW('Sanitation Data'!D167)))</f>
        <v/>
      </c>
      <c r="CN173" s="300" t="str">
        <f ca="true">+IF(OFFSET('Sanitation Data'!$D$31,0,10*ROW('Sanitation Data'!D167))="","",OFFSET('Sanitation Data'!$D$31,0,10*ROW('Sanitation Data'!D167)))</f>
        <v/>
      </c>
      <c r="CO173" s="300" t="str">
        <f ca="true">+IF(OFFSET('Sanitation Data'!$D$32,0,10*ROW('Sanitation Data'!D167))="","",OFFSET('Sanitation Data'!$D$32,0,10*ROW('Sanitation Data'!D167)))</f>
        <v/>
      </c>
      <c r="CP173" s="300" t="str">
        <f ca="true">+IF(OFFSET('Sanitation Data'!$E$28,0,10*ROW('Sanitation Data'!E167))="","",OFFSET('Sanitation Data'!$E$28,0,10*ROW('Sanitation Data'!E167)))</f>
        <v/>
      </c>
      <c r="CQ173" s="300" t="str">
        <f ca="true">+IF(OFFSET('Sanitation Data'!$E$29,0,10*ROW('Sanitation Data'!E167))="","",OFFSET('Sanitation Data'!$E$29,0,10*ROW('Sanitation Data'!E167)))</f>
        <v/>
      </c>
      <c r="CR173" s="300" t="str">
        <f ca="true">+IF(OFFSET('Sanitation Data'!$E$30,0,10*ROW('Sanitation Data'!E167))="","",OFFSET('Sanitation Data'!$E$30,0,10*ROW('Sanitation Data'!E167)))</f>
        <v/>
      </c>
      <c r="CS173" s="300" t="str">
        <f ca="true">+IF(OFFSET('Sanitation Data'!$E$31,0,10*ROW('Sanitation Data'!E167))="","",OFFSET('Sanitation Data'!$E$31,0,10*ROW('Sanitation Data'!E167)))</f>
        <v/>
      </c>
      <c r="CT173" s="300" t="str">
        <f ca="true">+IF(OFFSET('Sanitation Data'!$E$32,0,10*ROW('Sanitation Data'!E167))="","",OFFSET('Sanitation Data'!$E$32,0,10*ROW('Sanitation Data'!E167)))</f>
        <v/>
      </c>
      <c r="CU173" s="300" t="str">
        <f ca="true">+IF(OFFSET('Sanitation Data'!$F$28,0,10*ROW('Sanitation Data'!F167))="","",OFFSET('Sanitation Data'!$F$28,0,10*ROW('Sanitation Data'!F167)))</f>
        <v/>
      </c>
      <c r="CV173" s="300" t="str">
        <f ca="true">+IF(OFFSET('Sanitation Data'!$F$29,0,10*ROW('Sanitation Data'!F167))="","",OFFSET('Sanitation Data'!$F$29,0,10*ROW('Sanitation Data'!F167)))</f>
        <v/>
      </c>
      <c r="CW173" s="300" t="str">
        <f ca="true">+IF(OFFSET('Sanitation Data'!$F$30,0,10*ROW('Sanitation Data'!F167))="","",OFFSET('Sanitation Data'!$F$30,0,10*ROW('Sanitation Data'!F167)))</f>
        <v/>
      </c>
      <c r="CX173" s="300" t="str">
        <f ca="true">+IF(OFFSET('Sanitation Data'!$F$31,0,10*ROW('Sanitation Data'!F167))="","",OFFSET('Sanitation Data'!$F$31,0,10*ROW('Sanitation Data'!F167)))</f>
        <v/>
      </c>
      <c r="CY173" s="300" t="str">
        <f ca="true">+IF(OFFSET('Sanitation Data'!$F$32,0,10*ROW('Sanitation Data'!F167))="","",OFFSET('Sanitation Data'!$F$32,0,10*ROW('Sanitation Data'!F167)))</f>
        <v/>
      </c>
      <c r="CZ173" s="300" t="str">
        <f ca="true">+IF(OFFSET('Sanitation Data'!$G$28,0,10*ROW('Sanitation Data'!G167))="","",OFFSET('Sanitation Data'!$G$28,0,10*ROW('Sanitation Data'!G167)))</f>
        <v/>
      </c>
      <c r="DA173" s="300" t="str">
        <f ca="true">+IF(OFFSET('Sanitation Data'!$G$29,0,10*ROW('Sanitation Data'!G167))="","",OFFSET('Sanitation Data'!$G$29,0,10*ROW('Sanitation Data'!G167)))</f>
        <v/>
      </c>
      <c r="DB173" s="300" t="str">
        <f ca="true">+IF(OFFSET('Sanitation Data'!$G$30,0,10*ROW('Sanitation Data'!G167))="","",OFFSET('Sanitation Data'!$G$30,0,10*ROW('Sanitation Data'!G167)))</f>
        <v/>
      </c>
      <c r="DC173" s="300" t="str">
        <f ca="true">+IF(OFFSET('Sanitation Data'!$G$31,0,10*ROW('Sanitation Data'!G167))="","",OFFSET('Sanitation Data'!$G$31,0,10*ROW('Sanitation Data'!G167)))</f>
        <v/>
      </c>
      <c r="DD173" s="300" t="str">
        <f ca="true">+IF(OFFSET('Sanitation Data'!$G$32,0,10*ROW('Sanitation Data'!G167))="","",OFFSET('Sanitation Data'!$G$32,0,10*ROW('Sanitation Data'!G167)))</f>
        <v/>
      </c>
      <c r="DE173" s="300" t="str">
        <f ca="true">+IF(OFFSET('Sanitation Data'!$H$28,0,10*ROW('Sanitation Data'!H167))="","",OFFSET('Sanitation Data'!$H$28,0,10*ROW('Sanitation Data'!H167)))</f>
        <v/>
      </c>
      <c r="DF173" s="300" t="str">
        <f ca="true">+IF(OFFSET('Sanitation Data'!$H$29,0,10*ROW('Sanitation Data'!H167))="","",OFFSET('Sanitation Data'!$H$29,0,10*ROW('Sanitation Data'!H167)))</f>
        <v/>
      </c>
      <c r="DG173" s="300" t="str">
        <f ca="true">+IF(OFFSET('Sanitation Data'!$H$30,0,10*ROW('Sanitation Data'!H167))="","",OFFSET('Sanitation Data'!$H$30,0,10*ROW('Sanitation Data'!H167)))</f>
        <v/>
      </c>
      <c r="DH173" s="300" t="str">
        <f ca="true">+IF(OFFSET('Sanitation Data'!$H$31,0,10*ROW('Sanitation Data'!H167))="","",OFFSET('Sanitation Data'!$H$31,0,10*ROW('Sanitation Data'!H167)))</f>
        <v/>
      </c>
      <c r="DI173" s="300" t="str">
        <f ca="true">+IF(OFFSET('Sanitation Data'!$H$32,0,10*ROW('Sanitation Data'!H167))="","",OFFSET('Sanitation Data'!$H$32,0,10*ROW('Sanitation Data'!H167)))</f>
        <v/>
      </c>
      <c r="DJ173" s="300" t="str">
        <f ca="true">+IF(OFFSET('Sanitation Data'!$I$28,0,10*ROW('Sanitation Data'!I167))="","",OFFSET('Sanitation Data'!$I$28,0,10*ROW('Sanitation Data'!I167)))</f>
        <v/>
      </c>
      <c r="DK173" s="300" t="str">
        <f ca="true">+IF(OFFSET('Sanitation Data'!$I$29,0,10*ROW('Sanitation Data'!I167))="","",OFFSET('Sanitation Data'!$I$29,0,10*ROW('Sanitation Data'!I167)))</f>
        <v/>
      </c>
      <c r="DL173" s="300" t="str">
        <f ca="true">+IF(OFFSET('Sanitation Data'!$I$30,0,10*ROW('Sanitation Data'!I167))="","",OFFSET('Sanitation Data'!$I$30,0,10*ROW('Sanitation Data'!I167)))</f>
        <v/>
      </c>
      <c r="DM173" s="300" t="str">
        <f ca="true">+IF(OFFSET('Sanitation Data'!$I$31,0,10*ROW('Sanitation Data'!I167))="","",OFFSET('Sanitation Data'!$I$31,0,10*ROW('Sanitation Data'!I167)))</f>
        <v/>
      </c>
      <c r="DN173" s="300" t="str">
        <f ca="true">+IF(OFFSET('Sanitation Data'!$I$32,0,10*ROW('Sanitation Data'!I167))="","",OFFSET('Sanitation Data'!$I$32,0,10*ROW('Sanitation Data'!I167)))</f>
        <v/>
      </c>
      <c r="DO173" s="300" t="str">
        <f ca="true">+IF(OFFSET('Hygiene Data'!$D$11,0,10*ROW('Hygiene Data'!D167))="","",OFFSET('Hygiene Data'!$D$11,0,10*ROW('Hygiene Data'!D167)))</f>
        <v/>
      </c>
      <c r="DP173" s="300" t="str">
        <f ca="true">+IF(OFFSET('Hygiene Data'!$D$12,0,10*ROW('Hygiene Data'!D167))="","",OFFSET('Hygiene Data'!$D$12,0,10*ROW('Hygiene Data'!D167)))</f>
        <v/>
      </c>
      <c r="DQ173" s="300" t="str">
        <f ca="true">+IF(OFFSET('Hygiene Data'!$D$13,0,10*ROW('Hygiene Data'!D167))="","",OFFSET('Hygiene Data'!$D$13,0,10*ROW('Hygiene Data'!D167)))</f>
        <v/>
      </c>
      <c r="DR173" s="300" t="str">
        <f ca="true">+IF(OFFSET('Hygiene Data'!$E$11,0,10*ROW('Hygiene Data'!E167))="","",OFFSET('Hygiene Data'!$E$11,0,10*ROW('Hygiene Data'!E167)))</f>
        <v/>
      </c>
      <c r="DS173" s="300" t="str">
        <f ca="true">+IF(OFFSET('Hygiene Data'!$E$12,0,10*ROW('Hygiene Data'!E167))="","",OFFSET('Hygiene Data'!$E$12,0,10*ROW('Hygiene Data'!E167)))</f>
        <v/>
      </c>
      <c r="DT173" s="300" t="str">
        <f ca="true">+IF(OFFSET('Hygiene Data'!$E$13,0,10*ROW('Hygiene Data'!E167))="","",OFFSET('Hygiene Data'!$E$13,0,10*ROW('Hygiene Data'!E167)))</f>
        <v/>
      </c>
      <c r="DU173" s="300" t="str">
        <f ca="true">+IF(OFFSET('Hygiene Data'!$F$11,0,10*ROW('Hygiene Data'!F167))="","",OFFSET('Hygiene Data'!$F$11,0,10*ROW('Hygiene Data'!F167)))</f>
        <v/>
      </c>
      <c r="DV173" s="300" t="str">
        <f ca="true">+IF(OFFSET('Hygiene Data'!$F$12,0,10*ROW('Hygiene Data'!F167))="","",OFFSET('Hygiene Data'!$F$12,0,10*ROW('Hygiene Data'!F167)))</f>
        <v/>
      </c>
      <c r="DW173" s="300" t="str">
        <f ca="true">+IF(OFFSET('Hygiene Data'!$F$13,0,10*ROW('Hygiene Data'!F167))="","",OFFSET('Hygiene Data'!$F$13,0,10*ROW('Hygiene Data'!F167)))</f>
        <v/>
      </c>
      <c r="DX173" s="300" t="str">
        <f ca="true">+IF(OFFSET('Hygiene Data'!$G$11,0,10*ROW('Hygiene Data'!G167))="","",OFFSET('Hygiene Data'!$G$11,0,10*ROW('Hygiene Data'!G167)))</f>
        <v/>
      </c>
      <c r="DY173" s="300" t="str">
        <f ca="true">+IF(OFFSET('Hygiene Data'!$G$12,0,10*ROW('Hygiene Data'!G167))="","",OFFSET('Hygiene Data'!$G$12,0,10*ROW('Hygiene Data'!G167)))</f>
        <v/>
      </c>
      <c r="DZ173" s="300" t="str">
        <f ca="true">+IF(OFFSET('Hygiene Data'!$G$13,0,10*ROW('Hygiene Data'!G167))="","",OFFSET('Hygiene Data'!$G$13,0,10*ROW('Hygiene Data'!G167)))</f>
        <v/>
      </c>
      <c r="EA173" s="300" t="str">
        <f ca="true">+IF(OFFSET('Hygiene Data'!$H$11,0,10*ROW('Hygiene Data'!H167))="","",OFFSET('Hygiene Data'!$H$11,0,10*ROW('Hygiene Data'!H167)))</f>
        <v/>
      </c>
      <c r="EB173" s="300" t="str">
        <f ca="true">+IF(OFFSET('Hygiene Data'!$H$12,0,10*ROW('Hygiene Data'!H167))="","",OFFSET('Hygiene Data'!$H$12,0,10*ROW('Hygiene Data'!H167)))</f>
        <v/>
      </c>
      <c r="EC173" s="300" t="str">
        <f ca="true">+IF(OFFSET('Hygiene Data'!$H$13,0,10*ROW('Hygiene Data'!H167))="","",OFFSET('Hygiene Data'!$H$13,0,10*ROW('Hygiene Data'!H167)))</f>
        <v/>
      </c>
      <c r="ED173" s="300" t="str">
        <f ca="true">+IF(OFFSET('Hygiene Data'!$I$11,0,10*ROW('Hygiene Data'!I167))="","",OFFSET('Hygiene Data'!$I$11,0,10*ROW('Hygiene Data'!I167)))</f>
        <v/>
      </c>
      <c r="EE173" s="300" t="str">
        <f ca="true">+IF(OFFSET('Hygiene Data'!$I$12,0,10*ROW('Hygiene Data'!I167))="","",OFFSET('Hygiene Data'!$I$12,0,10*ROW('Hygiene Data'!I167)))</f>
        <v/>
      </c>
      <c r="EF173" s="30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7"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0"/>
      <c r="BS174" s="300" t="str">
        <f ca="true">+IF(OFFSET('Water Data'!$D$27,0,10*ROW('Water Data'!D168))="","",OFFSET('Water Data'!$D$27,0,10*ROW('Water Data'!D168)))</f>
        <v/>
      </c>
      <c r="BT174" s="300" t="str">
        <f ca="true">+IF(OFFSET('Water Data'!$D$28,0,10*ROW('Water Data'!D168))="","",OFFSET('Water Data'!$D$28,0,10*ROW('Water Data'!D168)))</f>
        <v/>
      </c>
      <c r="BU174" s="300" t="str">
        <f ca="true">+IF(OFFSET('Water Data'!$D$29,0,10*ROW('Water Data'!D168))="","",OFFSET('Water Data'!$D$29,0,10*ROW('Water Data'!D168)))</f>
        <v/>
      </c>
      <c r="BV174" s="300" t="str">
        <f ca="true">+IF(OFFSET('Water Data'!$E$27,0,10*ROW('Water Data'!E168))="","",OFFSET('Water Data'!$E$27,0,10*ROW('Water Data'!E168)))</f>
        <v/>
      </c>
      <c r="BW174" s="300" t="str">
        <f ca="true">+IF(OFFSET('Water Data'!$E$28,0,10*ROW('Water Data'!E168))="","",OFFSET('Water Data'!$E$28,0,10*ROW('Water Data'!E168)))</f>
        <v/>
      </c>
      <c r="BX174" s="300" t="str">
        <f ca="true">+IF(OFFSET('Water Data'!$E$29,0,10*ROW('Water Data'!E168))="","",OFFSET('Water Data'!$E$29,0,10*ROW('Water Data'!E168)))</f>
        <v/>
      </c>
      <c r="BY174" s="300" t="str">
        <f ca="true">+IF(OFFSET('Water Data'!$F$27,0,10*ROW('Water Data'!F168))="","",OFFSET('Water Data'!$F$27,0,10*ROW('Water Data'!F168)))</f>
        <v/>
      </c>
      <c r="BZ174" s="300" t="str">
        <f ca="true">+IF(OFFSET('Water Data'!$F$28,0,10*ROW('Water Data'!F168))="","",OFFSET('Water Data'!$F$28,0,10*ROW('Water Data'!F168)))</f>
        <v/>
      </c>
      <c r="CA174" s="300" t="str">
        <f ca="true">+IF(OFFSET('Water Data'!$F$29,0,10*ROW('Water Data'!F168))="","",OFFSET('Water Data'!$F$29,0,10*ROW('Water Data'!F168)))</f>
        <v/>
      </c>
      <c r="CB174" s="300" t="str">
        <f ca="true">+IF(OFFSET('Water Data'!$G$27,0,10*ROW('Water Data'!G168))="","",OFFSET('Water Data'!$G$27,0,10*ROW('Water Data'!G168)))</f>
        <v/>
      </c>
      <c r="CC174" s="300" t="str">
        <f ca="true">+IF(OFFSET('Water Data'!$G$28,0,10*ROW('Water Data'!G168))="","",OFFSET('Water Data'!$G$28,0,10*ROW('Water Data'!G168)))</f>
        <v/>
      </c>
      <c r="CD174" s="300" t="str">
        <f ca="true">+IF(OFFSET('Water Data'!$G$29,0,10*ROW('Water Data'!G168))="","",OFFSET('Water Data'!$G$29,0,10*ROW('Water Data'!G168)))</f>
        <v/>
      </c>
      <c r="CE174" s="300" t="str">
        <f ca="true">+IF(OFFSET('Water Data'!$H$27,0,10*ROW('Water Data'!H168))="","",OFFSET('Water Data'!$H$27,0,10*ROW('Water Data'!H168)))</f>
        <v/>
      </c>
      <c r="CF174" s="300" t="str">
        <f ca="true">+IF(OFFSET('Water Data'!$H$28,0,10*ROW('Water Data'!H168))="","",OFFSET('Water Data'!$H$28,0,10*ROW('Water Data'!H168)))</f>
        <v/>
      </c>
      <c r="CG174" s="300" t="str">
        <f ca="true">+IF(OFFSET('Water Data'!$H$29,0,10*ROW('Water Data'!H168))="","",OFFSET('Water Data'!$H$29,0,10*ROW('Water Data'!H168)))</f>
        <v/>
      </c>
      <c r="CH174" s="300" t="str">
        <f ca="true">+IF(OFFSET('Water Data'!$I$27,0,10*ROW('Water Data'!I168))="","",OFFSET('Water Data'!$I$27,0,10*ROW('Water Data'!I168)))</f>
        <v/>
      </c>
      <c r="CI174" s="300" t="str">
        <f ca="true">+IF(OFFSET('Water Data'!$I$28,0,10*ROW('Water Data'!I168))="","",OFFSET('Water Data'!$I$28,0,10*ROW('Water Data'!I168)))</f>
        <v/>
      </c>
      <c r="CJ174" s="300" t="str">
        <f ca="true">+IF(OFFSET('Water Data'!$I$29,0,10*ROW('Water Data'!I168))="","",OFFSET('Water Data'!$I$29,0,10*ROW('Water Data'!I168)))</f>
        <v/>
      </c>
      <c r="CK174" s="300" t="str">
        <f ca="true">+IF(OFFSET('Sanitation Data'!$D$28,0,10*ROW('Sanitation Data'!D168))="","",OFFSET('Sanitation Data'!$D$28,0,10*ROW('Sanitation Data'!D168)))</f>
        <v/>
      </c>
      <c r="CL174" s="300" t="str">
        <f ca="true">+IF(OFFSET('Sanitation Data'!$D$29,0,10*ROW('Sanitation Data'!D168))="","",OFFSET('Sanitation Data'!$D$29,0,10*ROW('Sanitation Data'!D168)))</f>
        <v/>
      </c>
      <c r="CM174" s="300" t="str">
        <f ca="true">+IF(OFFSET('Sanitation Data'!$D$30,0,10*ROW('Sanitation Data'!D168))="","",OFFSET('Sanitation Data'!$D$30,0,10*ROW('Sanitation Data'!D168)))</f>
        <v/>
      </c>
      <c r="CN174" s="300" t="str">
        <f ca="true">+IF(OFFSET('Sanitation Data'!$D$31,0,10*ROW('Sanitation Data'!D168))="","",OFFSET('Sanitation Data'!$D$31,0,10*ROW('Sanitation Data'!D168)))</f>
        <v/>
      </c>
      <c r="CO174" s="300" t="str">
        <f ca="true">+IF(OFFSET('Sanitation Data'!$D$32,0,10*ROW('Sanitation Data'!D168))="","",OFFSET('Sanitation Data'!$D$32,0,10*ROW('Sanitation Data'!D168)))</f>
        <v/>
      </c>
      <c r="CP174" s="300" t="str">
        <f ca="true">+IF(OFFSET('Sanitation Data'!$E$28,0,10*ROW('Sanitation Data'!E168))="","",OFFSET('Sanitation Data'!$E$28,0,10*ROW('Sanitation Data'!E168)))</f>
        <v/>
      </c>
      <c r="CQ174" s="300" t="str">
        <f ca="true">+IF(OFFSET('Sanitation Data'!$E$29,0,10*ROW('Sanitation Data'!E168))="","",OFFSET('Sanitation Data'!$E$29,0,10*ROW('Sanitation Data'!E168)))</f>
        <v/>
      </c>
      <c r="CR174" s="300" t="str">
        <f ca="true">+IF(OFFSET('Sanitation Data'!$E$30,0,10*ROW('Sanitation Data'!E168))="","",OFFSET('Sanitation Data'!$E$30,0,10*ROW('Sanitation Data'!E168)))</f>
        <v/>
      </c>
      <c r="CS174" s="300" t="str">
        <f ca="true">+IF(OFFSET('Sanitation Data'!$E$31,0,10*ROW('Sanitation Data'!E168))="","",OFFSET('Sanitation Data'!$E$31,0,10*ROW('Sanitation Data'!E168)))</f>
        <v/>
      </c>
      <c r="CT174" s="300" t="str">
        <f ca="true">+IF(OFFSET('Sanitation Data'!$E$32,0,10*ROW('Sanitation Data'!E168))="","",OFFSET('Sanitation Data'!$E$32,0,10*ROW('Sanitation Data'!E168)))</f>
        <v/>
      </c>
      <c r="CU174" s="300" t="str">
        <f ca="true">+IF(OFFSET('Sanitation Data'!$F$28,0,10*ROW('Sanitation Data'!F168))="","",OFFSET('Sanitation Data'!$F$28,0,10*ROW('Sanitation Data'!F168)))</f>
        <v/>
      </c>
      <c r="CV174" s="300" t="str">
        <f ca="true">+IF(OFFSET('Sanitation Data'!$F$29,0,10*ROW('Sanitation Data'!F168))="","",OFFSET('Sanitation Data'!$F$29,0,10*ROW('Sanitation Data'!F168)))</f>
        <v/>
      </c>
      <c r="CW174" s="300" t="str">
        <f ca="true">+IF(OFFSET('Sanitation Data'!$F$30,0,10*ROW('Sanitation Data'!F168))="","",OFFSET('Sanitation Data'!$F$30,0,10*ROW('Sanitation Data'!F168)))</f>
        <v/>
      </c>
      <c r="CX174" s="300" t="str">
        <f ca="true">+IF(OFFSET('Sanitation Data'!$F$31,0,10*ROW('Sanitation Data'!F168))="","",OFFSET('Sanitation Data'!$F$31,0,10*ROW('Sanitation Data'!F168)))</f>
        <v/>
      </c>
      <c r="CY174" s="300" t="str">
        <f ca="true">+IF(OFFSET('Sanitation Data'!$F$32,0,10*ROW('Sanitation Data'!F168))="","",OFFSET('Sanitation Data'!$F$32,0,10*ROW('Sanitation Data'!F168)))</f>
        <v/>
      </c>
      <c r="CZ174" s="300" t="str">
        <f ca="true">+IF(OFFSET('Sanitation Data'!$G$28,0,10*ROW('Sanitation Data'!G168))="","",OFFSET('Sanitation Data'!$G$28,0,10*ROW('Sanitation Data'!G168)))</f>
        <v/>
      </c>
      <c r="DA174" s="300" t="str">
        <f ca="true">+IF(OFFSET('Sanitation Data'!$G$29,0,10*ROW('Sanitation Data'!G168))="","",OFFSET('Sanitation Data'!$G$29,0,10*ROW('Sanitation Data'!G168)))</f>
        <v/>
      </c>
      <c r="DB174" s="300" t="str">
        <f ca="true">+IF(OFFSET('Sanitation Data'!$G$30,0,10*ROW('Sanitation Data'!G168))="","",OFFSET('Sanitation Data'!$G$30,0,10*ROW('Sanitation Data'!G168)))</f>
        <v/>
      </c>
      <c r="DC174" s="300" t="str">
        <f ca="true">+IF(OFFSET('Sanitation Data'!$G$31,0,10*ROW('Sanitation Data'!G168))="","",OFFSET('Sanitation Data'!$G$31,0,10*ROW('Sanitation Data'!G168)))</f>
        <v/>
      </c>
      <c r="DD174" s="300" t="str">
        <f ca="true">+IF(OFFSET('Sanitation Data'!$G$32,0,10*ROW('Sanitation Data'!G168))="","",OFFSET('Sanitation Data'!$G$32,0,10*ROW('Sanitation Data'!G168)))</f>
        <v/>
      </c>
      <c r="DE174" s="300" t="str">
        <f ca="true">+IF(OFFSET('Sanitation Data'!$H$28,0,10*ROW('Sanitation Data'!H168))="","",OFFSET('Sanitation Data'!$H$28,0,10*ROW('Sanitation Data'!H168)))</f>
        <v/>
      </c>
      <c r="DF174" s="300" t="str">
        <f ca="true">+IF(OFFSET('Sanitation Data'!$H$29,0,10*ROW('Sanitation Data'!H168))="","",OFFSET('Sanitation Data'!$H$29,0,10*ROW('Sanitation Data'!H168)))</f>
        <v/>
      </c>
      <c r="DG174" s="300" t="str">
        <f ca="true">+IF(OFFSET('Sanitation Data'!$H$30,0,10*ROW('Sanitation Data'!H168))="","",OFFSET('Sanitation Data'!$H$30,0,10*ROW('Sanitation Data'!H168)))</f>
        <v/>
      </c>
      <c r="DH174" s="300" t="str">
        <f ca="true">+IF(OFFSET('Sanitation Data'!$H$31,0,10*ROW('Sanitation Data'!H168))="","",OFFSET('Sanitation Data'!$H$31,0,10*ROW('Sanitation Data'!H168)))</f>
        <v/>
      </c>
      <c r="DI174" s="300" t="str">
        <f ca="true">+IF(OFFSET('Sanitation Data'!$H$32,0,10*ROW('Sanitation Data'!H168))="","",OFFSET('Sanitation Data'!$H$32,0,10*ROW('Sanitation Data'!H168)))</f>
        <v/>
      </c>
      <c r="DJ174" s="300" t="str">
        <f ca="true">+IF(OFFSET('Sanitation Data'!$I$28,0,10*ROW('Sanitation Data'!I168))="","",OFFSET('Sanitation Data'!$I$28,0,10*ROW('Sanitation Data'!I168)))</f>
        <v/>
      </c>
      <c r="DK174" s="300" t="str">
        <f ca="true">+IF(OFFSET('Sanitation Data'!$I$29,0,10*ROW('Sanitation Data'!I168))="","",OFFSET('Sanitation Data'!$I$29,0,10*ROW('Sanitation Data'!I168)))</f>
        <v/>
      </c>
      <c r="DL174" s="300" t="str">
        <f ca="true">+IF(OFFSET('Sanitation Data'!$I$30,0,10*ROW('Sanitation Data'!I168))="","",OFFSET('Sanitation Data'!$I$30,0,10*ROW('Sanitation Data'!I168)))</f>
        <v/>
      </c>
      <c r="DM174" s="300" t="str">
        <f ca="true">+IF(OFFSET('Sanitation Data'!$I$31,0,10*ROW('Sanitation Data'!I168))="","",OFFSET('Sanitation Data'!$I$31,0,10*ROW('Sanitation Data'!I168)))</f>
        <v/>
      </c>
      <c r="DN174" s="300" t="str">
        <f ca="true">+IF(OFFSET('Sanitation Data'!$I$32,0,10*ROW('Sanitation Data'!I168))="","",OFFSET('Sanitation Data'!$I$32,0,10*ROW('Sanitation Data'!I168)))</f>
        <v/>
      </c>
      <c r="DO174" s="300" t="str">
        <f ca="true">+IF(OFFSET('Hygiene Data'!$D$11,0,10*ROW('Hygiene Data'!D168))="","",OFFSET('Hygiene Data'!$D$11,0,10*ROW('Hygiene Data'!D168)))</f>
        <v/>
      </c>
      <c r="DP174" s="300" t="str">
        <f ca="true">+IF(OFFSET('Hygiene Data'!$D$12,0,10*ROW('Hygiene Data'!D168))="","",OFFSET('Hygiene Data'!$D$12,0,10*ROW('Hygiene Data'!D168)))</f>
        <v/>
      </c>
      <c r="DQ174" s="300" t="str">
        <f ca="true">+IF(OFFSET('Hygiene Data'!$D$13,0,10*ROW('Hygiene Data'!D168))="","",OFFSET('Hygiene Data'!$D$13,0,10*ROW('Hygiene Data'!D168)))</f>
        <v/>
      </c>
      <c r="DR174" s="300" t="str">
        <f ca="true">+IF(OFFSET('Hygiene Data'!$E$11,0,10*ROW('Hygiene Data'!E168))="","",OFFSET('Hygiene Data'!$E$11,0,10*ROW('Hygiene Data'!E168)))</f>
        <v/>
      </c>
      <c r="DS174" s="300" t="str">
        <f ca="true">+IF(OFFSET('Hygiene Data'!$E$12,0,10*ROW('Hygiene Data'!E168))="","",OFFSET('Hygiene Data'!$E$12,0,10*ROW('Hygiene Data'!E168)))</f>
        <v/>
      </c>
      <c r="DT174" s="300" t="str">
        <f ca="true">+IF(OFFSET('Hygiene Data'!$E$13,0,10*ROW('Hygiene Data'!E168))="","",OFFSET('Hygiene Data'!$E$13,0,10*ROW('Hygiene Data'!E168)))</f>
        <v/>
      </c>
      <c r="DU174" s="300" t="str">
        <f ca="true">+IF(OFFSET('Hygiene Data'!$F$11,0,10*ROW('Hygiene Data'!F168))="","",OFFSET('Hygiene Data'!$F$11,0,10*ROW('Hygiene Data'!F168)))</f>
        <v/>
      </c>
      <c r="DV174" s="300" t="str">
        <f ca="true">+IF(OFFSET('Hygiene Data'!$F$12,0,10*ROW('Hygiene Data'!F168))="","",OFFSET('Hygiene Data'!$F$12,0,10*ROW('Hygiene Data'!F168)))</f>
        <v/>
      </c>
      <c r="DW174" s="300" t="str">
        <f ca="true">+IF(OFFSET('Hygiene Data'!$F$13,0,10*ROW('Hygiene Data'!F168))="","",OFFSET('Hygiene Data'!$F$13,0,10*ROW('Hygiene Data'!F168)))</f>
        <v/>
      </c>
      <c r="DX174" s="300" t="str">
        <f ca="true">+IF(OFFSET('Hygiene Data'!$G$11,0,10*ROW('Hygiene Data'!G168))="","",OFFSET('Hygiene Data'!$G$11,0,10*ROW('Hygiene Data'!G168)))</f>
        <v/>
      </c>
      <c r="DY174" s="300" t="str">
        <f ca="true">+IF(OFFSET('Hygiene Data'!$G$12,0,10*ROW('Hygiene Data'!G168))="","",OFFSET('Hygiene Data'!$G$12,0,10*ROW('Hygiene Data'!G168)))</f>
        <v/>
      </c>
      <c r="DZ174" s="300" t="str">
        <f ca="true">+IF(OFFSET('Hygiene Data'!$G$13,0,10*ROW('Hygiene Data'!G168))="","",OFFSET('Hygiene Data'!$G$13,0,10*ROW('Hygiene Data'!G168)))</f>
        <v/>
      </c>
      <c r="EA174" s="300" t="str">
        <f ca="true">+IF(OFFSET('Hygiene Data'!$H$11,0,10*ROW('Hygiene Data'!H168))="","",OFFSET('Hygiene Data'!$H$11,0,10*ROW('Hygiene Data'!H168)))</f>
        <v/>
      </c>
      <c r="EB174" s="300" t="str">
        <f ca="true">+IF(OFFSET('Hygiene Data'!$H$12,0,10*ROW('Hygiene Data'!H168))="","",OFFSET('Hygiene Data'!$H$12,0,10*ROW('Hygiene Data'!H168)))</f>
        <v/>
      </c>
      <c r="EC174" s="300" t="str">
        <f ca="true">+IF(OFFSET('Hygiene Data'!$H$13,0,10*ROW('Hygiene Data'!H168))="","",OFFSET('Hygiene Data'!$H$13,0,10*ROW('Hygiene Data'!H168)))</f>
        <v/>
      </c>
      <c r="ED174" s="300" t="str">
        <f ca="true">+IF(OFFSET('Hygiene Data'!$I$11,0,10*ROW('Hygiene Data'!I168))="","",OFFSET('Hygiene Data'!$I$11,0,10*ROW('Hygiene Data'!I168)))</f>
        <v/>
      </c>
      <c r="EE174" s="300" t="str">
        <f ca="true">+IF(OFFSET('Hygiene Data'!$I$12,0,10*ROW('Hygiene Data'!I168))="","",OFFSET('Hygiene Data'!$I$12,0,10*ROW('Hygiene Data'!I168)))</f>
        <v/>
      </c>
      <c r="EF174" s="30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7"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0"/>
      <c r="BS175" s="300" t="str">
        <f ca="true">+IF(OFFSET('Water Data'!$D$27,0,10*ROW('Water Data'!D169))="","",OFFSET('Water Data'!$D$27,0,10*ROW('Water Data'!D169)))</f>
        <v/>
      </c>
      <c r="BT175" s="300" t="str">
        <f ca="true">+IF(OFFSET('Water Data'!$D$28,0,10*ROW('Water Data'!D169))="","",OFFSET('Water Data'!$D$28,0,10*ROW('Water Data'!D169)))</f>
        <v/>
      </c>
      <c r="BU175" s="300" t="str">
        <f ca="true">+IF(OFFSET('Water Data'!$D$29,0,10*ROW('Water Data'!D169))="","",OFFSET('Water Data'!$D$29,0,10*ROW('Water Data'!D169)))</f>
        <v/>
      </c>
      <c r="BV175" s="300" t="str">
        <f ca="true">+IF(OFFSET('Water Data'!$E$27,0,10*ROW('Water Data'!E169))="","",OFFSET('Water Data'!$E$27,0,10*ROW('Water Data'!E169)))</f>
        <v/>
      </c>
      <c r="BW175" s="300" t="str">
        <f ca="true">+IF(OFFSET('Water Data'!$E$28,0,10*ROW('Water Data'!E169))="","",OFFSET('Water Data'!$E$28,0,10*ROW('Water Data'!E169)))</f>
        <v/>
      </c>
      <c r="BX175" s="300" t="str">
        <f ca="true">+IF(OFFSET('Water Data'!$E$29,0,10*ROW('Water Data'!E169))="","",OFFSET('Water Data'!$E$29,0,10*ROW('Water Data'!E169)))</f>
        <v/>
      </c>
      <c r="BY175" s="300" t="str">
        <f ca="true">+IF(OFFSET('Water Data'!$F$27,0,10*ROW('Water Data'!F169))="","",OFFSET('Water Data'!$F$27,0,10*ROW('Water Data'!F169)))</f>
        <v/>
      </c>
      <c r="BZ175" s="300" t="str">
        <f ca="true">+IF(OFFSET('Water Data'!$F$28,0,10*ROW('Water Data'!F169))="","",OFFSET('Water Data'!$F$28,0,10*ROW('Water Data'!F169)))</f>
        <v/>
      </c>
      <c r="CA175" s="300" t="str">
        <f ca="true">+IF(OFFSET('Water Data'!$F$29,0,10*ROW('Water Data'!F169))="","",OFFSET('Water Data'!$F$29,0,10*ROW('Water Data'!F169)))</f>
        <v/>
      </c>
      <c r="CB175" s="300" t="str">
        <f ca="true">+IF(OFFSET('Water Data'!$G$27,0,10*ROW('Water Data'!G169))="","",OFFSET('Water Data'!$G$27,0,10*ROW('Water Data'!G169)))</f>
        <v/>
      </c>
      <c r="CC175" s="300" t="str">
        <f ca="true">+IF(OFFSET('Water Data'!$G$28,0,10*ROW('Water Data'!G169))="","",OFFSET('Water Data'!$G$28,0,10*ROW('Water Data'!G169)))</f>
        <v/>
      </c>
      <c r="CD175" s="300" t="str">
        <f ca="true">+IF(OFFSET('Water Data'!$G$29,0,10*ROW('Water Data'!G169))="","",OFFSET('Water Data'!$G$29,0,10*ROW('Water Data'!G169)))</f>
        <v/>
      </c>
      <c r="CE175" s="300" t="str">
        <f ca="true">+IF(OFFSET('Water Data'!$H$27,0,10*ROW('Water Data'!H169))="","",OFFSET('Water Data'!$H$27,0,10*ROW('Water Data'!H169)))</f>
        <v/>
      </c>
      <c r="CF175" s="300" t="str">
        <f ca="true">+IF(OFFSET('Water Data'!$H$28,0,10*ROW('Water Data'!H169))="","",OFFSET('Water Data'!$H$28,0,10*ROW('Water Data'!H169)))</f>
        <v/>
      </c>
      <c r="CG175" s="300" t="str">
        <f ca="true">+IF(OFFSET('Water Data'!$H$29,0,10*ROW('Water Data'!H169))="","",OFFSET('Water Data'!$H$29,0,10*ROW('Water Data'!H169)))</f>
        <v/>
      </c>
      <c r="CH175" s="300" t="str">
        <f ca="true">+IF(OFFSET('Water Data'!$I$27,0,10*ROW('Water Data'!I169))="","",OFFSET('Water Data'!$I$27,0,10*ROW('Water Data'!I169)))</f>
        <v/>
      </c>
      <c r="CI175" s="300" t="str">
        <f ca="true">+IF(OFFSET('Water Data'!$I$28,0,10*ROW('Water Data'!I169))="","",OFFSET('Water Data'!$I$28,0,10*ROW('Water Data'!I169)))</f>
        <v/>
      </c>
      <c r="CJ175" s="300" t="str">
        <f ca="true">+IF(OFFSET('Water Data'!$I$29,0,10*ROW('Water Data'!I169))="","",OFFSET('Water Data'!$I$29,0,10*ROW('Water Data'!I169)))</f>
        <v/>
      </c>
      <c r="CK175" s="300" t="str">
        <f ca="true">+IF(OFFSET('Sanitation Data'!$D$28,0,10*ROW('Sanitation Data'!D169))="","",OFFSET('Sanitation Data'!$D$28,0,10*ROW('Sanitation Data'!D169)))</f>
        <v/>
      </c>
      <c r="CL175" s="300" t="str">
        <f ca="true">+IF(OFFSET('Sanitation Data'!$D$29,0,10*ROW('Sanitation Data'!D169))="","",OFFSET('Sanitation Data'!$D$29,0,10*ROW('Sanitation Data'!D169)))</f>
        <v/>
      </c>
      <c r="CM175" s="300" t="str">
        <f ca="true">+IF(OFFSET('Sanitation Data'!$D$30,0,10*ROW('Sanitation Data'!D169))="","",OFFSET('Sanitation Data'!$D$30,0,10*ROW('Sanitation Data'!D169)))</f>
        <v/>
      </c>
      <c r="CN175" s="300" t="str">
        <f ca="true">+IF(OFFSET('Sanitation Data'!$D$31,0,10*ROW('Sanitation Data'!D169))="","",OFFSET('Sanitation Data'!$D$31,0,10*ROW('Sanitation Data'!D169)))</f>
        <v/>
      </c>
      <c r="CO175" s="300" t="str">
        <f ca="true">+IF(OFFSET('Sanitation Data'!$D$32,0,10*ROW('Sanitation Data'!D169))="","",OFFSET('Sanitation Data'!$D$32,0,10*ROW('Sanitation Data'!D169)))</f>
        <v/>
      </c>
      <c r="CP175" s="300" t="str">
        <f ca="true">+IF(OFFSET('Sanitation Data'!$E$28,0,10*ROW('Sanitation Data'!E169))="","",OFFSET('Sanitation Data'!$E$28,0,10*ROW('Sanitation Data'!E169)))</f>
        <v/>
      </c>
      <c r="CQ175" s="300" t="str">
        <f ca="true">+IF(OFFSET('Sanitation Data'!$E$29,0,10*ROW('Sanitation Data'!E169))="","",OFFSET('Sanitation Data'!$E$29,0,10*ROW('Sanitation Data'!E169)))</f>
        <v/>
      </c>
      <c r="CR175" s="300" t="str">
        <f ca="true">+IF(OFFSET('Sanitation Data'!$E$30,0,10*ROW('Sanitation Data'!E169))="","",OFFSET('Sanitation Data'!$E$30,0,10*ROW('Sanitation Data'!E169)))</f>
        <v/>
      </c>
      <c r="CS175" s="300" t="str">
        <f ca="true">+IF(OFFSET('Sanitation Data'!$E$31,0,10*ROW('Sanitation Data'!E169))="","",OFFSET('Sanitation Data'!$E$31,0,10*ROW('Sanitation Data'!E169)))</f>
        <v/>
      </c>
      <c r="CT175" s="300" t="str">
        <f ca="true">+IF(OFFSET('Sanitation Data'!$E$32,0,10*ROW('Sanitation Data'!E169))="","",OFFSET('Sanitation Data'!$E$32,0,10*ROW('Sanitation Data'!E169)))</f>
        <v/>
      </c>
      <c r="CU175" s="300" t="str">
        <f ca="true">+IF(OFFSET('Sanitation Data'!$F$28,0,10*ROW('Sanitation Data'!F169))="","",OFFSET('Sanitation Data'!$F$28,0,10*ROW('Sanitation Data'!F169)))</f>
        <v/>
      </c>
      <c r="CV175" s="300" t="str">
        <f ca="true">+IF(OFFSET('Sanitation Data'!$F$29,0,10*ROW('Sanitation Data'!F169))="","",OFFSET('Sanitation Data'!$F$29,0,10*ROW('Sanitation Data'!F169)))</f>
        <v/>
      </c>
      <c r="CW175" s="300" t="str">
        <f ca="true">+IF(OFFSET('Sanitation Data'!$F$30,0,10*ROW('Sanitation Data'!F169))="","",OFFSET('Sanitation Data'!$F$30,0,10*ROW('Sanitation Data'!F169)))</f>
        <v/>
      </c>
      <c r="CX175" s="300" t="str">
        <f ca="true">+IF(OFFSET('Sanitation Data'!$F$31,0,10*ROW('Sanitation Data'!F169))="","",OFFSET('Sanitation Data'!$F$31,0,10*ROW('Sanitation Data'!F169)))</f>
        <v/>
      </c>
      <c r="CY175" s="300" t="str">
        <f ca="true">+IF(OFFSET('Sanitation Data'!$F$32,0,10*ROW('Sanitation Data'!F169))="","",OFFSET('Sanitation Data'!$F$32,0,10*ROW('Sanitation Data'!F169)))</f>
        <v/>
      </c>
      <c r="CZ175" s="300" t="str">
        <f ca="true">+IF(OFFSET('Sanitation Data'!$G$28,0,10*ROW('Sanitation Data'!G169))="","",OFFSET('Sanitation Data'!$G$28,0,10*ROW('Sanitation Data'!G169)))</f>
        <v/>
      </c>
      <c r="DA175" s="300" t="str">
        <f ca="true">+IF(OFFSET('Sanitation Data'!$G$29,0,10*ROW('Sanitation Data'!G169))="","",OFFSET('Sanitation Data'!$G$29,0,10*ROW('Sanitation Data'!G169)))</f>
        <v/>
      </c>
      <c r="DB175" s="300" t="str">
        <f ca="true">+IF(OFFSET('Sanitation Data'!$G$30,0,10*ROW('Sanitation Data'!G169))="","",OFFSET('Sanitation Data'!$G$30,0,10*ROW('Sanitation Data'!G169)))</f>
        <v/>
      </c>
      <c r="DC175" s="300" t="str">
        <f ca="true">+IF(OFFSET('Sanitation Data'!$G$31,0,10*ROW('Sanitation Data'!G169))="","",OFFSET('Sanitation Data'!$G$31,0,10*ROW('Sanitation Data'!G169)))</f>
        <v/>
      </c>
      <c r="DD175" s="300" t="str">
        <f ca="true">+IF(OFFSET('Sanitation Data'!$G$32,0,10*ROW('Sanitation Data'!G169))="","",OFFSET('Sanitation Data'!$G$32,0,10*ROW('Sanitation Data'!G169)))</f>
        <v/>
      </c>
      <c r="DE175" s="300" t="str">
        <f ca="true">+IF(OFFSET('Sanitation Data'!$H$28,0,10*ROW('Sanitation Data'!H169))="","",OFFSET('Sanitation Data'!$H$28,0,10*ROW('Sanitation Data'!H169)))</f>
        <v/>
      </c>
      <c r="DF175" s="300" t="str">
        <f ca="true">+IF(OFFSET('Sanitation Data'!$H$29,0,10*ROW('Sanitation Data'!H169))="","",OFFSET('Sanitation Data'!$H$29,0,10*ROW('Sanitation Data'!H169)))</f>
        <v/>
      </c>
      <c r="DG175" s="300" t="str">
        <f ca="true">+IF(OFFSET('Sanitation Data'!$H$30,0,10*ROW('Sanitation Data'!H169))="","",OFFSET('Sanitation Data'!$H$30,0,10*ROW('Sanitation Data'!H169)))</f>
        <v/>
      </c>
      <c r="DH175" s="300" t="str">
        <f ca="true">+IF(OFFSET('Sanitation Data'!$H$31,0,10*ROW('Sanitation Data'!H169))="","",OFFSET('Sanitation Data'!$H$31,0,10*ROW('Sanitation Data'!H169)))</f>
        <v/>
      </c>
      <c r="DI175" s="300" t="str">
        <f ca="true">+IF(OFFSET('Sanitation Data'!$H$32,0,10*ROW('Sanitation Data'!H169))="","",OFFSET('Sanitation Data'!$H$32,0,10*ROW('Sanitation Data'!H169)))</f>
        <v/>
      </c>
      <c r="DJ175" s="300" t="str">
        <f ca="true">+IF(OFFSET('Sanitation Data'!$I$28,0,10*ROW('Sanitation Data'!I169))="","",OFFSET('Sanitation Data'!$I$28,0,10*ROW('Sanitation Data'!I169)))</f>
        <v/>
      </c>
      <c r="DK175" s="300" t="str">
        <f ca="true">+IF(OFFSET('Sanitation Data'!$I$29,0,10*ROW('Sanitation Data'!I169))="","",OFFSET('Sanitation Data'!$I$29,0,10*ROW('Sanitation Data'!I169)))</f>
        <v/>
      </c>
      <c r="DL175" s="300" t="str">
        <f ca="true">+IF(OFFSET('Sanitation Data'!$I$30,0,10*ROW('Sanitation Data'!I169))="","",OFFSET('Sanitation Data'!$I$30,0,10*ROW('Sanitation Data'!I169)))</f>
        <v/>
      </c>
      <c r="DM175" s="300" t="str">
        <f ca="true">+IF(OFFSET('Sanitation Data'!$I$31,0,10*ROW('Sanitation Data'!I169))="","",OFFSET('Sanitation Data'!$I$31,0,10*ROW('Sanitation Data'!I169)))</f>
        <v/>
      </c>
      <c r="DN175" s="300" t="str">
        <f ca="true">+IF(OFFSET('Sanitation Data'!$I$32,0,10*ROW('Sanitation Data'!I169))="","",OFFSET('Sanitation Data'!$I$32,0,10*ROW('Sanitation Data'!I169)))</f>
        <v/>
      </c>
      <c r="DO175" s="300" t="str">
        <f ca="true">+IF(OFFSET('Hygiene Data'!$D$11,0,10*ROW('Hygiene Data'!D169))="","",OFFSET('Hygiene Data'!$D$11,0,10*ROW('Hygiene Data'!D169)))</f>
        <v/>
      </c>
      <c r="DP175" s="300" t="str">
        <f ca="true">+IF(OFFSET('Hygiene Data'!$D$12,0,10*ROW('Hygiene Data'!D169))="","",OFFSET('Hygiene Data'!$D$12,0,10*ROW('Hygiene Data'!D169)))</f>
        <v/>
      </c>
      <c r="DQ175" s="300" t="str">
        <f ca="true">+IF(OFFSET('Hygiene Data'!$D$13,0,10*ROW('Hygiene Data'!D169))="","",OFFSET('Hygiene Data'!$D$13,0,10*ROW('Hygiene Data'!D169)))</f>
        <v/>
      </c>
      <c r="DR175" s="300" t="str">
        <f ca="true">+IF(OFFSET('Hygiene Data'!$E$11,0,10*ROW('Hygiene Data'!E169))="","",OFFSET('Hygiene Data'!$E$11,0,10*ROW('Hygiene Data'!E169)))</f>
        <v/>
      </c>
      <c r="DS175" s="300" t="str">
        <f ca="true">+IF(OFFSET('Hygiene Data'!$E$12,0,10*ROW('Hygiene Data'!E169))="","",OFFSET('Hygiene Data'!$E$12,0,10*ROW('Hygiene Data'!E169)))</f>
        <v/>
      </c>
      <c r="DT175" s="300" t="str">
        <f ca="true">+IF(OFFSET('Hygiene Data'!$E$13,0,10*ROW('Hygiene Data'!E169))="","",OFFSET('Hygiene Data'!$E$13,0,10*ROW('Hygiene Data'!E169)))</f>
        <v/>
      </c>
      <c r="DU175" s="300" t="str">
        <f ca="true">+IF(OFFSET('Hygiene Data'!$F$11,0,10*ROW('Hygiene Data'!F169))="","",OFFSET('Hygiene Data'!$F$11,0,10*ROW('Hygiene Data'!F169)))</f>
        <v/>
      </c>
      <c r="DV175" s="300" t="str">
        <f ca="true">+IF(OFFSET('Hygiene Data'!$F$12,0,10*ROW('Hygiene Data'!F169))="","",OFFSET('Hygiene Data'!$F$12,0,10*ROW('Hygiene Data'!F169)))</f>
        <v/>
      </c>
      <c r="DW175" s="300" t="str">
        <f ca="true">+IF(OFFSET('Hygiene Data'!$F$13,0,10*ROW('Hygiene Data'!F169))="","",OFFSET('Hygiene Data'!$F$13,0,10*ROW('Hygiene Data'!F169)))</f>
        <v/>
      </c>
      <c r="DX175" s="300" t="str">
        <f ca="true">+IF(OFFSET('Hygiene Data'!$G$11,0,10*ROW('Hygiene Data'!G169))="","",OFFSET('Hygiene Data'!$G$11,0,10*ROW('Hygiene Data'!G169)))</f>
        <v/>
      </c>
      <c r="DY175" s="300" t="str">
        <f ca="true">+IF(OFFSET('Hygiene Data'!$G$12,0,10*ROW('Hygiene Data'!G169))="","",OFFSET('Hygiene Data'!$G$12,0,10*ROW('Hygiene Data'!G169)))</f>
        <v/>
      </c>
      <c r="DZ175" s="300" t="str">
        <f ca="true">+IF(OFFSET('Hygiene Data'!$G$13,0,10*ROW('Hygiene Data'!G169))="","",OFFSET('Hygiene Data'!$G$13,0,10*ROW('Hygiene Data'!G169)))</f>
        <v/>
      </c>
      <c r="EA175" s="300" t="str">
        <f ca="true">+IF(OFFSET('Hygiene Data'!$H$11,0,10*ROW('Hygiene Data'!H169))="","",OFFSET('Hygiene Data'!$H$11,0,10*ROW('Hygiene Data'!H169)))</f>
        <v/>
      </c>
      <c r="EB175" s="300" t="str">
        <f ca="true">+IF(OFFSET('Hygiene Data'!$H$12,0,10*ROW('Hygiene Data'!H169))="","",OFFSET('Hygiene Data'!$H$12,0,10*ROW('Hygiene Data'!H169)))</f>
        <v/>
      </c>
      <c r="EC175" s="300" t="str">
        <f ca="true">+IF(OFFSET('Hygiene Data'!$H$13,0,10*ROW('Hygiene Data'!H169))="","",OFFSET('Hygiene Data'!$H$13,0,10*ROW('Hygiene Data'!H169)))</f>
        <v/>
      </c>
      <c r="ED175" s="300" t="str">
        <f ca="true">+IF(OFFSET('Hygiene Data'!$I$11,0,10*ROW('Hygiene Data'!I169))="","",OFFSET('Hygiene Data'!$I$11,0,10*ROW('Hygiene Data'!I169)))</f>
        <v/>
      </c>
      <c r="EE175" s="300" t="str">
        <f ca="true">+IF(OFFSET('Hygiene Data'!$I$12,0,10*ROW('Hygiene Data'!I169))="","",OFFSET('Hygiene Data'!$I$12,0,10*ROW('Hygiene Data'!I169)))</f>
        <v/>
      </c>
      <c r="EF175" s="30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7"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0"/>
      <c r="BS176" s="300" t="str">
        <f ca="true">+IF(OFFSET('Water Data'!$D$27,0,10*ROW('Water Data'!D170))="","",OFFSET('Water Data'!$D$27,0,10*ROW('Water Data'!D170)))</f>
        <v/>
      </c>
      <c r="BT176" s="300" t="str">
        <f ca="true">+IF(OFFSET('Water Data'!$D$28,0,10*ROW('Water Data'!D170))="","",OFFSET('Water Data'!$D$28,0,10*ROW('Water Data'!D170)))</f>
        <v/>
      </c>
      <c r="BU176" s="300" t="str">
        <f ca="true">+IF(OFFSET('Water Data'!$D$29,0,10*ROW('Water Data'!D170))="","",OFFSET('Water Data'!$D$29,0,10*ROW('Water Data'!D170)))</f>
        <v/>
      </c>
      <c r="BV176" s="300" t="str">
        <f ca="true">+IF(OFFSET('Water Data'!$E$27,0,10*ROW('Water Data'!E170))="","",OFFSET('Water Data'!$E$27,0,10*ROW('Water Data'!E170)))</f>
        <v/>
      </c>
      <c r="BW176" s="300" t="str">
        <f ca="true">+IF(OFFSET('Water Data'!$E$28,0,10*ROW('Water Data'!E170))="","",OFFSET('Water Data'!$E$28,0,10*ROW('Water Data'!E170)))</f>
        <v/>
      </c>
      <c r="BX176" s="300" t="str">
        <f ca="true">+IF(OFFSET('Water Data'!$E$29,0,10*ROW('Water Data'!E170))="","",OFFSET('Water Data'!$E$29,0,10*ROW('Water Data'!E170)))</f>
        <v/>
      </c>
      <c r="BY176" s="300" t="str">
        <f ca="true">+IF(OFFSET('Water Data'!$F$27,0,10*ROW('Water Data'!F170))="","",OFFSET('Water Data'!$F$27,0,10*ROW('Water Data'!F170)))</f>
        <v/>
      </c>
      <c r="BZ176" s="300" t="str">
        <f ca="true">+IF(OFFSET('Water Data'!$F$28,0,10*ROW('Water Data'!F170))="","",OFFSET('Water Data'!$F$28,0,10*ROW('Water Data'!F170)))</f>
        <v/>
      </c>
      <c r="CA176" s="300" t="str">
        <f ca="true">+IF(OFFSET('Water Data'!$F$29,0,10*ROW('Water Data'!F170))="","",OFFSET('Water Data'!$F$29,0,10*ROW('Water Data'!F170)))</f>
        <v/>
      </c>
      <c r="CB176" s="300" t="str">
        <f ca="true">+IF(OFFSET('Water Data'!$G$27,0,10*ROW('Water Data'!G170))="","",OFFSET('Water Data'!$G$27,0,10*ROW('Water Data'!G170)))</f>
        <v/>
      </c>
      <c r="CC176" s="300" t="str">
        <f ca="true">+IF(OFFSET('Water Data'!$G$28,0,10*ROW('Water Data'!G170))="","",OFFSET('Water Data'!$G$28,0,10*ROW('Water Data'!G170)))</f>
        <v/>
      </c>
      <c r="CD176" s="300" t="str">
        <f ca="true">+IF(OFFSET('Water Data'!$G$29,0,10*ROW('Water Data'!G170))="","",OFFSET('Water Data'!$G$29,0,10*ROW('Water Data'!G170)))</f>
        <v/>
      </c>
      <c r="CE176" s="300" t="str">
        <f ca="true">+IF(OFFSET('Water Data'!$H$27,0,10*ROW('Water Data'!H170))="","",OFFSET('Water Data'!$H$27,0,10*ROW('Water Data'!H170)))</f>
        <v/>
      </c>
      <c r="CF176" s="300" t="str">
        <f ca="true">+IF(OFFSET('Water Data'!$H$28,0,10*ROW('Water Data'!H170))="","",OFFSET('Water Data'!$H$28,0,10*ROW('Water Data'!H170)))</f>
        <v/>
      </c>
      <c r="CG176" s="300" t="str">
        <f ca="true">+IF(OFFSET('Water Data'!$H$29,0,10*ROW('Water Data'!H170))="","",OFFSET('Water Data'!$H$29,0,10*ROW('Water Data'!H170)))</f>
        <v/>
      </c>
      <c r="CH176" s="300" t="str">
        <f ca="true">+IF(OFFSET('Water Data'!$I$27,0,10*ROW('Water Data'!I170))="","",OFFSET('Water Data'!$I$27,0,10*ROW('Water Data'!I170)))</f>
        <v/>
      </c>
      <c r="CI176" s="300" t="str">
        <f ca="true">+IF(OFFSET('Water Data'!$I$28,0,10*ROW('Water Data'!I170))="","",OFFSET('Water Data'!$I$28,0,10*ROW('Water Data'!I170)))</f>
        <v/>
      </c>
      <c r="CJ176" s="300" t="str">
        <f ca="true">+IF(OFFSET('Water Data'!$I$29,0,10*ROW('Water Data'!I170))="","",OFFSET('Water Data'!$I$29,0,10*ROW('Water Data'!I170)))</f>
        <v/>
      </c>
      <c r="CK176" s="300" t="str">
        <f ca="true">+IF(OFFSET('Sanitation Data'!$D$28,0,10*ROW('Sanitation Data'!D170))="","",OFFSET('Sanitation Data'!$D$28,0,10*ROW('Sanitation Data'!D170)))</f>
        <v/>
      </c>
      <c r="CL176" s="300" t="str">
        <f ca="true">+IF(OFFSET('Sanitation Data'!$D$29,0,10*ROW('Sanitation Data'!D170))="","",OFFSET('Sanitation Data'!$D$29,0,10*ROW('Sanitation Data'!D170)))</f>
        <v/>
      </c>
      <c r="CM176" s="300" t="str">
        <f ca="true">+IF(OFFSET('Sanitation Data'!$D$30,0,10*ROW('Sanitation Data'!D170))="","",OFFSET('Sanitation Data'!$D$30,0,10*ROW('Sanitation Data'!D170)))</f>
        <v/>
      </c>
      <c r="CN176" s="300" t="str">
        <f ca="true">+IF(OFFSET('Sanitation Data'!$D$31,0,10*ROW('Sanitation Data'!D170))="","",OFFSET('Sanitation Data'!$D$31,0,10*ROW('Sanitation Data'!D170)))</f>
        <v/>
      </c>
      <c r="CO176" s="300" t="str">
        <f ca="true">+IF(OFFSET('Sanitation Data'!$D$32,0,10*ROW('Sanitation Data'!D170))="","",OFFSET('Sanitation Data'!$D$32,0,10*ROW('Sanitation Data'!D170)))</f>
        <v/>
      </c>
      <c r="CP176" s="300" t="str">
        <f ca="true">+IF(OFFSET('Sanitation Data'!$E$28,0,10*ROW('Sanitation Data'!E170))="","",OFFSET('Sanitation Data'!$E$28,0,10*ROW('Sanitation Data'!E170)))</f>
        <v/>
      </c>
      <c r="CQ176" s="300" t="str">
        <f ca="true">+IF(OFFSET('Sanitation Data'!$E$29,0,10*ROW('Sanitation Data'!E170))="","",OFFSET('Sanitation Data'!$E$29,0,10*ROW('Sanitation Data'!E170)))</f>
        <v/>
      </c>
      <c r="CR176" s="300" t="str">
        <f ca="true">+IF(OFFSET('Sanitation Data'!$E$30,0,10*ROW('Sanitation Data'!E170))="","",OFFSET('Sanitation Data'!$E$30,0,10*ROW('Sanitation Data'!E170)))</f>
        <v/>
      </c>
      <c r="CS176" s="300" t="str">
        <f ca="true">+IF(OFFSET('Sanitation Data'!$E$31,0,10*ROW('Sanitation Data'!E170))="","",OFFSET('Sanitation Data'!$E$31,0,10*ROW('Sanitation Data'!E170)))</f>
        <v/>
      </c>
      <c r="CT176" s="300" t="str">
        <f ca="true">+IF(OFFSET('Sanitation Data'!$E$32,0,10*ROW('Sanitation Data'!E170))="","",OFFSET('Sanitation Data'!$E$32,0,10*ROW('Sanitation Data'!E170)))</f>
        <v/>
      </c>
      <c r="CU176" s="300" t="str">
        <f ca="true">+IF(OFFSET('Sanitation Data'!$F$28,0,10*ROW('Sanitation Data'!F170))="","",OFFSET('Sanitation Data'!$F$28,0,10*ROW('Sanitation Data'!F170)))</f>
        <v/>
      </c>
      <c r="CV176" s="300" t="str">
        <f ca="true">+IF(OFFSET('Sanitation Data'!$F$29,0,10*ROW('Sanitation Data'!F170))="","",OFFSET('Sanitation Data'!$F$29,0,10*ROW('Sanitation Data'!F170)))</f>
        <v/>
      </c>
      <c r="CW176" s="300" t="str">
        <f ca="true">+IF(OFFSET('Sanitation Data'!$F$30,0,10*ROW('Sanitation Data'!F170))="","",OFFSET('Sanitation Data'!$F$30,0,10*ROW('Sanitation Data'!F170)))</f>
        <v/>
      </c>
      <c r="CX176" s="300" t="str">
        <f ca="true">+IF(OFFSET('Sanitation Data'!$F$31,0,10*ROW('Sanitation Data'!F170))="","",OFFSET('Sanitation Data'!$F$31,0,10*ROW('Sanitation Data'!F170)))</f>
        <v/>
      </c>
      <c r="CY176" s="300" t="str">
        <f ca="true">+IF(OFFSET('Sanitation Data'!$F$32,0,10*ROW('Sanitation Data'!F170))="","",OFFSET('Sanitation Data'!$F$32,0,10*ROW('Sanitation Data'!F170)))</f>
        <v/>
      </c>
      <c r="CZ176" s="300" t="str">
        <f ca="true">+IF(OFFSET('Sanitation Data'!$G$28,0,10*ROW('Sanitation Data'!G170))="","",OFFSET('Sanitation Data'!$G$28,0,10*ROW('Sanitation Data'!G170)))</f>
        <v/>
      </c>
      <c r="DA176" s="300" t="str">
        <f ca="true">+IF(OFFSET('Sanitation Data'!$G$29,0,10*ROW('Sanitation Data'!G170))="","",OFFSET('Sanitation Data'!$G$29,0,10*ROW('Sanitation Data'!G170)))</f>
        <v/>
      </c>
      <c r="DB176" s="300" t="str">
        <f ca="true">+IF(OFFSET('Sanitation Data'!$G$30,0,10*ROW('Sanitation Data'!G170))="","",OFFSET('Sanitation Data'!$G$30,0,10*ROW('Sanitation Data'!G170)))</f>
        <v/>
      </c>
      <c r="DC176" s="300" t="str">
        <f ca="true">+IF(OFFSET('Sanitation Data'!$G$31,0,10*ROW('Sanitation Data'!G170))="","",OFFSET('Sanitation Data'!$G$31,0,10*ROW('Sanitation Data'!G170)))</f>
        <v/>
      </c>
      <c r="DD176" s="300" t="str">
        <f ca="true">+IF(OFFSET('Sanitation Data'!$G$32,0,10*ROW('Sanitation Data'!G170))="","",OFFSET('Sanitation Data'!$G$32,0,10*ROW('Sanitation Data'!G170)))</f>
        <v/>
      </c>
      <c r="DE176" s="300" t="str">
        <f ca="true">+IF(OFFSET('Sanitation Data'!$H$28,0,10*ROW('Sanitation Data'!H170))="","",OFFSET('Sanitation Data'!$H$28,0,10*ROW('Sanitation Data'!H170)))</f>
        <v/>
      </c>
      <c r="DF176" s="300" t="str">
        <f ca="true">+IF(OFFSET('Sanitation Data'!$H$29,0,10*ROW('Sanitation Data'!H170))="","",OFFSET('Sanitation Data'!$H$29,0,10*ROW('Sanitation Data'!H170)))</f>
        <v/>
      </c>
      <c r="DG176" s="300" t="str">
        <f ca="true">+IF(OFFSET('Sanitation Data'!$H$30,0,10*ROW('Sanitation Data'!H170))="","",OFFSET('Sanitation Data'!$H$30,0,10*ROW('Sanitation Data'!H170)))</f>
        <v/>
      </c>
      <c r="DH176" s="300" t="str">
        <f ca="true">+IF(OFFSET('Sanitation Data'!$H$31,0,10*ROW('Sanitation Data'!H170))="","",OFFSET('Sanitation Data'!$H$31,0,10*ROW('Sanitation Data'!H170)))</f>
        <v/>
      </c>
      <c r="DI176" s="300" t="str">
        <f ca="true">+IF(OFFSET('Sanitation Data'!$H$32,0,10*ROW('Sanitation Data'!H170))="","",OFFSET('Sanitation Data'!$H$32,0,10*ROW('Sanitation Data'!H170)))</f>
        <v/>
      </c>
      <c r="DJ176" s="300" t="str">
        <f ca="true">+IF(OFFSET('Sanitation Data'!$I$28,0,10*ROW('Sanitation Data'!I170))="","",OFFSET('Sanitation Data'!$I$28,0,10*ROW('Sanitation Data'!I170)))</f>
        <v/>
      </c>
      <c r="DK176" s="300" t="str">
        <f ca="true">+IF(OFFSET('Sanitation Data'!$I$29,0,10*ROW('Sanitation Data'!I170))="","",OFFSET('Sanitation Data'!$I$29,0,10*ROW('Sanitation Data'!I170)))</f>
        <v/>
      </c>
      <c r="DL176" s="300" t="str">
        <f ca="true">+IF(OFFSET('Sanitation Data'!$I$30,0,10*ROW('Sanitation Data'!I170))="","",OFFSET('Sanitation Data'!$I$30,0,10*ROW('Sanitation Data'!I170)))</f>
        <v/>
      </c>
      <c r="DM176" s="300" t="str">
        <f ca="true">+IF(OFFSET('Sanitation Data'!$I$31,0,10*ROW('Sanitation Data'!I170))="","",OFFSET('Sanitation Data'!$I$31,0,10*ROW('Sanitation Data'!I170)))</f>
        <v/>
      </c>
      <c r="DN176" s="300" t="str">
        <f ca="true">+IF(OFFSET('Sanitation Data'!$I$32,0,10*ROW('Sanitation Data'!I170))="","",OFFSET('Sanitation Data'!$I$32,0,10*ROW('Sanitation Data'!I170)))</f>
        <v/>
      </c>
      <c r="DO176" s="300" t="str">
        <f ca="true">+IF(OFFSET('Hygiene Data'!$D$11,0,10*ROW('Hygiene Data'!D170))="","",OFFSET('Hygiene Data'!$D$11,0,10*ROW('Hygiene Data'!D170)))</f>
        <v/>
      </c>
      <c r="DP176" s="300" t="str">
        <f ca="true">+IF(OFFSET('Hygiene Data'!$D$12,0,10*ROW('Hygiene Data'!D170))="","",OFFSET('Hygiene Data'!$D$12,0,10*ROW('Hygiene Data'!D170)))</f>
        <v/>
      </c>
      <c r="DQ176" s="300" t="str">
        <f ca="true">+IF(OFFSET('Hygiene Data'!$D$13,0,10*ROW('Hygiene Data'!D170))="","",OFFSET('Hygiene Data'!$D$13,0,10*ROW('Hygiene Data'!D170)))</f>
        <v/>
      </c>
      <c r="DR176" s="300" t="str">
        <f ca="true">+IF(OFFSET('Hygiene Data'!$E$11,0,10*ROW('Hygiene Data'!E170))="","",OFFSET('Hygiene Data'!$E$11,0,10*ROW('Hygiene Data'!E170)))</f>
        <v/>
      </c>
      <c r="DS176" s="300" t="str">
        <f ca="true">+IF(OFFSET('Hygiene Data'!$E$12,0,10*ROW('Hygiene Data'!E170))="","",OFFSET('Hygiene Data'!$E$12,0,10*ROW('Hygiene Data'!E170)))</f>
        <v/>
      </c>
      <c r="DT176" s="300" t="str">
        <f ca="true">+IF(OFFSET('Hygiene Data'!$E$13,0,10*ROW('Hygiene Data'!E170))="","",OFFSET('Hygiene Data'!$E$13,0,10*ROW('Hygiene Data'!E170)))</f>
        <v/>
      </c>
      <c r="DU176" s="300" t="str">
        <f ca="true">+IF(OFFSET('Hygiene Data'!$F$11,0,10*ROW('Hygiene Data'!F170))="","",OFFSET('Hygiene Data'!$F$11,0,10*ROW('Hygiene Data'!F170)))</f>
        <v/>
      </c>
      <c r="DV176" s="300" t="str">
        <f ca="true">+IF(OFFSET('Hygiene Data'!$F$12,0,10*ROW('Hygiene Data'!F170))="","",OFFSET('Hygiene Data'!$F$12,0,10*ROW('Hygiene Data'!F170)))</f>
        <v/>
      </c>
      <c r="DW176" s="300" t="str">
        <f ca="true">+IF(OFFSET('Hygiene Data'!$F$13,0,10*ROW('Hygiene Data'!F170))="","",OFFSET('Hygiene Data'!$F$13,0,10*ROW('Hygiene Data'!F170)))</f>
        <v/>
      </c>
      <c r="DX176" s="300" t="str">
        <f ca="true">+IF(OFFSET('Hygiene Data'!$G$11,0,10*ROW('Hygiene Data'!G170))="","",OFFSET('Hygiene Data'!$G$11,0,10*ROW('Hygiene Data'!G170)))</f>
        <v/>
      </c>
      <c r="DY176" s="300" t="str">
        <f ca="true">+IF(OFFSET('Hygiene Data'!$G$12,0,10*ROW('Hygiene Data'!G170))="","",OFFSET('Hygiene Data'!$G$12,0,10*ROW('Hygiene Data'!G170)))</f>
        <v/>
      </c>
      <c r="DZ176" s="300" t="str">
        <f ca="true">+IF(OFFSET('Hygiene Data'!$G$13,0,10*ROW('Hygiene Data'!G170))="","",OFFSET('Hygiene Data'!$G$13,0,10*ROW('Hygiene Data'!G170)))</f>
        <v/>
      </c>
      <c r="EA176" s="300" t="str">
        <f ca="true">+IF(OFFSET('Hygiene Data'!$H$11,0,10*ROW('Hygiene Data'!H170))="","",OFFSET('Hygiene Data'!$H$11,0,10*ROW('Hygiene Data'!H170)))</f>
        <v/>
      </c>
      <c r="EB176" s="300" t="str">
        <f ca="true">+IF(OFFSET('Hygiene Data'!$H$12,0,10*ROW('Hygiene Data'!H170))="","",OFFSET('Hygiene Data'!$H$12,0,10*ROW('Hygiene Data'!H170)))</f>
        <v/>
      </c>
      <c r="EC176" s="300" t="str">
        <f ca="true">+IF(OFFSET('Hygiene Data'!$H$13,0,10*ROW('Hygiene Data'!H170))="","",OFFSET('Hygiene Data'!$H$13,0,10*ROW('Hygiene Data'!H170)))</f>
        <v/>
      </c>
      <c r="ED176" s="300" t="str">
        <f ca="true">+IF(OFFSET('Hygiene Data'!$I$11,0,10*ROW('Hygiene Data'!I170))="","",OFFSET('Hygiene Data'!$I$11,0,10*ROW('Hygiene Data'!I170)))</f>
        <v/>
      </c>
      <c r="EE176" s="300" t="str">
        <f ca="true">+IF(OFFSET('Hygiene Data'!$I$12,0,10*ROW('Hygiene Data'!I170))="","",OFFSET('Hygiene Data'!$I$12,0,10*ROW('Hygiene Data'!I170)))</f>
        <v/>
      </c>
      <c r="EF176" s="30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7"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0"/>
      <c r="BS177" s="300" t="str">
        <f ca="true">+IF(OFFSET('Water Data'!$D$27,0,10*ROW('Water Data'!D171))="","",OFFSET('Water Data'!$D$27,0,10*ROW('Water Data'!D171)))</f>
        <v/>
      </c>
      <c r="BT177" s="300" t="str">
        <f ca="true">+IF(OFFSET('Water Data'!$D$28,0,10*ROW('Water Data'!D171))="","",OFFSET('Water Data'!$D$28,0,10*ROW('Water Data'!D171)))</f>
        <v/>
      </c>
      <c r="BU177" s="300" t="str">
        <f ca="true">+IF(OFFSET('Water Data'!$D$29,0,10*ROW('Water Data'!D171))="","",OFFSET('Water Data'!$D$29,0,10*ROW('Water Data'!D171)))</f>
        <v/>
      </c>
      <c r="BV177" s="300" t="str">
        <f ca="true">+IF(OFFSET('Water Data'!$E$27,0,10*ROW('Water Data'!E171))="","",OFFSET('Water Data'!$E$27,0,10*ROW('Water Data'!E171)))</f>
        <v/>
      </c>
      <c r="BW177" s="300" t="str">
        <f ca="true">+IF(OFFSET('Water Data'!$E$28,0,10*ROW('Water Data'!E171))="","",OFFSET('Water Data'!$E$28,0,10*ROW('Water Data'!E171)))</f>
        <v/>
      </c>
      <c r="BX177" s="300" t="str">
        <f ca="true">+IF(OFFSET('Water Data'!$E$29,0,10*ROW('Water Data'!E171))="","",OFFSET('Water Data'!$E$29,0,10*ROW('Water Data'!E171)))</f>
        <v/>
      </c>
      <c r="BY177" s="300" t="str">
        <f ca="true">+IF(OFFSET('Water Data'!$F$27,0,10*ROW('Water Data'!F171))="","",OFFSET('Water Data'!$F$27,0,10*ROW('Water Data'!F171)))</f>
        <v/>
      </c>
      <c r="BZ177" s="300" t="str">
        <f ca="true">+IF(OFFSET('Water Data'!$F$28,0,10*ROW('Water Data'!F171))="","",OFFSET('Water Data'!$F$28,0,10*ROW('Water Data'!F171)))</f>
        <v/>
      </c>
      <c r="CA177" s="300" t="str">
        <f ca="true">+IF(OFFSET('Water Data'!$F$29,0,10*ROW('Water Data'!F171))="","",OFFSET('Water Data'!$F$29,0,10*ROW('Water Data'!F171)))</f>
        <v/>
      </c>
      <c r="CB177" s="300" t="str">
        <f ca="true">+IF(OFFSET('Water Data'!$G$27,0,10*ROW('Water Data'!G171))="","",OFFSET('Water Data'!$G$27,0,10*ROW('Water Data'!G171)))</f>
        <v/>
      </c>
      <c r="CC177" s="300" t="str">
        <f ca="true">+IF(OFFSET('Water Data'!$G$28,0,10*ROW('Water Data'!G171))="","",OFFSET('Water Data'!$G$28,0,10*ROW('Water Data'!G171)))</f>
        <v/>
      </c>
      <c r="CD177" s="300" t="str">
        <f ca="true">+IF(OFFSET('Water Data'!$G$29,0,10*ROW('Water Data'!G171))="","",OFFSET('Water Data'!$G$29,0,10*ROW('Water Data'!G171)))</f>
        <v/>
      </c>
      <c r="CE177" s="300" t="str">
        <f ca="true">+IF(OFFSET('Water Data'!$H$27,0,10*ROW('Water Data'!H171))="","",OFFSET('Water Data'!$H$27,0,10*ROW('Water Data'!H171)))</f>
        <v/>
      </c>
      <c r="CF177" s="300" t="str">
        <f ca="true">+IF(OFFSET('Water Data'!$H$28,0,10*ROW('Water Data'!H171))="","",OFFSET('Water Data'!$H$28,0,10*ROW('Water Data'!H171)))</f>
        <v/>
      </c>
      <c r="CG177" s="300" t="str">
        <f ca="true">+IF(OFFSET('Water Data'!$H$29,0,10*ROW('Water Data'!H171))="","",OFFSET('Water Data'!$H$29,0,10*ROW('Water Data'!H171)))</f>
        <v/>
      </c>
      <c r="CH177" s="300" t="str">
        <f ca="true">+IF(OFFSET('Water Data'!$I$27,0,10*ROW('Water Data'!I171))="","",OFFSET('Water Data'!$I$27,0,10*ROW('Water Data'!I171)))</f>
        <v/>
      </c>
      <c r="CI177" s="300" t="str">
        <f ca="true">+IF(OFFSET('Water Data'!$I$28,0,10*ROW('Water Data'!I171))="","",OFFSET('Water Data'!$I$28,0,10*ROW('Water Data'!I171)))</f>
        <v/>
      </c>
      <c r="CJ177" s="300" t="str">
        <f ca="true">+IF(OFFSET('Water Data'!$I$29,0,10*ROW('Water Data'!I171))="","",OFFSET('Water Data'!$I$29,0,10*ROW('Water Data'!I171)))</f>
        <v/>
      </c>
      <c r="CK177" s="300" t="str">
        <f ca="true">+IF(OFFSET('Sanitation Data'!$D$28,0,10*ROW('Sanitation Data'!D171))="","",OFFSET('Sanitation Data'!$D$28,0,10*ROW('Sanitation Data'!D171)))</f>
        <v/>
      </c>
      <c r="CL177" s="300" t="str">
        <f ca="true">+IF(OFFSET('Sanitation Data'!$D$29,0,10*ROW('Sanitation Data'!D171))="","",OFFSET('Sanitation Data'!$D$29,0,10*ROW('Sanitation Data'!D171)))</f>
        <v/>
      </c>
      <c r="CM177" s="300" t="str">
        <f ca="true">+IF(OFFSET('Sanitation Data'!$D$30,0,10*ROW('Sanitation Data'!D171))="","",OFFSET('Sanitation Data'!$D$30,0,10*ROW('Sanitation Data'!D171)))</f>
        <v/>
      </c>
      <c r="CN177" s="300" t="str">
        <f ca="true">+IF(OFFSET('Sanitation Data'!$D$31,0,10*ROW('Sanitation Data'!D171))="","",OFFSET('Sanitation Data'!$D$31,0,10*ROW('Sanitation Data'!D171)))</f>
        <v/>
      </c>
      <c r="CO177" s="300" t="str">
        <f ca="true">+IF(OFFSET('Sanitation Data'!$D$32,0,10*ROW('Sanitation Data'!D171))="","",OFFSET('Sanitation Data'!$D$32,0,10*ROW('Sanitation Data'!D171)))</f>
        <v/>
      </c>
      <c r="CP177" s="300" t="str">
        <f ca="true">+IF(OFFSET('Sanitation Data'!$E$28,0,10*ROW('Sanitation Data'!E171))="","",OFFSET('Sanitation Data'!$E$28,0,10*ROW('Sanitation Data'!E171)))</f>
        <v/>
      </c>
      <c r="CQ177" s="300" t="str">
        <f ca="true">+IF(OFFSET('Sanitation Data'!$E$29,0,10*ROW('Sanitation Data'!E171))="","",OFFSET('Sanitation Data'!$E$29,0,10*ROW('Sanitation Data'!E171)))</f>
        <v/>
      </c>
      <c r="CR177" s="300" t="str">
        <f ca="true">+IF(OFFSET('Sanitation Data'!$E$30,0,10*ROW('Sanitation Data'!E171))="","",OFFSET('Sanitation Data'!$E$30,0,10*ROW('Sanitation Data'!E171)))</f>
        <v/>
      </c>
      <c r="CS177" s="300" t="str">
        <f ca="true">+IF(OFFSET('Sanitation Data'!$E$31,0,10*ROW('Sanitation Data'!E171))="","",OFFSET('Sanitation Data'!$E$31,0,10*ROW('Sanitation Data'!E171)))</f>
        <v/>
      </c>
      <c r="CT177" s="300" t="str">
        <f ca="true">+IF(OFFSET('Sanitation Data'!$E$32,0,10*ROW('Sanitation Data'!E171))="","",OFFSET('Sanitation Data'!$E$32,0,10*ROW('Sanitation Data'!E171)))</f>
        <v/>
      </c>
      <c r="CU177" s="300" t="str">
        <f ca="true">+IF(OFFSET('Sanitation Data'!$F$28,0,10*ROW('Sanitation Data'!F171))="","",OFFSET('Sanitation Data'!$F$28,0,10*ROW('Sanitation Data'!F171)))</f>
        <v/>
      </c>
      <c r="CV177" s="300" t="str">
        <f ca="true">+IF(OFFSET('Sanitation Data'!$F$29,0,10*ROW('Sanitation Data'!F171))="","",OFFSET('Sanitation Data'!$F$29,0,10*ROW('Sanitation Data'!F171)))</f>
        <v/>
      </c>
      <c r="CW177" s="300" t="str">
        <f ca="true">+IF(OFFSET('Sanitation Data'!$F$30,0,10*ROW('Sanitation Data'!F171))="","",OFFSET('Sanitation Data'!$F$30,0,10*ROW('Sanitation Data'!F171)))</f>
        <v/>
      </c>
      <c r="CX177" s="300" t="str">
        <f ca="true">+IF(OFFSET('Sanitation Data'!$F$31,0,10*ROW('Sanitation Data'!F171))="","",OFFSET('Sanitation Data'!$F$31,0,10*ROW('Sanitation Data'!F171)))</f>
        <v/>
      </c>
      <c r="CY177" s="300" t="str">
        <f ca="true">+IF(OFFSET('Sanitation Data'!$F$32,0,10*ROW('Sanitation Data'!F171))="","",OFFSET('Sanitation Data'!$F$32,0,10*ROW('Sanitation Data'!F171)))</f>
        <v/>
      </c>
      <c r="CZ177" s="300" t="str">
        <f ca="true">+IF(OFFSET('Sanitation Data'!$G$28,0,10*ROW('Sanitation Data'!G171))="","",OFFSET('Sanitation Data'!$G$28,0,10*ROW('Sanitation Data'!G171)))</f>
        <v/>
      </c>
      <c r="DA177" s="300" t="str">
        <f ca="true">+IF(OFFSET('Sanitation Data'!$G$29,0,10*ROW('Sanitation Data'!G171))="","",OFFSET('Sanitation Data'!$G$29,0,10*ROW('Sanitation Data'!G171)))</f>
        <v/>
      </c>
      <c r="DB177" s="300" t="str">
        <f ca="true">+IF(OFFSET('Sanitation Data'!$G$30,0,10*ROW('Sanitation Data'!G171))="","",OFFSET('Sanitation Data'!$G$30,0,10*ROW('Sanitation Data'!G171)))</f>
        <v/>
      </c>
      <c r="DC177" s="300" t="str">
        <f ca="true">+IF(OFFSET('Sanitation Data'!$G$31,0,10*ROW('Sanitation Data'!G171))="","",OFFSET('Sanitation Data'!$G$31,0,10*ROW('Sanitation Data'!G171)))</f>
        <v/>
      </c>
      <c r="DD177" s="300" t="str">
        <f ca="true">+IF(OFFSET('Sanitation Data'!$G$32,0,10*ROW('Sanitation Data'!G171))="","",OFFSET('Sanitation Data'!$G$32,0,10*ROW('Sanitation Data'!G171)))</f>
        <v/>
      </c>
      <c r="DE177" s="300" t="str">
        <f ca="true">+IF(OFFSET('Sanitation Data'!$H$28,0,10*ROW('Sanitation Data'!H171))="","",OFFSET('Sanitation Data'!$H$28,0,10*ROW('Sanitation Data'!H171)))</f>
        <v/>
      </c>
      <c r="DF177" s="300" t="str">
        <f ca="true">+IF(OFFSET('Sanitation Data'!$H$29,0,10*ROW('Sanitation Data'!H171))="","",OFFSET('Sanitation Data'!$H$29,0,10*ROW('Sanitation Data'!H171)))</f>
        <v/>
      </c>
      <c r="DG177" s="300" t="str">
        <f ca="true">+IF(OFFSET('Sanitation Data'!$H$30,0,10*ROW('Sanitation Data'!H171))="","",OFFSET('Sanitation Data'!$H$30,0,10*ROW('Sanitation Data'!H171)))</f>
        <v/>
      </c>
      <c r="DH177" s="300" t="str">
        <f ca="true">+IF(OFFSET('Sanitation Data'!$H$31,0,10*ROW('Sanitation Data'!H171))="","",OFFSET('Sanitation Data'!$H$31,0,10*ROW('Sanitation Data'!H171)))</f>
        <v/>
      </c>
      <c r="DI177" s="300" t="str">
        <f ca="true">+IF(OFFSET('Sanitation Data'!$H$32,0,10*ROW('Sanitation Data'!H171))="","",OFFSET('Sanitation Data'!$H$32,0,10*ROW('Sanitation Data'!H171)))</f>
        <v/>
      </c>
      <c r="DJ177" s="300" t="str">
        <f ca="true">+IF(OFFSET('Sanitation Data'!$I$28,0,10*ROW('Sanitation Data'!I171))="","",OFFSET('Sanitation Data'!$I$28,0,10*ROW('Sanitation Data'!I171)))</f>
        <v/>
      </c>
      <c r="DK177" s="300" t="str">
        <f ca="true">+IF(OFFSET('Sanitation Data'!$I$29,0,10*ROW('Sanitation Data'!I171))="","",OFFSET('Sanitation Data'!$I$29,0,10*ROW('Sanitation Data'!I171)))</f>
        <v/>
      </c>
      <c r="DL177" s="300" t="str">
        <f ca="true">+IF(OFFSET('Sanitation Data'!$I$30,0,10*ROW('Sanitation Data'!I171))="","",OFFSET('Sanitation Data'!$I$30,0,10*ROW('Sanitation Data'!I171)))</f>
        <v/>
      </c>
      <c r="DM177" s="300" t="str">
        <f ca="true">+IF(OFFSET('Sanitation Data'!$I$31,0,10*ROW('Sanitation Data'!I171))="","",OFFSET('Sanitation Data'!$I$31,0,10*ROW('Sanitation Data'!I171)))</f>
        <v/>
      </c>
      <c r="DN177" s="300" t="str">
        <f ca="true">+IF(OFFSET('Sanitation Data'!$I$32,0,10*ROW('Sanitation Data'!I171))="","",OFFSET('Sanitation Data'!$I$32,0,10*ROW('Sanitation Data'!I171)))</f>
        <v/>
      </c>
      <c r="DO177" s="300" t="str">
        <f ca="true">+IF(OFFSET('Hygiene Data'!$D$11,0,10*ROW('Hygiene Data'!D171))="","",OFFSET('Hygiene Data'!$D$11,0,10*ROW('Hygiene Data'!D171)))</f>
        <v/>
      </c>
      <c r="DP177" s="300" t="str">
        <f ca="true">+IF(OFFSET('Hygiene Data'!$D$12,0,10*ROW('Hygiene Data'!D171))="","",OFFSET('Hygiene Data'!$D$12,0,10*ROW('Hygiene Data'!D171)))</f>
        <v/>
      </c>
      <c r="DQ177" s="300" t="str">
        <f ca="true">+IF(OFFSET('Hygiene Data'!$D$13,0,10*ROW('Hygiene Data'!D171))="","",OFFSET('Hygiene Data'!$D$13,0,10*ROW('Hygiene Data'!D171)))</f>
        <v/>
      </c>
      <c r="DR177" s="300" t="str">
        <f ca="true">+IF(OFFSET('Hygiene Data'!$E$11,0,10*ROW('Hygiene Data'!E171))="","",OFFSET('Hygiene Data'!$E$11,0,10*ROW('Hygiene Data'!E171)))</f>
        <v/>
      </c>
      <c r="DS177" s="300" t="str">
        <f ca="true">+IF(OFFSET('Hygiene Data'!$E$12,0,10*ROW('Hygiene Data'!E171))="","",OFFSET('Hygiene Data'!$E$12,0,10*ROW('Hygiene Data'!E171)))</f>
        <v/>
      </c>
      <c r="DT177" s="300" t="str">
        <f ca="true">+IF(OFFSET('Hygiene Data'!$E$13,0,10*ROW('Hygiene Data'!E171))="","",OFFSET('Hygiene Data'!$E$13,0,10*ROW('Hygiene Data'!E171)))</f>
        <v/>
      </c>
      <c r="DU177" s="300" t="str">
        <f ca="true">+IF(OFFSET('Hygiene Data'!$F$11,0,10*ROW('Hygiene Data'!F171))="","",OFFSET('Hygiene Data'!$F$11,0,10*ROW('Hygiene Data'!F171)))</f>
        <v/>
      </c>
      <c r="DV177" s="300" t="str">
        <f ca="true">+IF(OFFSET('Hygiene Data'!$F$12,0,10*ROW('Hygiene Data'!F171))="","",OFFSET('Hygiene Data'!$F$12,0,10*ROW('Hygiene Data'!F171)))</f>
        <v/>
      </c>
      <c r="DW177" s="300" t="str">
        <f ca="true">+IF(OFFSET('Hygiene Data'!$F$13,0,10*ROW('Hygiene Data'!F171))="","",OFFSET('Hygiene Data'!$F$13,0,10*ROW('Hygiene Data'!F171)))</f>
        <v/>
      </c>
      <c r="DX177" s="300" t="str">
        <f ca="true">+IF(OFFSET('Hygiene Data'!$G$11,0,10*ROW('Hygiene Data'!G171))="","",OFFSET('Hygiene Data'!$G$11,0,10*ROW('Hygiene Data'!G171)))</f>
        <v/>
      </c>
      <c r="DY177" s="300" t="str">
        <f ca="true">+IF(OFFSET('Hygiene Data'!$G$12,0,10*ROW('Hygiene Data'!G171))="","",OFFSET('Hygiene Data'!$G$12,0,10*ROW('Hygiene Data'!G171)))</f>
        <v/>
      </c>
      <c r="DZ177" s="300" t="str">
        <f ca="true">+IF(OFFSET('Hygiene Data'!$G$13,0,10*ROW('Hygiene Data'!G171))="","",OFFSET('Hygiene Data'!$G$13,0,10*ROW('Hygiene Data'!G171)))</f>
        <v/>
      </c>
      <c r="EA177" s="300" t="str">
        <f ca="true">+IF(OFFSET('Hygiene Data'!$H$11,0,10*ROW('Hygiene Data'!H171))="","",OFFSET('Hygiene Data'!$H$11,0,10*ROW('Hygiene Data'!H171)))</f>
        <v/>
      </c>
      <c r="EB177" s="300" t="str">
        <f ca="true">+IF(OFFSET('Hygiene Data'!$H$12,0,10*ROW('Hygiene Data'!H171))="","",OFFSET('Hygiene Data'!$H$12,0,10*ROW('Hygiene Data'!H171)))</f>
        <v/>
      </c>
      <c r="EC177" s="300" t="str">
        <f ca="true">+IF(OFFSET('Hygiene Data'!$H$13,0,10*ROW('Hygiene Data'!H171))="","",OFFSET('Hygiene Data'!$H$13,0,10*ROW('Hygiene Data'!H171)))</f>
        <v/>
      </c>
      <c r="ED177" s="300" t="str">
        <f ca="true">+IF(OFFSET('Hygiene Data'!$I$11,0,10*ROW('Hygiene Data'!I171))="","",OFFSET('Hygiene Data'!$I$11,0,10*ROW('Hygiene Data'!I171)))</f>
        <v/>
      </c>
      <c r="EE177" s="300" t="str">
        <f ca="true">+IF(OFFSET('Hygiene Data'!$I$12,0,10*ROW('Hygiene Data'!I171))="","",OFFSET('Hygiene Data'!$I$12,0,10*ROW('Hygiene Data'!I171)))</f>
        <v/>
      </c>
      <c r="EF177" s="30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7"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0"/>
      <c r="BS178" s="300" t="str">
        <f ca="true">+IF(OFFSET('Water Data'!$D$27,0,10*ROW('Water Data'!D172))="","",OFFSET('Water Data'!$D$27,0,10*ROW('Water Data'!D172)))</f>
        <v/>
      </c>
      <c r="BT178" s="300" t="str">
        <f ca="true">+IF(OFFSET('Water Data'!$D$28,0,10*ROW('Water Data'!D172))="","",OFFSET('Water Data'!$D$28,0,10*ROW('Water Data'!D172)))</f>
        <v/>
      </c>
      <c r="BU178" s="300" t="str">
        <f ca="true">+IF(OFFSET('Water Data'!$D$29,0,10*ROW('Water Data'!D172))="","",OFFSET('Water Data'!$D$29,0,10*ROW('Water Data'!D172)))</f>
        <v/>
      </c>
      <c r="BV178" s="300" t="str">
        <f ca="true">+IF(OFFSET('Water Data'!$E$27,0,10*ROW('Water Data'!E172))="","",OFFSET('Water Data'!$E$27,0,10*ROW('Water Data'!E172)))</f>
        <v/>
      </c>
      <c r="BW178" s="300" t="str">
        <f ca="true">+IF(OFFSET('Water Data'!$E$28,0,10*ROW('Water Data'!E172))="","",OFFSET('Water Data'!$E$28,0,10*ROW('Water Data'!E172)))</f>
        <v/>
      </c>
      <c r="BX178" s="300" t="str">
        <f ca="true">+IF(OFFSET('Water Data'!$E$29,0,10*ROW('Water Data'!E172))="","",OFFSET('Water Data'!$E$29,0,10*ROW('Water Data'!E172)))</f>
        <v/>
      </c>
      <c r="BY178" s="300" t="str">
        <f ca="true">+IF(OFFSET('Water Data'!$F$27,0,10*ROW('Water Data'!F172))="","",OFFSET('Water Data'!$F$27,0,10*ROW('Water Data'!F172)))</f>
        <v/>
      </c>
      <c r="BZ178" s="300" t="str">
        <f ca="true">+IF(OFFSET('Water Data'!$F$28,0,10*ROW('Water Data'!F172))="","",OFFSET('Water Data'!$F$28,0,10*ROW('Water Data'!F172)))</f>
        <v/>
      </c>
      <c r="CA178" s="300" t="str">
        <f ca="true">+IF(OFFSET('Water Data'!$F$29,0,10*ROW('Water Data'!F172))="","",OFFSET('Water Data'!$F$29,0,10*ROW('Water Data'!F172)))</f>
        <v/>
      </c>
      <c r="CB178" s="300" t="str">
        <f ca="true">+IF(OFFSET('Water Data'!$G$27,0,10*ROW('Water Data'!G172))="","",OFFSET('Water Data'!$G$27,0,10*ROW('Water Data'!G172)))</f>
        <v/>
      </c>
      <c r="CC178" s="300" t="str">
        <f ca="true">+IF(OFFSET('Water Data'!$G$28,0,10*ROW('Water Data'!G172))="","",OFFSET('Water Data'!$G$28,0,10*ROW('Water Data'!G172)))</f>
        <v/>
      </c>
      <c r="CD178" s="300" t="str">
        <f ca="true">+IF(OFFSET('Water Data'!$G$29,0,10*ROW('Water Data'!G172))="","",OFFSET('Water Data'!$G$29,0,10*ROW('Water Data'!G172)))</f>
        <v/>
      </c>
      <c r="CE178" s="300" t="str">
        <f ca="true">+IF(OFFSET('Water Data'!$H$27,0,10*ROW('Water Data'!H172))="","",OFFSET('Water Data'!$H$27,0,10*ROW('Water Data'!H172)))</f>
        <v/>
      </c>
      <c r="CF178" s="300" t="str">
        <f ca="true">+IF(OFFSET('Water Data'!$H$28,0,10*ROW('Water Data'!H172))="","",OFFSET('Water Data'!$H$28,0,10*ROW('Water Data'!H172)))</f>
        <v/>
      </c>
      <c r="CG178" s="300" t="str">
        <f ca="true">+IF(OFFSET('Water Data'!$H$29,0,10*ROW('Water Data'!H172))="","",OFFSET('Water Data'!$H$29,0,10*ROW('Water Data'!H172)))</f>
        <v/>
      </c>
      <c r="CH178" s="300" t="str">
        <f ca="true">+IF(OFFSET('Water Data'!$I$27,0,10*ROW('Water Data'!I172))="","",OFFSET('Water Data'!$I$27,0,10*ROW('Water Data'!I172)))</f>
        <v/>
      </c>
      <c r="CI178" s="300" t="str">
        <f ca="true">+IF(OFFSET('Water Data'!$I$28,0,10*ROW('Water Data'!I172))="","",OFFSET('Water Data'!$I$28,0,10*ROW('Water Data'!I172)))</f>
        <v/>
      </c>
      <c r="CJ178" s="300" t="str">
        <f ca="true">+IF(OFFSET('Water Data'!$I$29,0,10*ROW('Water Data'!I172))="","",OFFSET('Water Data'!$I$29,0,10*ROW('Water Data'!I172)))</f>
        <v/>
      </c>
      <c r="CK178" s="300" t="str">
        <f ca="true">+IF(OFFSET('Sanitation Data'!$D$28,0,10*ROW('Sanitation Data'!D172))="","",OFFSET('Sanitation Data'!$D$28,0,10*ROW('Sanitation Data'!D172)))</f>
        <v/>
      </c>
      <c r="CL178" s="300" t="str">
        <f ca="true">+IF(OFFSET('Sanitation Data'!$D$29,0,10*ROW('Sanitation Data'!D172))="","",OFFSET('Sanitation Data'!$D$29,0,10*ROW('Sanitation Data'!D172)))</f>
        <v/>
      </c>
      <c r="CM178" s="300" t="str">
        <f ca="true">+IF(OFFSET('Sanitation Data'!$D$30,0,10*ROW('Sanitation Data'!D172))="","",OFFSET('Sanitation Data'!$D$30,0,10*ROW('Sanitation Data'!D172)))</f>
        <v/>
      </c>
      <c r="CN178" s="300" t="str">
        <f ca="true">+IF(OFFSET('Sanitation Data'!$D$31,0,10*ROW('Sanitation Data'!D172))="","",OFFSET('Sanitation Data'!$D$31,0,10*ROW('Sanitation Data'!D172)))</f>
        <v/>
      </c>
      <c r="CO178" s="300" t="str">
        <f ca="true">+IF(OFFSET('Sanitation Data'!$D$32,0,10*ROW('Sanitation Data'!D172))="","",OFFSET('Sanitation Data'!$D$32,0,10*ROW('Sanitation Data'!D172)))</f>
        <v/>
      </c>
      <c r="CP178" s="300" t="str">
        <f ca="true">+IF(OFFSET('Sanitation Data'!$E$28,0,10*ROW('Sanitation Data'!E172))="","",OFFSET('Sanitation Data'!$E$28,0,10*ROW('Sanitation Data'!E172)))</f>
        <v/>
      </c>
      <c r="CQ178" s="300" t="str">
        <f ca="true">+IF(OFFSET('Sanitation Data'!$E$29,0,10*ROW('Sanitation Data'!E172))="","",OFFSET('Sanitation Data'!$E$29,0,10*ROW('Sanitation Data'!E172)))</f>
        <v/>
      </c>
      <c r="CR178" s="300" t="str">
        <f ca="true">+IF(OFFSET('Sanitation Data'!$E$30,0,10*ROW('Sanitation Data'!E172))="","",OFFSET('Sanitation Data'!$E$30,0,10*ROW('Sanitation Data'!E172)))</f>
        <v/>
      </c>
      <c r="CS178" s="300" t="str">
        <f ca="true">+IF(OFFSET('Sanitation Data'!$E$31,0,10*ROW('Sanitation Data'!E172))="","",OFFSET('Sanitation Data'!$E$31,0,10*ROW('Sanitation Data'!E172)))</f>
        <v/>
      </c>
      <c r="CT178" s="300" t="str">
        <f ca="true">+IF(OFFSET('Sanitation Data'!$E$32,0,10*ROW('Sanitation Data'!E172))="","",OFFSET('Sanitation Data'!$E$32,0,10*ROW('Sanitation Data'!E172)))</f>
        <v/>
      </c>
      <c r="CU178" s="300" t="str">
        <f ca="true">+IF(OFFSET('Sanitation Data'!$F$28,0,10*ROW('Sanitation Data'!F172))="","",OFFSET('Sanitation Data'!$F$28,0,10*ROW('Sanitation Data'!F172)))</f>
        <v/>
      </c>
      <c r="CV178" s="300" t="str">
        <f ca="true">+IF(OFFSET('Sanitation Data'!$F$29,0,10*ROW('Sanitation Data'!F172))="","",OFFSET('Sanitation Data'!$F$29,0,10*ROW('Sanitation Data'!F172)))</f>
        <v/>
      </c>
      <c r="CW178" s="300" t="str">
        <f ca="true">+IF(OFFSET('Sanitation Data'!$F$30,0,10*ROW('Sanitation Data'!F172))="","",OFFSET('Sanitation Data'!$F$30,0,10*ROW('Sanitation Data'!F172)))</f>
        <v/>
      </c>
      <c r="CX178" s="300" t="str">
        <f ca="true">+IF(OFFSET('Sanitation Data'!$F$31,0,10*ROW('Sanitation Data'!F172))="","",OFFSET('Sanitation Data'!$F$31,0,10*ROW('Sanitation Data'!F172)))</f>
        <v/>
      </c>
      <c r="CY178" s="300" t="str">
        <f ca="true">+IF(OFFSET('Sanitation Data'!$F$32,0,10*ROW('Sanitation Data'!F172))="","",OFFSET('Sanitation Data'!$F$32,0,10*ROW('Sanitation Data'!F172)))</f>
        <v/>
      </c>
      <c r="CZ178" s="300" t="str">
        <f ca="true">+IF(OFFSET('Sanitation Data'!$G$28,0,10*ROW('Sanitation Data'!G172))="","",OFFSET('Sanitation Data'!$G$28,0,10*ROW('Sanitation Data'!G172)))</f>
        <v/>
      </c>
      <c r="DA178" s="300" t="str">
        <f ca="true">+IF(OFFSET('Sanitation Data'!$G$29,0,10*ROW('Sanitation Data'!G172))="","",OFFSET('Sanitation Data'!$G$29,0,10*ROW('Sanitation Data'!G172)))</f>
        <v/>
      </c>
      <c r="DB178" s="300" t="str">
        <f ca="true">+IF(OFFSET('Sanitation Data'!$G$30,0,10*ROW('Sanitation Data'!G172))="","",OFFSET('Sanitation Data'!$G$30,0,10*ROW('Sanitation Data'!G172)))</f>
        <v/>
      </c>
      <c r="DC178" s="300" t="str">
        <f ca="true">+IF(OFFSET('Sanitation Data'!$G$31,0,10*ROW('Sanitation Data'!G172))="","",OFFSET('Sanitation Data'!$G$31,0,10*ROW('Sanitation Data'!G172)))</f>
        <v/>
      </c>
      <c r="DD178" s="300" t="str">
        <f ca="true">+IF(OFFSET('Sanitation Data'!$G$32,0,10*ROW('Sanitation Data'!G172))="","",OFFSET('Sanitation Data'!$G$32,0,10*ROW('Sanitation Data'!G172)))</f>
        <v/>
      </c>
      <c r="DE178" s="300" t="str">
        <f ca="true">+IF(OFFSET('Sanitation Data'!$H$28,0,10*ROW('Sanitation Data'!H172))="","",OFFSET('Sanitation Data'!$H$28,0,10*ROW('Sanitation Data'!H172)))</f>
        <v/>
      </c>
      <c r="DF178" s="300" t="str">
        <f ca="true">+IF(OFFSET('Sanitation Data'!$H$29,0,10*ROW('Sanitation Data'!H172))="","",OFFSET('Sanitation Data'!$H$29,0,10*ROW('Sanitation Data'!H172)))</f>
        <v/>
      </c>
      <c r="DG178" s="300" t="str">
        <f ca="true">+IF(OFFSET('Sanitation Data'!$H$30,0,10*ROW('Sanitation Data'!H172))="","",OFFSET('Sanitation Data'!$H$30,0,10*ROW('Sanitation Data'!H172)))</f>
        <v/>
      </c>
      <c r="DH178" s="300" t="str">
        <f ca="true">+IF(OFFSET('Sanitation Data'!$H$31,0,10*ROW('Sanitation Data'!H172))="","",OFFSET('Sanitation Data'!$H$31,0,10*ROW('Sanitation Data'!H172)))</f>
        <v/>
      </c>
      <c r="DI178" s="300" t="str">
        <f ca="true">+IF(OFFSET('Sanitation Data'!$H$32,0,10*ROW('Sanitation Data'!H172))="","",OFFSET('Sanitation Data'!$H$32,0,10*ROW('Sanitation Data'!H172)))</f>
        <v/>
      </c>
      <c r="DJ178" s="300" t="str">
        <f ca="true">+IF(OFFSET('Sanitation Data'!$I$28,0,10*ROW('Sanitation Data'!I172))="","",OFFSET('Sanitation Data'!$I$28,0,10*ROW('Sanitation Data'!I172)))</f>
        <v/>
      </c>
      <c r="DK178" s="300" t="str">
        <f ca="true">+IF(OFFSET('Sanitation Data'!$I$29,0,10*ROW('Sanitation Data'!I172))="","",OFFSET('Sanitation Data'!$I$29,0,10*ROW('Sanitation Data'!I172)))</f>
        <v/>
      </c>
      <c r="DL178" s="300" t="str">
        <f ca="true">+IF(OFFSET('Sanitation Data'!$I$30,0,10*ROW('Sanitation Data'!I172))="","",OFFSET('Sanitation Data'!$I$30,0,10*ROW('Sanitation Data'!I172)))</f>
        <v/>
      </c>
      <c r="DM178" s="300" t="str">
        <f ca="true">+IF(OFFSET('Sanitation Data'!$I$31,0,10*ROW('Sanitation Data'!I172))="","",OFFSET('Sanitation Data'!$I$31,0,10*ROW('Sanitation Data'!I172)))</f>
        <v/>
      </c>
      <c r="DN178" s="300" t="str">
        <f ca="true">+IF(OFFSET('Sanitation Data'!$I$32,0,10*ROW('Sanitation Data'!I172))="","",OFFSET('Sanitation Data'!$I$32,0,10*ROW('Sanitation Data'!I172)))</f>
        <v/>
      </c>
      <c r="DO178" s="300" t="str">
        <f ca="true">+IF(OFFSET('Hygiene Data'!$D$11,0,10*ROW('Hygiene Data'!D172))="","",OFFSET('Hygiene Data'!$D$11,0,10*ROW('Hygiene Data'!D172)))</f>
        <v/>
      </c>
      <c r="DP178" s="300" t="str">
        <f ca="true">+IF(OFFSET('Hygiene Data'!$D$12,0,10*ROW('Hygiene Data'!D172))="","",OFFSET('Hygiene Data'!$D$12,0,10*ROW('Hygiene Data'!D172)))</f>
        <v/>
      </c>
      <c r="DQ178" s="300" t="str">
        <f ca="true">+IF(OFFSET('Hygiene Data'!$D$13,0,10*ROW('Hygiene Data'!D172))="","",OFFSET('Hygiene Data'!$D$13,0,10*ROW('Hygiene Data'!D172)))</f>
        <v/>
      </c>
      <c r="DR178" s="300" t="str">
        <f ca="true">+IF(OFFSET('Hygiene Data'!$E$11,0,10*ROW('Hygiene Data'!E172))="","",OFFSET('Hygiene Data'!$E$11,0,10*ROW('Hygiene Data'!E172)))</f>
        <v/>
      </c>
      <c r="DS178" s="300" t="str">
        <f ca="true">+IF(OFFSET('Hygiene Data'!$E$12,0,10*ROW('Hygiene Data'!E172))="","",OFFSET('Hygiene Data'!$E$12,0,10*ROW('Hygiene Data'!E172)))</f>
        <v/>
      </c>
      <c r="DT178" s="300" t="str">
        <f ca="true">+IF(OFFSET('Hygiene Data'!$E$13,0,10*ROW('Hygiene Data'!E172))="","",OFFSET('Hygiene Data'!$E$13,0,10*ROW('Hygiene Data'!E172)))</f>
        <v/>
      </c>
      <c r="DU178" s="300" t="str">
        <f ca="true">+IF(OFFSET('Hygiene Data'!$F$11,0,10*ROW('Hygiene Data'!F172))="","",OFFSET('Hygiene Data'!$F$11,0,10*ROW('Hygiene Data'!F172)))</f>
        <v/>
      </c>
      <c r="DV178" s="300" t="str">
        <f ca="true">+IF(OFFSET('Hygiene Data'!$F$12,0,10*ROW('Hygiene Data'!F172))="","",OFFSET('Hygiene Data'!$F$12,0,10*ROW('Hygiene Data'!F172)))</f>
        <v/>
      </c>
      <c r="DW178" s="300" t="str">
        <f ca="true">+IF(OFFSET('Hygiene Data'!$F$13,0,10*ROW('Hygiene Data'!F172))="","",OFFSET('Hygiene Data'!$F$13,0,10*ROW('Hygiene Data'!F172)))</f>
        <v/>
      </c>
      <c r="DX178" s="300" t="str">
        <f ca="true">+IF(OFFSET('Hygiene Data'!$G$11,0,10*ROW('Hygiene Data'!G172))="","",OFFSET('Hygiene Data'!$G$11,0,10*ROW('Hygiene Data'!G172)))</f>
        <v/>
      </c>
      <c r="DY178" s="300" t="str">
        <f ca="true">+IF(OFFSET('Hygiene Data'!$G$12,0,10*ROW('Hygiene Data'!G172))="","",OFFSET('Hygiene Data'!$G$12,0,10*ROW('Hygiene Data'!G172)))</f>
        <v/>
      </c>
      <c r="DZ178" s="300" t="str">
        <f ca="true">+IF(OFFSET('Hygiene Data'!$G$13,0,10*ROW('Hygiene Data'!G172))="","",OFFSET('Hygiene Data'!$G$13,0,10*ROW('Hygiene Data'!G172)))</f>
        <v/>
      </c>
      <c r="EA178" s="300" t="str">
        <f ca="true">+IF(OFFSET('Hygiene Data'!$H$11,0,10*ROW('Hygiene Data'!H172))="","",OFFSET('Hygiene Data'!$H$11,0,10*ROW('Hygiene Data'!H172)))</f>
        <v/>
      </c>
      <c r="EB178" s="300" t="str">
        <f ca="true">+IF(OFFSET('Hygiene Data'!$H$12,0,10*ROW('Hygiene Data'!H172))="","",OFFSET('Hygiene Data'!$H$12,0,10*ROW('Hygiene Data'!H172)))</f>
        <v/>
      </c>
      <c r="EC178" s="300" t="str">
        <f ca="true">+IF(OFFSET('Hygiene Data'!$H$13,0,10*ROW('Hygiene Data'!H172))="","",OFFSET('Hygiene Data'!$H$13,0,10*ROW('Hygiene Data'!H172)))</f>
        <v/>
      </c>
      <c r="ED178" s="300" t="str">
        <f ca="true">+IF(OFFSET('Hygiene Data'!$I$11,0,10*ROW('Hygiene Data'!I172))="","",OFFSET('Hygiene Data'!$I$11,0,10*ROW('Hygiene Data'!I172)))</f>
        <v/>
      </c>
      <c r="EE178" s="300" t="str">
        <f ca="true">+IF(OFFSET('Hygiene Data'!$I$12,0,10*ROW('Hygiene Data'!I172))="","",OFFSET('Hygiene Data'!$I$12,0,10*ROW('Hygiene Data'!I172)))</f>
        <v/>
      </c>
      <c r="EF178" s="30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7"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0"/>
      <c r="BS179" s="300" t="str">
        <f ca="true">+IF(OFFSET('Water Data'!$D$27,0,10*ROW('Water Data'!D173))="","",OFFSET('Water Data'!$D$27,0,10*ROW('Water Data'!D173)))</f>
        <v/>
      </c>
      <c r="BT179" s="300" t="str">
        <f ca="true">+IF(OFFSET('Water Data'!$D$28,0,10*ROW('Water Data'!D173))="","",OFFSET('Water Data'!$D$28,0,10*ROW('Water Data'!D173)))</f>
        <v/>
      </c>
      <c r="BU179" s="300" t="str">
        <f ca="true">+IF(OFFSET('Water Data'!$D$29,0,10*ROW('Water Data'!D173))="","",OFFSET('Water Data'!$D$29,0,10*ROW('Water Data'!D173)))</f>
        <v/>
      </c>
      <c r="BV179" s="300" t="str">
        <f ca="true">+IF(OFFSET('Water Data'!$E$27,0,10*ROW('Water Data'!E173))="","",OFFSET('Water Data'!$E$27,0,10*ROW('Water Data'!E173)))</f>
        <v/>
      </c>
      <c r="BW179" s="300" t="str">
        <f ca="true">+IF(OFFSET('Water Data'!$E$28,0,10*ROW('Water Data'!E173))="","",OFFSET('Water Data'!$E$28,0,10*ROW('Water Data'!E173)))</f>
        <v/>
      </c>
      <c r="BX179" s="300" t="str">
        <f ca="true">+IF(OFFSET('Water Data'!$E$29,0,10*ROW('Water Data'!E173))="","",OFFSET('Water Data'!$E$29,0,10*ROW('Water Data'!E173)))</f>
        <v/>
      </c>
      <c r="BY179" s="300" t="str">
        <f ca="true">+IF(OFFSET('Water Data'!$F$27,0,10*ROW('Water Data'!F173))="","",OFFSET('Water Data'!$F$27,0,10*ROW('Water Data'!F173)))</f>
        <v/>
      </c>
      <c r="BZ179" s="300" t="str">
        <f ca="true">+IF(OFFSET('Water Data'!$F$28,0,10*ROW('Water Data'!F173))="","",OFFSET('Water Data'!$F$28,0,10*ROW('Water Data'!F173)))</f>
        <v/>
      </c>
      <c r="CA179" s="300" t="str">
        <f ca="true">+IF(OFFSET('Water Data'!$F$29,0,10*ROW('Water Data'!F173))="","",OFFSET('Water Data'!$F$29,0,10*ROW('Water Data'!F173)))</f>
        <v/>
      </c>
      <c r="CB179" s="300" t="str">
        <f ca="true">+IF(OFFSET('Water Data'!$G$27,0,10*ROW('Water Data'!G173))="","",OFFSET('Water Data'!$G$27,0,10*ROW('Water Data'!G173)))</f>
        <v/>
      </c>
      <c r="CC179" s="300" t="str">
        <f ca="true">+IF(OFFSET('Water Data'!$G$28,0,10*ROW('Water Data'!G173))="","",OFFSET('Water Data'!$G$28,0,10*ROW('Water Data'!G173)))</f>
        <v/>
      </c>
      <c r="CD179" s="300" t="str">
        <f ca="true">+IF(OFFSET('Water Data'!$G$29,0,10*ROW('Water Data'!G173))="","",OFFSET('Water Data'!$G$29,0,10*ROW('Water Data'!G173)))</f>
        <v/>
      </c>
      <c r="CE179" s="300" t="str">
        <f ca="true">+IF(OFFSET('Water Data'!$H$27,0,10*ROW('Water Data'!H173))="","",OFFSET('Water Data'!$H$27,0,10*ROW('Water Data'!H173)))</f>
        <v/>
      </c>
      <c r="CF179" s="300" t="str">
        <f ca="true">+IF(OFFSET('Water Data'!$H$28,0,10*ROW('Water Data'!H173))="","",OFFSET('Water Data'!$H$28,0,10*ROW('Water Data'!H173)))</f>
        <v/>
      </c>
      <c r="CG179" s="300" t="str">
        <f ca="true">+IF(OFFSET('Water Data'!$H$29,0,10*ROW('Water Data'!H173))="","",OFFSET('Water Data'!$H$29,0,10*ROW('Water Data'!H173)))</f>
        <v/>
      </c>
      <c r="CH179" s="300" t="str">
        <f ca="true">+IF(OFFSET('Water Data'!$I$27,0,10*ROW('Water Data'!I173))="","",OFFSET('Water Data'!$I$27,0,10*ROW('Water Data'!I173)))</f>
        <v/>
      </c>
      <c r="CI179" s="300" t="str">
        <f ca="true">+IF(OFFSET('Water Data'!$I$28,0,10*ROW('Water Data'!I173))="","",OFFSET('Water Data'!$I$28,0,10*ROW('Water Data'!I173)))</f>
        <v/>
      </c>
      <c r="CJ179" s="300" t="str">
        <f ca="true">+IF(OFFSET('Water Data'!$I$29,0,10*ROW('Water Data'!I173))="","",OFFSET('Water Data'!$I$29,0,10*ROW('Water Data'!I173)))</f>
        <v/>
      </c>
      <c r="CK179" s="300" t="str">
        <f ca="true">+IF(OFFSET('Sanitation Data'!$D$28,0,10*ROW('Sanitation Data'!D173))="","",OFFSET('Sanitation Data'!$D$28,0,10*ROW('Sanitation Data'!D173)))</f>
        <v/>
      </c>
      <c r="CL179" s="300" t="str">
        <f ca="true">+IF(OFFSET('Sanitation Data'!$D$29,0,10*ROW('Sanitation Data'!D173))="","",OFFSET('Sanitation Data'!$D$29,0,10*ROW('Sanitation Data'!D173)))</f>
        <v/>
      </c>
      <c r="CM179" s="300" t="str">
        <f ca="true">+IF(OFFSET('Sanitation Data'!$D$30,0,10*ROW('Sanitation Data'!D173))="","",OFFSET('Sanitation Data'!$D$30,0,10*ROW('Sanitation Data'!D173)))</f>
        <v/>
      </c>
      <c r="CN179" s="300" t="str">
        <f ca="true">+IF(OFFSET('Sanitation Data'!$D$31,0,10*ROW('Sanitation Data'!D173))="","",OFFSET('Sanitation Data'!$D$31,0,10*ROW('Sanitation Data'!D173)))</f>
        <v/>
      </c>
      <c r="CO179" s="300" t="str">
        <f ca="true">+IF(OFFSET('Sanitation Data'!$D$32,0,10*ROW('Sanitation Data'!D173))="","",OFFSET('Sanitation Data'!$D$32,0,10*ROW('Sanitation Data'!D173)))</f>
        <v/>
      </c>
      <c r="CP179" s="300" t="str">
        <f ca="true">+IF(OFFSET('Sanitation Data'!$E$28,0,10*ROW('Sanitation Data'!E173))="","",OFFSET('Sanitation Data'!$E$28,0,10*ROW('Sanitation Data'!E173)))</f>
        <v/>
      </c>
      <c r="CQ179" s="300" t="str">
        <f ca="true">+IF(OFFSET('Sanitation Data'!$E$29,0,10*ROW('Sanitation Data'!E173))="","",OFFSET('Sanitation Data'!$E$29,0,10*ROW('Sanitation Data'!E173)))</f>
        <v/>
      </c>
      <c r="CR179" s="300" t="str">
        <f ca="true">+IF(OFFSET('Sanitation Data'!$E$30,0,10*ROW('Sanitation Data'!E173))="","",OFFSET('Sanitation Data'!$E$30,0,10*ROW('Sanitation Data'!E173)))</f>
        <v/>
      </c>
      <c r="CS179" s="300" t="str">
        <f ca="true">+IF(OFFSET('Sanitation Data'!$E$31,0,10*ROW('Sanitation Data'!E173))="","",OFFSET('Sanitation Data'!$E$31,0,10*ROW('Sanitation Data'!E173)))</f>
        <v/>
      </c>
      <c r="CT179" s="300" t="str">
        <f ca="true">+IF(OFFSET('Sanitation Data'!$E$32,0,10*ROW('Sanitation Data'!E173))="","",OFFSET('Sanitation Data'!$E$32,0,10*ROW('Sanitation Data'!E173)))</f>
        <v/>
      </c>
      <c r="CU179" s="300" t="str">
        <f ca="true">+IF(OFFSET('Sanitation Data'!$F$28,0,10*ROW('Sanitation Data'!F173))="","",OFFSET('Sanitation Data'!$F$28,0,10*ROW('Sanitation Data'!F173)))</f>
        <v/>
      </c>
      <c r="CV179" s="300" t="str">
        <f ca="true">+IF(OFFSET('Sanitation Data'!$F$29,0,10*ROW('Sanitation Data'!F173))="","",OFFSET('Sanitation Data'!$F$29,0,10*ROW('Sanitation Data'!F173)))</f>
        <v/>
      </c>
      <c r="CW179" s="300" t="str">
        <f ca="true">+IF(OFFSET('Sanitation Data'!$F$30,0,10*ROW('Sanitation Data'!F173))="","",OFFSET('Sanitation Data'!$F$30,0,10*ROW('Sanitation Data'!F173)))</f>
        <v/>
      </c>
      <c r="CX179" s="300" t="str">
        <f ca="true">+IF(OFFSET('Sanitation Data'!$F$31,0,10*ROW('Sanitation Data'!F173))="","",OFFSET('Sanitation Data'!$F$31,0,10*ROW('Sanitation Data'!F173)))</f>
        <v/>
      </c>
      <c r="CY179" s="300" t="str">
        <f ca="true">+IF(OFFSET('Sanitation Data'!$F$32,0,10*ROW('Sanitation Data'!F173))="","",OFFSET('Sanitation Data'!$F$32,0,10*ROW('Sanitation Data'!F173)))</f>
        <v/>
      </c>
      <c r="CZ179" s="300" t="str">
        <f ca="true">+IF(OFFSET('Sanitation Data'!$G$28,0,10*ROW('Sanitation Data'!G173))="","",OFFSET('Sanitation Data'!$G$28,0,10*ROW('Sanitation Data'!G173)))</f>
        <v/>
      </c>
      <c r="DA179" s="300" t="str">
        <f ca="true">+IF(OFFSET('Sanitation Data'!$G$29,0,10*ROW('Sanitation Data'!G173))="","",OFFSET('Sanitation Data'!$G$29,0,10*ROW('Sanitation Data'!G173)))</f>
        <v/>
      </c>
      <c r="DB179" s="300" t="str">
        <f ca="true">+IF(OFFSET('Sanitation Data'!$G$30,0,10*ROW('Sanitation Data'!G173))="","",OFFSET('Sanitation Data'!$G$30,0,10*ROW('Sanitation Data'!G173)))</f>
        <v/>
      </c>
      <c r="DC179" s="300" t="str">
        <f ca="true">+IF(OFFSET('Sanitation Data'!$G$31,0,10*ROW('Sanitation Data'!G173))="","",OFFSET('Sanitation Data'!$G$31,0,10*ROW('Sanitation Data'!G173)))</f>
        <v/>
      </c>
      <c r="DD179" s="300" t="str">
        <f ca="true">+IF(OFFSET('Sanitation Data'!$G$32,0,10*ROW('Sanitation Data'!G173))="","",OFFSET('Sanitation Data'!$G$32,0,10*ROW('Sanitation Data'!G173)))</f>
        <v/>
      </c>
      <c r="DE179" s="300" t="str">
        <f ca="true">+IF(OFFSET('Sanitation Data'!$H$28,0,10*ROW('Sanitation Data'!H173))="","",OFFSET('Sanitation Data'!$H$28,0,10*ROW('Sanitation Data'!H173)))</f>
        <v/>
      </c>
      <c r="DF179" s="300" t="str">
        <f ca="true">+IF(OFFSET('Sanitation Data'!$H$29,0,10*ROW('Sanitation Data'!H173))="","",OFFSET('Sanitation Data'!$H$29,0,10*ROW('Sanitation Data'!H173)))</f>
        <v/>
      </c>
      <c r="DG179" s="300" t="str">
        <f ca="true">+IF(OFFSET('Sanitation Data'!$H$30,0,10*ROW('Sanitation Data'!H173))="","",OFFSET('Sanitation Data'!$H$30,0,10*ROW('Sanitation Data'!H173)))</f>
        <v/>
      </c>
      <c r="DH179" s="300" t="str">
        <f ca="true">+IF(OFFSET('Sanitation Data'!$H$31,0,10*ROW('Sanitation Data'!H173))="","",OFFSET('Sanitation Data'!$H$31,0,10*ROW('Sanitation Data'!H173)))</f>
        <v/>
      </c>
      <c r="DI179" s="300" t="str">
        <f ca="true">+IF(OFFSET('Sanitation Data'!$H$32,0,10*ROW('Sanitation Data'!H173))="","",OFFSET('Sanitation Data'!$H$32,0,10*ROW('Sanitation Data'!H173)))</f>
        <v/>
      </c>
      <c r="DJ179" s="300" t="str">
        <f ca="true">+IF(OFFSET('Sanitation Data'!$I$28,0,10*ROW('Sanitation Data'!I173))="","",OFFSET('Sanitation Data'!$I$28,0,10*ROW('Sanitation Data'!I173)))</f>
        <v/>
      </c>
      <c r="DK179" s="300" t="str">
        <f ca="true">+IF(OFFSET('Sanitation Data'!$I$29,0,10*ROW('Sanitation Data'!I173))="","",OFFSET('Sanitation Data'!$I$29,0,10*ROW('Sanitation Data'!I173)))</f>
        <v/>
      </c>
      <c r="DL179" s="300" t="str">
        <f ca="true">+IF(OFFSET('Sanitation Data'!$I$30,0,10*ROW('Sanitation Data'!I173))="","",OFFSET('Sanitation Data'!$I$30,0,10*ROW('Sanitation Data'!I173)))</f>
        <v/>
      </c>
      <c r="DM179" s="300" t="str">
        <f ca="true">+IF(OFFSET('Sanitation Data'!$I$31,0,10*ROW('Sanitation Data'!I173))="","",OFFSET('Sanitation Data'!$I$31,0,10*ROW('Sanitation Data'!I173)))</f>
        <v/>
      </c>
      <c r="DN179" s="300" t="str">
        <f ca="true">+IF(OFFSET('Sanitation Data'!$I$32,0,10*ROW('Sanitation Data'!I173))="","",OFFSET('Sanitation Data'!$I$32,0,10*ROW('Sanitation Data'!I173)))</f>
        <v/>
      </c>
      <c r="DO179" s="300" t="str">
        <f ca="true">+IF(OFFSET('Hygiene Data'!$D$11,0,10*ROW('Hygiene Data'!D173))="","",OFFSET('Hygiene Data'!$D$11,0,10*ROW('Hygiene Data'!D173)))</f>
        <v/>
      </c>
      <c r="DP179" s="300" t="str">
        <f ca="true">+IF(OFFSET('Hygiene Data'!$D$12,0,10*ROW('Hygiene Data'!D173))="","",OFFSET('Hygiene Data'!$D$12,0,10*ROW('Hygiene Data'!D173)))</f>
        <v/>
      </c>
      <c r="DQ179" s="300" t="str">
        <f ca="true">+IF(OFFSET('Hygiene Data'!$D$13,0,10*ROW('Hygiene Data'!D173))="","",OFFSET('Hygiene Data'!$D$13,0,10*ROW('Hygiene Data'!D173)))</f>
        <v/>
      </c>
      <c r="DR179" s="300" t="str">
        <f ca="true">+IF(OFFSET('Hygiene Data'!$E$11,0,10*ROW('Hygiene Data'!E173))="","",OFFSET('Hygiene Data'!$E$11,0,10*ROW('Hygiene Data'!E173)))</f>
        <v/>
      </c>
      <c r="DS179" s="300" t="str">
        <f ca="true">+IF(OFFSET('Hygiene Data'!$E$12,0,10*ROW('Hygiene Data'!E173))="","",OFFSET('Hygiene Data'!$E$12,0,10*ROW('Hygiene Data'!E173)))</f>
        <v/>
      </c>
      <c r="DT179" s="300" t="str">
        <f ca="true">+IF(OFFSET('Hygiene Data'!$E$13,0,10*ROW('Hygiene Data'!E173))="","",OFFSET('Hygiene Data'!$E$13,0,10*ROW('Hygiene Data'!E173)))</f>
        <v/>
      </c>
      <c r="DU179" s="300" t="str">
        <f ca="true">+IF(OFFSET('Hygiene Data'!$F$11,0,10*ROW('Hygiene Data'!F173))="","",OFFSET('Hygiene Data'!$F$11,0,10*ROW('Hygiene Data'!F173)))</f>
        <v/>
      </c>
      <c r="DV179" s="300" t="str">
        <f ca="true">+IF(OFFSET('Hygiene Data'!$F$12,0,10*ROW('Hygiene Data'!F173))="","",OFFSET('Hygiene Data'!$F$12,0,10*ROW('Hygiene Data'!F173)))</f>
        <v/>
      </c>
      <c r="DW179" s="300" t="str">
        <f ca="true">+IF(OFFSET('Hygiene Data'!$F$13,0,10*ROW('Hygiene Data'!F173))="","",OFFSET('Hygiene Data'!$F$13,0,10*ROW('Hygiene Data'!F173)))</f>
        <v/>
      </c>
      <c r="DX179" s="300" t="str">
        <f ca="true">+IF(OFFSET('Hygiene Data'!$G$11,0,10*ROW('Hygiene Data'!G173))="","",OFFSET('Hygiene Data'!$G$11,0,10*ROW('Hygiene Data'!G173)))</f>
        <v/>
      </c>
      <c r="DY179" s="300" t="str">
        <f ca="true">+IF(OFFSET('Hygiene Data'!$G$12,0,10*ROW('Hygiene Data'!G173))="","",OFFSET('Hygiene Data'!$G$12,0,10*ROW('Hygiene Data'!G173)))</f>
        <v/>
      </c>
      <c r="DZ179" s="300" t="str">
        <f ca="true">+IF(OFFSET('Hygiene Data'!$G$13,0,10*ROW('Hygiene Data'!G173))="","",OFFSET('Hygiene Data'!$G$13,0,10*ROW('Hygiene Data'!G173)))</f>
        <v/>
      </c>
      <c r="EA179" s="300" t="str">
        <f ca="true">+IF(OFFSET('Hygiene Data'!$H$11,0,10*ROW('Hygiene Data'!H173))="","",OFFSET('Hygiene Data'!$H$11,0,10*ROW('Hygiene Data'!H173)))</f>
        <v/>
      </c>
      <c r="EB179" s="300" t="str">
        <f ca="true">+IF(OFFSET('Hygiene Data'!$H$12,0,10*ROW('Hygiene Data'!H173))="","",OFFSET('Hygiene Data'!$H$12,0,10*ROW('Hygiene Data'!H173)))</f>
        <v/>
      </c>
      <c r="EC179" s="300" t="str">
        <f ca="true">+IF(OFFSET('Hygiene Data'!$H$13,0,10*ROW('Hygiene Data'!H173))="","",OFFSET('Hygiene Data'!$H$13,0,10*ROW('Hygiene Data'!H173)))</f>
        <v/>
      </c>
      <c r="ED179" s="300" t="str">
        <f ca="true">+IF(OFFSET('Hygiene Data'!$I$11,0,10*ROW('Hygiene Data'!I173))="","",OFFSET('Hygiene Data'!$I$11,0,10*ROW('Hygiene Data'!I173)))</f>
        <v/>
      </c>
      <c r="EE179" s="300" t="str">
        <f ca="true">+IF(OFFSET('Hygiene Data'!$I$12,0,10*ROW('Hygiene Data'!I173))="","",OFFSET('Hygiene Data'!$I$12,0,10*ROW('Hygiene Data'!I173)))</f>
        <v/>
      </c>
      <c r="EF179" s="30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7"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0"/>
      <c r="BS180" s="300" t="str">
        <f ca="true">+IF(OFFSET('Water Data'!$D$27,0,10*ROW('Water Data'!D174))="","",OFFSET('Water Data'!$D$27,0,10*ROW('Water Data'!D174)))</f>
        <v/>
      </c>
      <c r="BT180" s="300" t="str">
        <f ca="true">+IF(OFFSET('Water Data'!$D$28,0,10*ROW('Water Data'!D174))="","",OFFSET('Water Data'!$D$28,0,10*ROW('Water Data'!D174)))</f>
        <v/>
      </c>
      <c r="BU180" s="300" t="str">
        <f ca="true">+IF(OFFSET('Water Data'!$D$29,0,10*ROW('Water Data'!D174))="","",OFFSET('Water Data'!$D$29,0,10*ROW('Water Data'!D174)))</f>
        <v/>
      </c>
      <c r="BV180" s="300" t="str">
        <f ca="true">+IF(OFFSET('Water Data'!$E$27,0,10*ROW('Water Data'!E174))="","",OFFSET('Water Data'!$E$27,0,10*ROW('Water Data'!E174)))</f>
        <v/>
      </c>
      <c r="BW180" s="300" t="str">
        <f ca="true">+IF(OFFSET('Water Data'!$E$28,0,10*ROW('Water Data'!E174))="","",OFFSET('Water Data'!$E$28,0,10*ROW('Water Data'!E174)))</f>
        <v/>
      </c>
      <c r="BX180" s="300" t="str">
        <f ca="true">+IF(OFFSET('Water Data'!$E$29,0,10*ROW('Water Data'!E174))="","",OFFSET('Water Data'!$E$29,0,10*ROW('Water Data'!E174)))</f>
        <v/>
      </c>
      <c r="BY180" s="300" t="str">
        <f ca="true">+IF(OFFSET('Water Data'!$F$27,0,10*ROW('Water Data'!F174))="","",OFFSET('Water Data'!$F$27,0,10*ROW('Water Data'!F174)))</f>
        <v/>
      </c>
      <c r="BZ180" s="300" t="str">
        <f ca="true">+IF(OFFSET('Water Data'!$F$28,0,10*ROW('Water Data'!F174))="","",OFFSET('Water Data'!$F$28,0,10*ROW('Water Data'!F174)))</f>
        <v/>
      </c>
      <c r="CA180" s="300" t="str">
        <f ca="true">+IF(OFFSET('Water Data'!$F$29,0,10*ROW('Water Data'!F174))="","",OFFSET('Water Data'!$F$29,0,10*ROW('Water Data'!F174)))</f>
        <v/>
      </c>
      <c r="CB180" s="300" t="str">
        <f ca="true">+IF(OFFSET('Water Data'!$G$27,0,10*ROW('Water Data'!G174))="","",OFFSET('Water Data'!$G$27,0,10*ROW('Water Data'!G174)))</f>
        <v/>
      </c>
      <c r="CC180" s="300" t="str">
        <f ca="true">+IF(OFFSET('Water Data'!$G$28,0,10*ROW('Water Data'!G174))="","",OFFSET('Water Data'!$G$28,0,10*ROW('Water Data'!G174)))</f>
        <v/>
      </c>
      <c r="CD180" s="300" t="str">
        <f ca="true">+IF(OFFSET('Water Data'!$G$29,0,10*ROW('Water Data'!G174))="","",OFFSET('Water Data'!$G$29,0,10*ROW('Water Data'!G174)))</f>
        <v/>
      </c>
      <c r="CE180" s="300" t="str">
        <f ca="true">+IF(OFFSET('Water Data'!$H$27,0,10*ROW('Water Data'!H174))="","",OFFSET('Water Data'!$H$27,0,10*ROW('Water Data'!H174)))</f>
        <v/>
      </c>
      <c r="CF180" s="300" t="str">
        <f ca="true">+IF(OFFSET('Water Data'!$H$28,0,10*ROW('Water Data'!H174))="","",OFFSET('Water Data'!$H$28,0,10*ROW('Water Data'!H174)))</f>
        <v/>
      </c>
      <c r="CG180" s="300" t="str">
        <f ca="true">+IF(OFFSET('Water Data'!$H$29,0,10*ROW('Water Data'!H174))="","",OFFSET('Water Data'!$H$29,0,10*ROW('Water Data'!H174)))</f>
        <v/>
      </c>
      <c r="CH180" s="300" t="str">
        <f ca="true">+IF(OFFSET('Water Data'!$I$27,0,10*ROW('Water Data'!I174))="","",OFFSET('Water Data'!$I$27,0,10*ROW('Water Data'!I174)))</f>
        <v/>
      </c>
      <c r="CI180" s="300" t="str">
        <f ca="true">+IF(OFFSET('Water Data'!$I$28,0,10*ROW('Water Data'!I174))="","",OFFSET('Water Data'!$I$28,0,10*ROW('Water Data'!I174)))</f>
        <v/>
      </c>
      <c r="CJ180" s="300" t="str">
        <f ca="true">+IF(OFFSET('Water Data'!$I$29,0,10*ROW('Water Data'!I174))="","",OFFSET('Water Data'!$I$29,0,10*ROW('Water Data'!I174)))</f>
        <v/>
      </c>
      <c r="CK180" s="300" t="str">
        <f ca="true">+IF(OFFSET('Sanitation Data'!$D$28,0,10*ROW('Sanitation Data'!D174))="","",OFFSET('Sanitation Data'!$D$28,0,10*ROW('Sanitation Data'!D174)))</f>
        <v/>
      </c>
      <c r="CL180" s="300" t="str">
        <f ca="true">+IF(OFFSET('Sanitation Data'!$D$29,0,10*ROW('Sanitation Data'!D174))="","",OFFSET('Sanitation Data'!$D$29,0,10*ROW('Sanitation Data'!D174)))</f>
        <v/>
      </c>
      <c r="CM180" s="300" t="str">
        <f ca="true">+IF(OFFSET('Sanitation Data'!$D$30,0,10*ROW('Sanitation Data'!D174))="","",OFFSET('Sanitation Data'!$D$30,0,10*ROW('Sanitation Data'!D174)))</f>
        <v/>
      </c>
      <c r="CN180" s="300" t="str">
        <f ca="true">+IF(OFFSET('Sanitation Data'!$D$31,0,10*ROW('Sanitation Data'!D174))="","",OFFSET('Sanitation Data'!$D$31,0,10*ROW('Sanitation Data'!D174)))</f>
        <v/>
      </c>
      <c r="CO180" s="300" t="str">
        <f ca="true">+IF(OFFSET('Sanitation Data'!$D$32,0,10*ROW('Sanitation Data'!D174))="","",OFFSET('Sanitation Data'!$D$32,0,10*ROW('Sanitation Data'!D174)))</f>
        <v/>
      </c>
      <c r="CP180" s="300" t="str">
        <f ca="true">+IF(OFFSET('Sanitation Data'!$E$28,0,10*ROW('Sanitation Data'!E174))="","",OFFSET('Sanitation Data'!$E$28,0,10*ROW('Sanitation Data'!E174)))</f>
        <v/>
      </c>
      <c r="CQ180" s="300" t="str">
        <f ca="true">+IF(OFFSET('Sanitation Data'!$E$29,0,10*ROW('Sanitation Data'!E174))="","",OFFSET('Sanitation Data'!$E$29,0,10*ROW('Sanitation Data'!E174)))</f>
        <v/>
      </c>
      <c r="CR180" s="300" t="str">
        <f ca="true">+IF(OFFSET('Sanitation Data'!$E$30,0,10*ROW('Sanitation Data'!E174))="","",OFFSET('Sanitation Data'!$E$30,0,10*ROW('Sanitation Data'!E174)))</f>
        <v/>
      </c>
      <c r="CS180" s="300" t="str">
        <f ca="true">+IF(OFFSET('Sanitation Data'!$E$31,0,10*ROW('Sanitation Data'!E174))="","",OFFSET('Sanitation Data'!$E$31,0,10*ROW('Sanitation Data'!E174)))</f>
        <v/>
      </c>
      <c r="CT180" s="300" t="str">
        <f ca="true">+IF(OFFSET('Sanitation Data'!$E$32,0,10*ROW('Sanitation Data'!E174))="","",OFFSET('Sanitation Data'!$E$32,0,10*ROW('Sanitation Data'!E174)))</f>
        <v/>
      </c>
      <c r="CU180" s="300" t="str">
        <f ca="true">+IF(OFFSET('Sanitation Data'!$F$28,0,10*ROW('Sanitation Data'!F174))="","",OFFSET('Sanitation Data'!$F$28,0,10*ROW('Sanitation Data'!F174)))</f>
        <v/>
      </c>
      <c r="CV180" s="300" t="str">
        <f ca="true">+IF(OFFSET('Sanitation Data'!$F$29,0,10*ROW('Sanitation Data'!F174))="","",OFFSET('Sanitation Data'!$F$29,0,10*ROW('Sanitation Data'!F174)))</f>
        <v/>
      </c>
      <c r="CW180" s="300" t="str">
        <f ca="true">+IF(OFFSET('Sanitation Data'!$F$30,0,10*ROW('Sanitation Data'!F174))="","",OFFSET('Sanitation Data'!$F$30,0,10*ROW('Sanitation Data'!F174)))</f>
        <v/>
      </c>
      <c r="CX180" s="300" t="str">
        <f ca="true">+IF(OFFSET('Sanitation Data'!$F$31,0,10*ROW('Sanitation Data'!F174))="","",OFFSET('Sanitation Data'!$F$31,0,10*ROW('Sanitation Data'!F174)))</f>
        <v/>
      </c>
      <c r="CY180" s="300" t="str">
        <f ca="true">+IF(OFFSET('Sanitation Data'!$F$32,0,10*ROW('Sanitation Data'!F174))="","",OFFSET('Sanitation Data'!$F$32,0,10*ROW('Sanitation Data'!F174)))</f>
        <v/>
      </c>
      <c r="CZ180" s="300" t="str">
        <f ca="true">+IF(OFFSET('Sanitation Data'!$G$28,0,10*ROW('Sanitation Data'!G174))="","",OFFSET('Sanitation Data'!$G$28,0,10*ROW('Sanitation Data'!G174)))</f>
        <v/>
      </c>
      <c r="DA180" s="300" t="str">
        <f ca="true">+IF(OFFSET('Sanitation Data'!$G$29,0,10*ROW('Sanitation Data'!G174))="","",OFFSET('Sanitation Data'!$G$29,0,10*ROW('Sanitation Data'!G174)))</f>
        <v/>
      </c>
      <c r="DB180" s="300" t="str">
        <f ca="true">+IF(OFFSET('Sanitation Data'!$G$30,0,10*ROW('Sanitation Data'!G174))="","",OFFSET('Sanitation Data'!$G$30,0,10*ROW('Sanitation Data'!G174)))</f>
        <v/>
      </c>
      <c r="DC180" s="300" t="str">
        <f ca="true">+IF(OFFSET('Sanitation Data'!$G$31,0,10*ROW('Sanitation Data'!G174))="","",OFFSET('Sanitation Data'!$G$31,0,10*ROW('Sanitation Data'!G174)))</f>
        <v/>
      </c>
      <c r="DD180" s="300" t="str">
        <f ca="true">+IF(OFFSET('Sanitation Data'!$G$32,0,10*ROW('Sanitation Data'!G174))="","",OFFSET('Sanitation Data'!$G$32,0,10*ROW('Sanitation Data'!G174)))</f>
        <v/>
      </c>
      <c r="DE180" s="300" t="str">
        <f ca="true">+IF(OFFSET('Sanitation Data'!$H$28,0,10*ROW('Sanitation Data'!H174))="","",OFFSET('Sanitation Data'!$H$28,0,10*ROW('Sanitation Data'!H174)))</f>
        <v/>
      </c>
      <c r="DF180" s="300" t="str">
        <f ca="true">+IF(OFFSET('Sanitation Data'!$H$29,0,10*ROW('Sanitation Data'!H174))="","",OFFSET('Sanitation Data'!$H$29,0,10*ROW('Sanitation Data'!H174)))</f>
        <v/>
      </c>
      <c r="DG180" s="300" t="str">
        <f ca="true">+IF(OFFSET('Sanitation Data'!$H$30,0,10*ROW('Sanitation Data'!H174))="","",OFFSET('Sanitation Data'!$H$30,0,10*ROW('Sanitation Data'!H174)))</f>
        <v/>
      </c>
      <c r="DH180" s="300" t="str">
        <f ca="true">+IF(OFFSET('Sanitation Data'!$H$31,0,10*ROW('Sanitation Data'!H174))="","",OFFSET('Sanitation Data'!$H$31,0,10*ROW('Sanitation Data'!H174)))</f>
        <v/>
      </c>
      <c r="DI180" s="300" t="str">
        <f ca="true">+IF(OFFSET('Sanitation Data'!$H$32,0,10*ROW('Sanitation Data'!H174))="","",OFFSET('Sanitation Data'!$H$32,0,10*ROW('Sanitation Data'!H174)))</f>
        <v/>
      </c>
      <c r="DJ180" s="300" t="str">
        <f ca="true">+IF(OFFSET('Sanitation Data'!$I$28,0,10*ROW('Sanitation Data'!I174))="","",OFFSET('Sanitation Data'!$I$28,0,10*ROW('Sanitation Data'!I174)))</f>
        <v/>
      </c>
      <c r="DK180" s="300" t="str">
        <f ca="true">+IF(OFFSET('Sanitation Data'!$I$29,0,10*ROW('Sanitation Data'!I174))="","",OFFSET('Sanitation Data'!$I$29,0,10*ROW('Sanitation Data'!I174)))</f>
        <v/>
      </c>
      <c r="DL180" s="300" t="str">
        <f ca="true">+IF(OFFSET('Sanitation Data'!$I$30,0,10*ROW('Sanitation Data'!I174))="","",OFFSET('Sanitation Data'!$I$30,0,10*ROW('Sanitation Data'!I174)))</f>
        <v/>
      </c>
      <c r="DM180" s="300" t="str">
        <f ca="true">+IF(OFFSET('Sanitation Data'!$I$31,0,10*ROW('Sanitation Data'!I174))="","",OFFSET('Sanitation Data'!$I$31,0,10*ROW('Sanitation Data'!I174)))</f>
        <v/>
      </c>
      <c r="DN180" s="300" t="str">
        <f ca="true">+IF(OFFSET('Sanitation Data'!$I$32,0,10*ROW('Sanitation Data'!I174))="","",OFFSET('Sanitation Data'!$I$32,0,10*ROW('Sanitation Data'!I174)))</f>
        <v/>
      </c>
      <c r="DO180" s="300" t="str">
        <f ca="true">+IF(OFFSET('Hygiene Data'!$D$11,0,10*ROW('Hygiene Data'!D174))="","",OFFSET('Hygiene Data'!$D$11,0,10*ROW('Hygiene Data'!D174)))</f>
        <v/>
      </c>
      <c r="DP180" s="300" t="str">
        <f ca="true">+IF(OFFSET('Hygiene Data'!$D$12,0,10*ROW('Hygiene Data'!D174))="","",OFFSET('Hygiene Data'!$D$12,0,10*ROW('Hygiene Data'!D174)))</f>
        <v/>
      </c>
      <c r="DQ180" s="300" t="str">
        <f ca="true">+IF(OFFSET('Hygiene Data'!$D$13,0,10*ROW('Hygiene Data'!D174))="","",OFFSET('Hygiene Data'!$D$13,0,10*ROW('Hygiene Data'!D174)))</f>
        <v/>
      </c>
      <c r="DR180" s="300" t="str">
        <f ca="true">+IF(OFFSET('Hygiene Data'!$E$11,0,10*ROW('Hygiene Data'!E174))="","",OFFSET('Hygiene Data'!$E$11,0,10*ROW('Hygiene Data'!E174)))</f>
        <v/>
      </c>
      <c r="DS180" s="300" t="str">
        <f ca="true">+IF(OFFSET('Hygiene Data'!$E$12,0,10*ROW('Hygiene Data'!E174))="","",OFFSET('Hygiene Data'!$E$12,0,10*ROW('Hygiene Data'!E174)))</f>
        <v/>
      </c>
      <c r="DT180" s="300" t="str">
        <f ca="true">+IF(OFFSET('Hygiene Data'!$E$13,0,10*ROW('Hygiene Data'!E174))="","",OFFSET('Hygiene Data'!$E$13,0,10*ROW('Hygiene Data'!E174)))</f>
        <v/>
      </c>
      <c r="DU180" s="300" t="str">
        <f ca="true">+IF(OFFSET('Hygiene Data'!$F$11,0,10*ROW('Hygiene Data'!F174))="","",OFFSET('Hygiene Data'!$F$11,0,10*ROW('Hygiene Data'!F174)))</f>
        <v/>
      </c>
      <c r="DV180" s="300" t="str">
        <f ca="true">+IF(OFFSET('Hygiene Data'!$F$12,0,10*ROW('Hygiene Data'!F174))="","",OFFSET('Hygiene Data'!$F$12,0,10*ROW('Hygiene Data'!F174)))</f>
        <v/>
      </c>
      <c r="DW180" s="300" t="str">
        <f ca="true">+IF(OFFSET('Hygiene Data'!$F$13,0,10*ROW('Hygiene Data'!F174))="","",OFFSET('Hygiene Data'!$F$13,0,10*ROW('Hygiene Data'!F174)))</f>
        <v/>
      </c>
      <c r="DX180" s="300" t="str">
        <f ca="true">+IF(OFFSET('Hygiene Data'!$G$11,0,10*ROW('Hygiene Data'!G174))="","",OFFSET('Hygiene Data'!$G$11,0,10*ROW('Hygiene Data'!G174)))</f>
        <v/>
      </c>
      <c r="DY180" s="300" t="str">
        <f ca="true">+IF(OFFSET('Hygiene Data'!$G$12,0,10*ROW('Hygiene Data'!G174))="","",OFFSET('Hygiene Data'!$G$12,0,10*ROW('Hygiene Data'!G174)))</f>
        <v/>
      </c>
      <c r="DZ180" s="300" t="str">
        <f ca="true">+IF(OFFSET('Hygiene Data'!$G$13,0,10*ROW('Hygiene Data'!G174))="","",OFFSET('Hygiene Data'!$G$13,0,10*ROW('Hygiene Data'!G174)))</f>
        <v/>
      </c>
      <c r="EA180" s="300" t="str">
        <f ca="true">+IF(OFFSET('Hygiene Data'!$H$11,0,10*ROW('Hygiene Data'!H174))="","",OFFSET('Hygiene Data'!$H$11,0,10*ROW('Hygiene Data'!H174)))</f>
        <v/>
      </c>
      <c r="EB180" s="300" t="str">
        <f ca="true">+IF(OFFSET('Hygiene Data'!$H$12,0,10*ROW('Hygiene Data'!H174))="","",OFFSET('Hygiene Data'!$H$12,0,10*ROW('Hygiene Data'!H174)))</f>
        <v/>
      </c>
      <c r="EC180" s="300" t="str">
        <f ca="true">+IF(OFFSET('Hygiene Data'!$H$13,0,10*ROW('Hygiene Data'!H174))="","",OFFSET('Hygiene Data'!$H$13,0,10*ROW('Hygiene Data'!H174)))</f>
        <v/>
      </c>
      <c r="ED180" s="300" t="str">
        <f ca="true">+IF(OFFSET('Hygiene Data'!$I$11,0,10*ROW('Hygiene Data'!I174))="","",OFFSET('Hygiene Data'!$I$11,0,10*ROW('Hygiene Data'!I174)))</f>
        <v/>
      </c>
      <c r="EE180" s="300" t="str">
        <f ca="true">+IF(OFFSET('Hygiene Data'!$I$12,0,10*ROW('Hygiene Data'!I174))="","",OFFSET('Hygiene Data'!$I$12,0,10*ROW('Hygiene Data'!I174)))</f>
        <v/>
      </c>
      <c r="EF180" s="30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7"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0"/>
      <c r="BS181" s="300" t="str">
        <f ca="true">+IF(OFFSET('Water Data'!$D$27,0,10*ROW('Water Data'!D175))="","",OFFSET('Water Data'!$D$27,0,10*ROW('Water Data'!D175)))</f>
        <v/>
      </c>
      <c r="BT181" s="300" t="str">
        <f ca="true">+IF(OFFSET('Water Data'!$D$28,0,10*ROW('Water Data'!D175))="","",OFFSET('Water Data'!$D$28,0,10*ROW('Water Data'!D175)))</f>
        <v/>
      </c>
      <c r="BU181" s="300" t="str">
        <f ca="true">+IF(OFFSET('Water Data'!$D$29,0,10*ROW('Water Data'!D175))="","",OFFSET('Water Data'!$D$29,0,10*ROW('Water Data'!D175)))</f>
        <v/>
      </c>
      <c r="BV181" s="300" t="str">
        <f ca="true">+IF(OFFSET('Water Data'!$E$27,0,10*ROW('Water Data'!E175))="","",OFFSET('Water Data'!$E$27,0,10*ROW('Water Data'!E175)))</f>
        <v/>
      </c>
      <c r="BW181" s="300" t="str">
        <f ca="true">+IF(OFFSET('Water Data'!$E$28,0,10*ROW('Water Data'!E175))="","",OFFSET('Water Data'!$E$28,0,10*ROW('Water Data'!E175)))</f>
        <v/>
      </c>
      <c r="BX181" s="300" t="str">
        <f ca="true">+IF(OFFSET('Water Data'!$E$29,0,10*ROW('Water Data'!E175))="","",OFFSET('Water Data'!$E$29,0,10*ROW('Water Data'!E175)))</f>
        <v/>
      </c>
      <c r="BY181" s="300" t="str">
        <f ca="true">+IF(OFFSET('Water Data'!$F$27,0,10*ROW('Water Data'!F175))="","",OFFSET('Water Data'!$F$27,0,10*ROW('Water Data'!F175)))</f>
        <v/>
      </c>
      <c r="BZ181" s="300" t="str">
        <f ca="true">+IF(OFFSET('Water Data'!$F$28,0,10*ROW('Water Data'!F175))="","",OFFSET('Water Data'!$F$28,0,10*ROW('Water Data'!F175)))</f>
        <v/>
      </c>
      <c r="CA181" s="300" t="str">
        <f ca="true">+IF(OFFSET('Water Data'!$F$29,0,10*ROW('Water Data'!F175))="","",OFFSET('Water Data'!$F$29,0,10*ROW('Water Data'!F175)))</f>
        <v/>
      </c>
      <c r="CB181" s="300" t="str">
        <f ca="true">+IF(OFFSET('Water Data'!$G$27,0,10*ROW('Water Data'!G175))="","",OFFSET('Water Data'!$G$27,0,10*ROW('Water Data'!G175)))</f>
        <v/>
      </c>
      <c r="CC181" s="300" t="str">
        <f ca="true">+IF(OFFSET('Water Data'!$G$28,0,10*ROW('Water Data'!G175))="","",OFFSET('Water Data'!$G$28,0,10*ROW('Water Data'!G175)))</f>
        <v/>
      </c>
      <c r="CD181" s="300" t="str">
        <f ca="true">+IF(OFFSET('Water Data'!$G$29,0,10*ROW('Water Data'!G175))="","",OFFSET('Water Data'!$G$29,0,10*ROW('Water Data'!G175)))</f>
        <v/>
      </c>
      <c r="CE181" s="300" t="str">
        <f ca="true">+IF(OFFSET('Water Data'!$H$27,0,10*ROW('Water Data'!H175))="","",OFFSET('Water Data'!$H$27,0,10*ROW('Water Data'!H175)))</f>
        <v/>
      </c>
      <c r="CF181" s="300" t="str">
        <f ca="true">+IF(OFFSET('Water Data'!$H$28,0,10*ROW('Water Data'!H175))="","",OFFSET('Water Data'!$H$28,0,10*ROW('Water Data'!H175)))</f>
        <v/>
      </c>
      <c r="CG181" s="300" t="str">
        <f ca="true">+IF(OFFSET('Water Data'!$H$29,0,10*ROW('Water Data'!H175))="","",OFFSET('Water Data'!$H$29,0,10*ROW('Water Data'!H175)))</f>
        <v/>
      </c>
      <c r="CH181" s="300" t="str">
        <f ca="true">+IF(OFFSET('Water Data'!$I$27,0,10*ROW('Water Data'!I175))="","",OFFSET('Water Data'!$I$27,0,10*ROW('Water Data'!I175)))</f>
        <v/>
      </c>
      <c r="CI181" s="300" t="str">
        <f ca="true">+IF(OFFSET('Water Data'!$I$28,0,10*ROW('Water Data'!I175))="","",OFFSET('Water Data'!$I$28,0,10*ROW('Water Data'!I175)))</f>
        <v/>
      </c>
      <c r="CJ181" s="300" t="str">
        <f ca="true">+IF(OFFSET('Water Data'!$I$29,0,10*ROW('Water Data'!I175))="","",OFFSET('Water Data'!$I$29,0,10*ROW('Water Data'!I175)))</f>
        <v/>
      </c>
      <c r="CK181" s="300" t="str">
        <f ca="true">+IF(OFFSET('Sanitation Data'!$D$28,0,10*ROW('Sanitation Data'!D175))="","",OFFSET('Sanitation Data'!$D$28,0,10*ROW('Sanitation Data'!D175)))</f>
        <v/>
      </c>
      <c r="CL181" s="300" t="str">
        <f ca="true">+IF(OFFSET('Sanitation Data'!$D$29,0,10*ROW('Sanitation Data'!D175))="","",OFFSET('Sanitation Data'!$D$29,0,10*ROW('Sanitation Data'!D175)))</f>
        <v/>
      </c>
      <c r="CM181" s="300" t="str">
        <f ca="true">+IF(OFFSET('Sanitation Data'!$D$30,0,10*ROW('Sanitation Data'!D175))="","",OFFSET('Sanitation Data'!$D$30,0,10*ROW('Sanitation Data'!D175)))</f>
        <v/>
      </c>
      <c r="CN181" s="300" t="str">
        <f ca="true">+IF(OFFSET('Sanitation Data'!$D$31,0,10*ROW('Sanitation Data'!D175))="","",OFFSET('Sanitation Data'!$D$31,0,10*ROW('Sanitation Data'!D175)))</f>
        <v/>
      </c>
      <c r="CO181" s="300" t="str">
        <f ca="true">+IF(OFFSET('Sanitation Data'!$D$32,0,10*ROW('Sanitation Data'!D175))="","",OFFSET('Sanitation Data'!$D$32,0,10*ROW('Sanitation Data'!D175)))</f>
        <v/>
      </c>
      <c r="CP181" s="300" t="str">
        <f ca="true">+IF(OFFSET('Sanitation Data'!$E$28,0,10*ROW('Sanitation Data'!E175))="","",OFFSET('Sanitation Data'!$E$28,0,10*ROW('Sanitation Data'!E175)))</f>
        <v/>
      </c>
      <c r="CQ181" s="300" t="str">
        <f ca="true">+IF(OFFSET('Sanitation Data'!$E$29,0,10*ROW('Sanitation Data'!E175))="","",OFFSET('Sanitation Data'!$E$29,0,10*ROW('Sanitation Data'!E175)))</f>
        <v/>
      </c>
      <c r="CR181" s="300" t="str">
        <f ca="true">+IF(OFFSET('Sanitation Data'!$E$30,0,10*ROW('Sanitation Data'!E175))="","",OFFSET('Sanitation Data'!$E$30,0,10*ROW('Sanitation Data'!E175)))</f>
        <v/>
      </c>
      <c r="CS181" s="300" t="str">
        <f ca="true">+IF(OFFSET('Sanitation Data'!$E$31,0,10*ROW('Sanitation Data'!E175))="","",OFFSET('Sanitation Data'!$E$31,0,10*ROW('Sanitation Data'!E175)))</f>
        <v/>
      </c>
      <c r="CT181" s="300" t="str">
        <f ca="true">+IF(OFFSET('Sanitation Data'!$E$32,0,10*ROW('Sanitation Data'!E175))="","",OFFSET('Sanitation Data'!$E$32,0,10*ROW('Sanitation Data'!E175)))</f>
        <v/>
      </c>
      <c r="CU181" s="300" t="str">
        <f ca="true">+IF(OFFSET('Sanitation Data'!$F$28,0,10*ROW('Sanitation Data'!F175))="","",OFFSET('Sanitation Data'!$F$28,0,10*ROW('Sanitation Data'!F175)))</f>
        <v/>
      </c>
      <c r="CV181" s="300" t="str">
        <f ca="true">+IF(OFFSET('Sanitation Data'!$F$29,0,10*ROW('Sanitation Data'!F175))="","",OFFSET('Sanitation Data'!$F$29,0,10*ROW('Sanitation Data'!F175)))</f>
        <v/>
      </c>
      <c r="CW181" s="300" t="str">
        <f ca="true">+IF(OFFSET('Sanitation Data'!$F$30,0,10*ROW('Sanitation Data'!F175))="","",OFFSET('Sanitation Data'!$F$30,0,10*ROW('Sanitation Data'!F175)))</f>
        <v/>
      </c>
      <c r="CX181" s="300" t="str">
        <f ca="true">+IF(OFFSET('Sanitation Data'!$F$31,0,10*ROW('Sanitation Data'!F175))="","",OFFSET('Sanitation Data'!$F$31,0,10*ROW('Sanitation Data'!F175)))</f>
        <v/>
      </c>
      <c r="CY181" s="300" t="str">
        <f ca="true">+IF(OFFSET('Sanitation Data'!$F$32,0,10*ROW('Sanitation Data'!F175))="","",OFFSET('Sanitation Data'!$F$32,0,10*ROW('Sanitation Data'!F175)))</f>
        <v/>
      </c>
      <c r="CZ181" s="300" t="str">
        <f ca="true">+IF(OFFSET('Sanitation Data'!$G$28,0,10*ROW('Sanitation Data'!G175))="","",OFFSET('Sanitation Data'!$G$28,0,10*ROW('Sanitation Data'!G175)))</f>
        <v/>
      </c>
      <c r="DA181" s="300" t="str">
        <f ca="true">+IF(OFFSET('Sanitation Data'!$G$29,0,10*ROW('Sanitation Data'!G175))="","",OFFSET('Sanitation Data'!$G$29,0,10*ROW('Sanitation Data'!G175)))</f>
        <v/>
      </c>
      <c r="DB181" s="300" t="str">
        <f ca="true">+IF(OFFSET('Sanitation Data'!$G$30,0,10*ROW('Sanitation Data'!G175))="","",OFFSET('Sanitation Data'!$G$30,0,10*ROW('Sanitation Data'!G175)))</f>
        <v/>
      </c>
      <c r="DC181" s="300" t="str">
        <f ca="true">+IF(OFFSET('Sanitation Data'!$G$31,0,10*ROW('Sanitation Data'!G175))="","",OFFSET('Sanitation Data'!$G$31,0,10*ROW('Sanitation Data'!G175)))</f>
        <v/>
      </c>
      <c r="DD181" s="300" t="str">
        <f ca="true">+IF(OFFSET('Sanitation Data'!$G$32,0,10*ROW('Sanitation Data'!G175))="","",OFFSET('Sanitation Data'!$G$32,0,10*ROW('Sanitation Data'!G175)))</f>
        <v/>
      </c>
      <c r="DE181" s="300" t="str">
        <f ca="true">+IF(OFFSET('Sanitation Data'!$H$28,0,10*ROW('Sanitation Data'!H175))="","",OFFSET('Sanitation Data'!$H$28,0,10*ROW('Sanitation Data'!H175)))</f>
        <v/>
      </c>
      <c r="DF181" s="300" t="str">
        <f ca="true">+IF(OFFSET('Sanitation Data'!$H$29,0,10*ROW('Sanitation Data'!H175))="","",OFFSET('Sanitation Data'!$H$29,0,10*ROW('Sanitation Data'!H175)))</f>
        <v/>
      </c>
      <c r="DG181" s="300" t="str">
        <f ca="true">+IF(OFFSET('Sanitation Data'!$H$30,0,10*ROW('Sanitation Data'!H175))="","",OFFSET('Sanitation Data'!$H$30,0,10*ROW('Sanitation Data'!H175)))</f>
        <v/>
      </c>
      <c r="DH181" s="300" t="str">
        <f ca="true">+IF(OFFSET('Sanitation Data'!$H$31,0,10*ROW('Sanitation Data'!H175))="","",OFFSET('Sanitation Data'!$H$31,0,10*ROW('Sanitation Data'!H175)))</f>
        <v/>
      </c>
      <c r="DI181" s="300" t="str">
        <f ca="true">+IF(OFFSET('Sanitation Data'!$H$32,0,10*ROW('Sanitation Data'!H175))="","",OFFSET('Sanitation Data'!$H$32,0,10*ROW('Sanitation Data'!H175)))</f>
        <v/>
      </c>
      <c r="DJ181" s="300" t="str">
        <f ca="true">+IF(OFFSET('Sanitation Data'!$I$28,0,10*ROW('Sanitation Data'!I175))="","",OFFSET('Sanitation Data'!$I$28,0,10*ROW('Sanitation Data'!I175)))</f>
        <v/>
      </c>
      <c r="DK181" s="300" t="str">
        <f ca="true">+IF(OFFSET('Sanitation Data'!$I$29,0,10*ROW('Sanitation Data'!I175))="","",OFFSET('Sanitation Data'!$I$29,0,10*ROW('Sanitation Data'!I175)))</f>
        <v/>
      </c>
      <c r="DL181" s="300" t="str">
        <f ca="true">+IF(OFFSET('Sanitation Data'!$I$30,0,10*ROW('Sanitation Data'!I175))="","",OFFSET('Sanitation Data'!$I$30,0,10*ROW('Sanitation Data'!I175)))</f>
        <v/>
      </c>
      <c r="DM181" s="300" t="str">
        <f ca="true">+IF(OFFSET('Sanitation Data'!$I$31,0,10*ROW('Sanitation Data'!I175))="","",OFFSET('Sanitation Data'!$I$31,0,10*ROW('Sanitation Data'!I175)))</f>
        <v/>
      </c>
      <c r="DN181" s="300" t="str">
        <f ca="true">+IF(OFFSET('Sanitation Data'!$I$32,0,10*ROW('Sanitation Data'!I175))="","",OFFSET('Sanitation Data'!$I$32,0,10*ROW('Sanitation Data'!I175)))</f>
        <v/>
      </c>
      <c r="DO181" s="300" t="str">
        <f ca="true">+IF(OFFSET('Hygiene Data'!$D$11,0,10*ROW('Hygiene Data'!D175))="","",OFFSET('Hygiene Data'!$D$11,0,10*ROW('Hygiene Data'!D175)))</f>
        <v/>
      </c>
      <c r="DP181" s="300" t="str">
        <f ca="true">+IF(OFFSET('Hygiene Data'!$D$12,0,10*ROW('Hygiene Data'!D175))="","",OFFSET('Hygiene Data'!$D$12,0,10*ROW('Hygiene Data'!D175)))</f>
        <v/>
      </c>
      <c r="DQ181" s="300" t="str">
        <f ca="true">+IF(OFFSET('Hygiene Data'!$D$13,0,10*ROW('Hygiene Data'!D175))="","",OFFSET('Hygiene Data'!$D$13,0,10*ROW('Hygiene Data'!D175)))</f>
        <v/>
      </c>
      <c r="DR181" s="300" t="str">
        <f ca="true">+IF(OFFSET('Hygiene Data'!$E$11,0,10*ROW('Hygiene Data'!E175))="","",OFFSET('Hygiene Data'!$E$11,0,10*ROW('Hygiene Data'!E175)))</f>
        <v/>
      </c>
      <c r="DS181" s="300" t="str">
        <f ca="true">+IF(OFFSET('Hygiene Data'!$E$12,0,10*ROW('Hygiene Data'!E175))="","",OFFSET('Hygiene Data'!$E$12,0,10*ROW('Hygiene Data'!E175)))</f>
        <v/>
      </c>
      <c r="DT181" s="300" t="str">
        <f ca="true">+IF(OFFSET('Hygiene Data'!$E$13,0,10*ROW('Hygiene Data'!E175))="","",OFFSET('Hygiene Data'!$E$13,0,10*ROW('Hygiene Data'!E175)))</f>
        <v/>
      </c>
      <c r="DU181" s="300" t="str">
        <f ca="true">+IF(OFFSET('Hygiene Data'!$F$11,0,10*ROW('Hygiene Data'!F175))="","",OFFSET('Hygiene Data'!$F$11,0,10*ROW('Hygiene Data'!F175)))</f>
        <v/>
      </c>
      <c r="DV181" s="300" t="str">
        <f ca="true">+IF(OFFSET('Hygiene Data'!$F$12,0,10*ROW('Hygiene Data'!F175))="","",OFFSET('Hygiene Data'!$F$12,0,10*ROW('Hygiene Data'!F175)))</f>
        <v/>
      </c>
      <c r="DW181" s="300" t="str">
        <f ca="true">+IF(OFFSET('Hygiene Data'!$F$13,0,10*ROW('Hygiene Data'!F175))="","",OFFSET('Hygiene Data'!$F$13,0,10*ROW('Hygiene Data'!F175)))</f>
        <v/>
      </c>
      <c r="DX181" s="300" t="str">
        <f ca="true">+IF(OFFSET('Hygiene Data'!$G$11,0,10*ROW('Hygiene Data'!G175))="","",OFFSET('Hygiene Data'!$G$11,0,10*ROW('Hygiene Data'!G175)))</f>
        <v/>
      </c>
      <c r="DY181" s="300" t="str">
        <f ca="true">+IF(OFFSET('Hygiene Data'!$G$12,0,10*ROW('Hygiene Data'!G175))="","",OFFSET('Hygiene Data'!$G$12,0,10*ROW('Hygiene Data'!G175)))</f>
        <v/>
      </c>
      <c r="DZ181" s="300" t="str">
        <f ca="true">+IF(OFFSET('Hygiene Data'!$G$13,0,10*ROW('Hygiene Data'!G175))="","",OFFSET('Hygiene Data'!$G$13,0,10*ROW('Hygiene Data'!G175)))</f>
        <v/>
      </c>
      <c r="EA181" s="300" t="str">
        <f ca="true">+IF(OFFSET('Hygiene Data'!$H$11,0,10*ROW('Hygiene Data'!H175))="","",OFFSET('Hygiene Data'!$H$11,0,10*ROW('Hygiene Data'!H175)))</f>
        <v/>
      </c>
      <c r="EB181" s="300" t="str">
        <f ca="true">+IF(OFFSET('Hygiene Data'!$H$12,0,10*ROW('Hygiene Data'!H175))="","",OFFSET('Hygiene Data'!$H$12,0,10*ROW('Hygiene Data'!H175)))</f>
        <v/>
      </c>
      <c r="EC181" s="300" t="str">
        <f ca="true">+IF(OFFSET('Hygiene Data'!$H$13,0,10*ROW('Hygiene Data'!H175))="","",OFFSET('Hygiene Data'!$H$13,0,10*ROW('Hygiene Data'!H175)))</f>
        <v/>
      </c>
      <c r="ED181" s="300" t="str">
        <f ca="true">+IF(OFFSET('Hygiene Data'!$I$11,0,10*ROW('Hygiene Data'!I175))="","",OFFSET('Hygiene Data'!$I$11,0,10*ROW('Hygiene Data'!I175)))</f>
        <v/>
      </c>
      <c r="EE181" s="300" t="str">
        <f ca="true">+IF(OFFSET('Hygiene Data'!$I$12,0,10*ROW('Hygiene Data'!I175))="","",OFFSET('Hygiene Data'!$I$12,0,10*ROW('Hygiene Data'!I175)))</f>
        <v/>
      </c>
      <c r="EF181" s="30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7"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0"/>
      <c r="BS182" s="300" t="str">
        <f ca="true">+IF(OFFSET('Water Data'!$D$27,0,10*ROW('Water Data'!D176))="","",OFFSET('Water Data'!$D$27,0,10*ROW('Water Data'!D176)))</f>
        <v/>
      </c>
      <c r="BT182" s="300" t="str">
        <f ca="true">+IF(OFFSET('Water Data'!$D$28,0,10*ROW('Water Data'!D176))="","",OFFSET('Water Data'!$D$28,0,10*ROW('Water Data'!D176)))</f>
        <v/>
      </c>
      <c r="BU182" s="300" t="str">
        <f ca="true">+IF(OFFSET('Water Data'!$D$29,0,10*ROW('Water Data'!D176))="","",OFFSET('Water Data'!$D$29,0,10*ROW('Water Data'!D176)))</f>
        <v/>
      </c>
      <c r="BV182" s="300" t="str">
        <f ca="true">+IF(OFFSET('Water Data'!$E$27,0,10*ROW('Water Data'!E176))="","",OFFSET('Water Data'!$E$27,0,10*ROW('Water Data'!E176)))</f>
        <v/>
      </c>
      <c r="BW182" s="300" t="str">
        <f ca="true">+IF(OFFSET('Water Data'!$E$28,0,10*ROW('Water Data'!E176))="","",OFFSET('Water Data'!$E$28,0,10*ROW('Water Data'!E176)))</f>
        <v/>
      </c>
      <c r="BX182" s="300" t="str">
        <f ca="true">+IF(OFFSET('Water Data'!$E$29,0,10*ROW('Water Data'!E176))="","",OFFSET('Water Data'!$E$29,0,10*ROW('Water Data'!E176)))</f>
        <v/>
      </c>
      <c r="BY182" s="300" t="str">
        <f ca="true">+IF(OFFSET('Water Data'!$F$27,0,10*ROW('Water Data'!F176))="","",OFFSET('Water Data'!$F$27,0,10*ROW('Water Data'!F176)))</f>
        <v/>
      </c>
      <c r="BZ182" s="300" t="str">
        <f ca="true">+IF(OFFSET('Water Data'!$F$28,0,10*ROW('Water Data'!F176))="","",OFFSET('Water Data'!$F$28,0,10*ROW('Water Data'!F176)))</f>
        <v/>
      </c>
      <c r="CA182" s="300" t="str">
        <f ca="true">+IF(OFFSET('Water Data'!$F$29,0,10*ROW('Water Data'!F176))="","",OFFSET('Water Data'!$F$29,0,10*ROW('Water Data'!F176)))</f>
        <v/>
      </c>
      <c r="CB182" s="300" t="str">
        <f ca="true">+IF(OFFSET('Water Data'!$G$27,0,10*ROW('Water Data'!G176))="","",OFFSET('Water Data'!$G$27,0,10*ROW('Water Data'!G176)))</f>
        <v/>
      </c>
      <c r="CC182" s="300" t="str">
        <f ca="true">+IF(OFFSET('Water Data'!$G$28,0,10*ROW('Water Data'!G176))="","",OFFSET('Water Data'!$G$28,0,10*ROW('Water Data'!G176)))</f>
        <v/>
      </c>
      <c r="CD182" s="300" t="str">
        <f ca="true">+IF(OFFSET('Water Data'!$G$29,0,10*ROW('Water Data'!G176))="","",OFFSET('Water Data'!$G$29,0,10*ROW('Water Data'!G176)))</f>
        <v/>
      </c>
      <c r="CE182" s="300" t="str">
        <f ca="true">+IF(OFFSET('Water Data'!$H$27,0,10*ROW('Water Data'!H176))="","",OFFSET('Water Data'!$H$27,0,10*ROW('Water Data'!H176)))</f>
        <v/>
      </c>
      <c r="CF182" s="300" t="str">
        <f ca="true">+IF(OFFSET('Water Data'!$H$28,0,10*ROW('Water Data'!H176))="","",OFFSET('Water Data'!$H$28,0,10*ROW('Water Data'!H176)))</f>
        <v/>
      </c>
      <c r="CG182" s="300" t="str">
        <f ca="true">+IF(OFFSET('Water Data'!$H$29,0,10*ROW('Water Data'!H176))="","",OFFSET('Water Data'!$H$29,0,10*ROW('Water Data'!H176)))</f>
        <v/>
      </c>
      <c r="CH182" s="300" t="str">
        <f ca="true">+IF(OFFSET('Water Data'!$I$27,0,10*ROW('Water Data'!I176))="","",OFFSET('Water Data'!$I$27,0,10*ROW('Water Data'!I176)))</f>
        <v/>
      </c>
      <c r="CI182" s="300" t="str">
        <f ca="true">+IF(OFFSET('Water Data'!$I$28,0,10*ROW('Water Data'!I176))="","",OFFSET('Water Data'!$I$28,0,10*ROW('Water Data'!I176)))</f>
        <v/>
      </c>
      <c r="CJ182" s="300" t="str">
        <f ca="true">+IF(OFFSET('Water Data'!$I$29,0,10*ROW('Water Data'!I176))="","",OFFSET('Water Data'!$I$29,0,10*ROW('Water Data'!I176)))</f>
        <v/>
      </c>
      <c r="CK182" s="300" t="str">
        <f ca="true">+IF(OFFSET('Sanitation Data'!$D$28,0,10*ROW('Sanitation Data'!D176))="","",OFFSET('Sanitation Data'!$D$28,0,10*ROW('Sanitation Data'!D176)))</f>
        <v/>
      </c>
      <c r="CL182" s="300" t="str">
        <f ca="true">+IF(OFFSET('Sanitation Data'!$D$29,0,10*ROW('Sanitation Data'!D176))="","",OFFSET('Sanitation Data'!$D$29,0,10*ROW('Sanitation Data'!D176)))</f>
        <v/>
      </c>
      <c r="CM182" s="300" t="str">
        <f ca="true">+IF(OFFSET('Sanitation Data'!$D$30,0,10*ROW('Sanitation Data'!D176))="","",OFFSET('Sanitation Data'!$D$30,0,10*ROW('Sanitation Data'!D176)))</f>
        <v/>
      </c>
      <c r="CN182" s="300" t="str">
        <f ca="true">+IF(OFFSET('Sanitation Data'!$D$31,0,10*ROW('Sanitation Data'!D176))="","",OFFSET('Sanitation Data'!$D$31,0,10*ROW('Sanitation Data'!D176)))</f>
        <v/>
      </c>
      <c r="CO182" s="300" t="str">
        <f ca="true">+IF(OFFSET('Sanitation Data'!$D$32,0,10*ROW('Sanitation Data'!D176))="","",OFFSET('Sanitation Data'!$D$32,0,10*ROW('Sanitation Data'!D176)))</f>
        <v/>
      </c>
      <c r="CP182" s="300" t="str">
        <f ca="true">+IF(OFFSET('Sanitation Data'!$E$28,0,10*ROW('Sanitation Data'!E176))="","",OFFSET('Sanitation Data'!$E$28,0,10*ROW('Sanitation Data'!E176)))</f>
        <v/>
      </c>
      <c r="CQ182" s="300" t="str">
        <f ca="true">+IF(OFFSET('Sanitation Data'!$E$29,0,10*ROW('Sanitation Data'!E176))="","",OFFSET('Sanitation Data'!$E$29,0,10*ROW('Sanitation Data'!E176)))</f>
        <v/>
      </c>
      <c r="CR182" s="300" t="str">
        <f ca="true">+IF(OFFSET('Sanitation Data'!$E$30,0,10*ROW('Sanitation Data'!E176))="","",OFFSET('Sanitation Data'!$E$30,0,10*ROW('Sanitation Data'!E176)))</f>
        <v/>
      </c>
      <c r="CS182" s="300" t="str">
        <f ca="true">+IF(OFFSET('Sanitation Data'!$E$31,0,10*ROW('Sanitation Data'!E176))="","",OFFSET('Sanitation Data'!$E$31,0,10*ROW('Sanitation Data'!E176)))</f>
        <v/>
      </c>
      <c r="CT182" s="300" t="str">
        <f ca="true">+IF(OFFSET('Sanitation Data'!$E$32,0,10*ROW('Sanitation Data'!E176))="","",OFFSET('Sanitation Data'!$E$32,0,10*ROW('Sanitation Data'!E176)))</f>
        <v/>
      </c>
      <c r="CU182" s="300" t="str">
        <f ca="true">+IF(OFFSET('Sanitation Data'!$F$28,0,10*ROW('Sanitation Data'!F176))="","",OFFSET('Sanitation Data'!$F$28,0,10*ROW('Sanitation Data'!F176)))</f>
        <v/>
      </c>
      <c r="CV182" s="300" t="str">
        <f ca="true">+IF(OFFSET('Sanitation Data'!$F$29,0,10*ROW('Sanitation Data'!F176))="","",OFFSET('Sanitation Data'!$F$29,0,10*ROW('Sanitation Data'!F176)))</f>
        <v/>
      </c>
      <c r="CW182" s="300" t="str">
        <f ca="true">+IF(OFFSET('Sanitation Data'!$F$30,0,10*ROW('Sanitation Data'!F176))="","",OFFSET('Sanitation Data'!$F$30,0,10*ROW('Sanitation Data'!F176)))</f>
        <v/>
      </c>
      <c r="CX182" s="300" t="str">
        <f ca="true">+IF(OFFSET('Sanitation Data'!$F$31,0,10*ROW('Sanitation Data'!F176))="","",OFFSET('Sanitation Data'!$F$31,0,10*ROW('Sanitation Data'!F176)))</f>
        <v/>
      </c>
      <c r="CY182" s="300" t="str">
        <f ca="true">+IF(OFFSET('Sanitation Data'!$F$32,0,10*ROW('Sanitation Data'!F176))="","",OFFSET('Sanitation Data'!$F$32,0,10*ROW('Sanitation Data'!F176)))</f>
        <v/>
      </c>
      <c r="CZ182" s="300" t="str">
        <f ca="true">+IF(OFFSET('Sanitation Data'!$G$28,0,10*ROW('Sanitation Data'!G176))="","",OFFSET('Sanitation Data'!$G$28,0,10*ROW('Sanitation Data'!G176)))</f>
        <v/>
      </c>
      <c r="DA182" s="300" t="str">
        <f ca="true">+IF(OFFSET('Sanitation Data'!$G$29,0,10*ROW('Sanitation Data'!G176))="","",OFFSET('Sanitation Data'!$G$29,0,10*ROW('Sanitation Data'!G176)))</f>
        <v/>
      </c>
      <c r="DB182" s="300" t="str">
        <f ca="true">+IF(OFFSET('Sanitation Data'!$G$30,0,10*ROW('Sanitation Data'!G176))="","",OFFSET('Sanitation Data'!$G$30,0,10*ROW('Sanitation Data'!G176)))</f>
        <v/>
      </c>
      <c r="DC182" s="300" t="str">
        <f ca="true">+IF(OFFSET('Sanitation Data'!$G$31,0,10*ROW('Sanitation Data'!G176))="","",OFFSET('Sanitation Data'!$G$31,0,10*ROW('Sanitation Data'!G176)))</f>
        <v/>
      </c>
      <c r="DD182" s="300" t="str">
        <f ca="true">+IF(OFFSET('Sanitation Data'!$G$32,0,10*ROW('Sanitation Data'!G176))="","",OFFSET('Sanitation Data'!$G$32,0,10*ROW('Sanitation Data'!G176)))</f>
        <v/>
      </c>
      <c r="DE182" s="300" t="str">
        <f ca="true">+IF(OFFSET('Sanitation Data'!$H$28,0,10*ROW('Sanitation Data'!H176))="","",OFFSET('Sanitation Data'!$H$28,0,10*ROW('Sanitation Data'!H176)))</f>
        <v/>
      </c>
      <c r="DF182" s="300" t="str">
        <f ca="true">+IF(OFFSET('Sanitation Data'!$H$29,0,10*ROW('Sanitation Data'!H176))="","",OFFSET('Sanitation Data'!$H$29,0,10*ROW('Sanitation Data'!H176)))</f>
        <v/>
      </c>
      <c r="DG182" s="300" t="str">
        <f ca="true">+IF(OFFSET('Sanitation Data'!$H$30,0,10*ROW('Sanitation Data'!H176))="","",OFFSET('Sanitation Data'!$H$30,0,10*ROW('Sanitation Data'!H176)))</f>
        <v/>
      </c>
      <c r="DH182" s="300" t="str">
        <f ca="true">+IF(OFFSET('Sanitation Data'!$H$31,0,10*ROW('Sanitation Data'!H176))="","",OFFSET('Sanitation Data'!$H$31,0,10*ROW('Sanitation Data'!H176)))</f>
        <v/>
      </c>
      <c r="DI182" s="300" t="str">
        <f ca="true">+IF(OFFSET('Sanitation Data'!$H$32,0,10*ROW('Sanitation Data'!H176))="","",OFFSET('Sanitation Data'!$H$32,0,10*ROW('Sanitation Data'!H176)))</f>
        <v/>
      </c>
      <c r="DJ182" s="300" t="str">
        <f ca="true">+IF(OFFSET('Sanitation Data'!$I$28,0,10*ROW('Sanitation Data'!I176))="","",OFFSET('Sanitation Data'!$I$28,0,10*ROW('Sanitation Data'!I176)))</f>
        <v/>
      </c>
      <c r="DK182" s="300" t="str">
        <f ca="true">+IF(OFFSET('Sanitation Data'!$I$29,0,10*ROW('Sanitation Data'!I176))="","",OFFSET('Sanitation Data'!$I$29,0,10*ROW('Sanitation Data'!I176)))</f>
        <v/>
      </c>
      <c r="DL182" s="300" t="str">
        <f ca="true">+IF(OFFSET('Sanitation Data'!$I$30,0,10*ROW('Sanitation Data'!I176))="","",OFFSET('Sanitation Data'!$I$30,0,10*ROW('Sanitation Data'!I176)))</f>
        <v/>
      </c>
      <c r="DM182" s="300" t="str">
        <f ca="true">+IF(OFFSET('Sanitation Data'!$I$31,0,10*ROW('Sanitation Data'!I176))="","",OFFSET('Sanitation Data'!$I$31,0,10*ROW('Sanitation Data'!I176)))</f>
        <v/>
      </c>
      <c r="DN182" s="300" t="str">
        <f ca="true">+IF(OFFSET('Sanitation Data'!$I$32,0,10*ROW('Sanitation Data'!I176))="","",OFFSET('Sanitation Data'!$I$32,0,10*ROW('Sanitation Data'!I176)))</f>
        <v/>
      </c>
      <c r="DO182" s="300" t="str">
        <f ca="true">+IF(OFFSET('Hygiene Data'!$D$11,0,10*ROW('Hygiene Data'!D176))="","",OFFSET('Hygiene Data'!$D$11,0,10*ROW('Hygiene Data'!D176)))</f>
        <v/>
      </c>
      <c r="DP182" s="300" t="str">
        <f ca="true">+IF(OFFSET('Hygiene Data'!$D$12,0,10*ROW('Hygiene Data'!D176))="","",OFFSET('Hygiene Data'!$D$12,0,10*ROW('Hygiene Data'!D176)))</f>
        <v/>
      </c>
      <c r="DQ182" s="300" t="str">
        <f ca="true">+IF(OFFSET('Hygiene Data'!$D$13,0,10*ROW('Hygiene Data'!D176))="","",OFFSET('Hygiene Data'!$D$13,0,10*ROW('Hygiene Data'!D176)))</f>
        <v/>
      </c>
      <c r="DR182" s="300" t="str">
        <f ca="true">+IF(OFFSET('Hygiene Data'!$E$11,0,10*ROW('Hygiene Data'!E176))="","",OFFSET('Hygiene Data'!$E$11,0,10*ROW('Hygiene Data'!E176)))</f>
        <v/>
      </c>
      <c r="DS182" s="300" t="str">
        <f ca="true">+IF(OFFSET('Hygiene Data'!$E$12,0,10*ROW('Hygiene Data'!E176))="","",OFFSET('Hygiene Data'!$E$12,0,10*ROW('Hygiene Data'!E176)))</f>
        <v/>
      </c>
      <c r="DT182" s="300" t="str">
        <f ca="true">+IF(OFFSET('Hygiene Data'!$E$13,0,10*ROW('Hygiene Data'!E176))="","",OFFSET('Hygiene Data'!$E$13,0,10*ROW('Hygiene Data'!E176)))</f>
        <v/>
      </c>
      <c r="DU182" s="300" t="str">
        <f ca="true">+IF(OFFSET('Hygiene Data'!$F$11,0,10*ROW('Hygiene Data'!F176))="","",OFFSET('Hygiene Data'!$F$11,0,10*ROW('Hygiene Data'!F176)))</f>
        <v/>
      </c>
      <c r="DV182" s="300" t="str">
        <f ca="true">+IF(OFFSET('Hygiene Data'!$F$12,0,10*ROW('Hygiene Data'!F176))="","",OFFSET('Hygiene Data'!$F$12,0,10*ROW('Hygiene Data'!F176)))</f>
        <v/>
      </c>
      <c r="DW182" s="300" t="str">
        <f ca="true">+IF(OFFSET('Hygiene Data'!$F$13,0,10*ROW('Hygiene Data'!F176))="","",OFFSET('Hygiene Data'!$F$13,0,10*ROW('Hygiene Data'!F176)))</f>
        <v/>
      </c>
      <c r="DX182" s="300" t="str">
        <f ca="true">+IF(OFFSET('Hygiene Data'!$G$11,0,10*ROW('Hygiene Data'!G176))="","",OFFSET('Hygiene Data'!$G$11,0,10*ROW('Hygiene Data'!G176)))</f>
        <v/>
      </c>
      <c r="DY182" s="300" t="str">
        <f ca="true">+IF(OFFSET('Hygiene Data'!$G$12,0,10*ROW('Hygiene Data'!G176))="","",OFFSET('Hygiene Data'!$G$12,0,10*ROW('Hygiene Data'!G176)))</f>
        <v/>
      </c>
      <c r="DZ182" s="300" t="str">
        <f ca="true">+IF(OFFSET('Hygiene Data'!$G$13,0,10*ROW('Hygiene Data'!G176))="","",OFFSET('Hygiene Data'!$G$13,0,10*ROW('Hygiene Data'!G176)))</f>
        <v/>
      </c>
      <c r="EA182" s="300" t="str">
        <f ca="true">+IF(OFFSET('Hygiene Data'!$H$11,0,10*ROW('Hygiene Data'!H176))="","",OFFSET('Hygiene Data'!$H$11,0,10*ROW('Hygiene Data'!H176)))</f>
        <v/>
      </c>
      <c r="EB182" s="300" t="str">
        <f ca="true">+IF(OFFSET('Hygiene Data'!$H$12,0,10*ROW('Hygiene Data'!H176))="","",OFFSET('Hygiene Data'!$H$12,0,10*ROW('Hygiene Data'!H176)))</f>
        <v/>
      </c>
      <c r="EC182" s="300" t="str">
        <f ca="true">+IF(OFFSET('Hygiene Data'!$H$13,0,10*ROW('Hygiene Data'!H176))="","",OFFSET('Hygiene Data'!$H$13,0,10*ROW('Hygiene Data'!H176)))</f>
        <v/>
      </c>
      <c r="ED182" s="300" t="str">
        <f ca="true">+IF(OFFSET('Hygiene Data'!$I$11,0,10*ROW('Hygiene Data'!I176))="","",OFFSET('Hygiene Data'!$I$11,0,10*ROW('Hygiene Data'!I176)))</f>
        <v/>
      </c>
      <c r="EE182" s="300" t="str">
        <f ca="true">+IF(OFFSET('Hygiene Data'!$I$12,0,10*ROW('Hygiene Data'!I176))="","",OFFSET('Hygiene Data'!$I$12,0,10*ROW('Hygiene Data'!I176)))</f>
        <v/>
      </c>
      <c r="EF182" s="30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7"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0"/>
      <c r="BS183" s="300" t="str">
        <f ca="true">+IF(OFFSET('Water Data'!$D$27,0,10*ROW('Water Data'!D177))="","",OFFSET('Water Data'!$D$27,0,10*ROW('Water Data'!D177)))</f>
        <v/>
      </c>
      <c r="BT183" s="300" t="str">
        <f ca="true">+IF(OFFSET('Water Data'!$D$28,0,10*ROW('Water Data'!D177))="","",OFFSET('Water Data'!$D$28,0,10*ROW('Water Data'!D177)))</f>
        <v/>
      </c>
      <c r="BU183" s="300" t="str">
        <f ca="true">+IF(OFFSET('Water Data'!$D$29,0,10*ROW('Water Data'!D177))="","",OFFSET('Water Data'!$D$29,0,10*ROW('Water Data'!D177)))</f>
        <v/>
      </c>
      <c r="BV183" s="300" t="str">
        <f ca="true">+IF(OFFSET('Water Data'!$E$27,0,10*ROW('Water Data'!E177))="","",OFFSET('Water Data'!$E$27,0,10*ROW('Water Data'!E177)))</f>
        <v/>
      </c>
      <c r="BW183" s="300" t="str">
        <f ca="true">+IF(OFFSET('Water Data'!$E$28,0,10*ROW('Water Data'!E177))="","",OFFSET('Water Data'!$E$28,0,10*ROW('Water Data'!E177)))</f>
        <v/>
      </c>
      <c r="BX183" s="300" t="str">
        <f ca="true">+IF(OFFSET('Water Data'!$E$29,0,10*ROW('Water Data'!E177))="","",OFFSET('Water Data'!$E$29,0,10*ROW('Water Data'!E177)))</f>
        <v/>
      </c>
      <c r="BY183" s="300" t="str">
        <f ca="true">+IF(OFFSET('Water Data'!$F$27,0,10*ROW('Water Data'!F177))="","",OFFSET('Water Data'!$F$27,0,10*ROW('Water Data'!F177)))</f>
        <v/>
      </c>
      <c r="BZ183" s="300" t="str">
        <f ca="true">+IF(OFFSET('Water Data'!$F$28,0,10*ROW('Water Data'!F177))="","",OFFSET('Water Data'!$F$28,0,10*ROW('Water Data'!F177)))</f>
        <v/>
      </c>
      <c r="CA183" s="300" t="str">
        <f ca="true">+IF(OFFSET('Water Data'!$F$29,0,10*ROW('Water Data'!F177))="","",OFFSET('Water Data'!$F$29,0,10*ROW('Water Data'!F177)))</f>
        <v/>
      </c>
      <c r="CB183" s="300" t="str">
        <f ca="true">+IF(OFFSET('Water Data'!$G$27,0,10*ROW('Water Data'!G177))="","",OFFSET('Water Data'!$G$27,0,10*ROW('Water Data'!G177)))</f>
        <v/>
      </c>
      <c r="CC183" s="300" t="str">
        <f ca="true">+IF(OFFSET('Water Data'!$G$28,0,10*ROW('Water Data'!G177))="","",OFFSET('Water Data'!$G$28,0,10*ROW('Water Data'!G177)))</f>
        <v/>
      </c>
      <c r="CD183" s="300" t="str">
        <f ca="true">+IF(OFFSET('Water Data'!$G$29,0,10*ROW('Water Data'!G177))="","",OFFSET('Water Data'!$G$29,0,10*ROW('Water Data'!G177)))</f>
        <v/>
      </c>
      <c r="CE183" s="300" t="str">
        <f ca="true">+IF(OFFSET('Water Data'!$H$27,0,10*ROW('Water Data'!H177))="","",OFFSET('Water Data'!$H$27,0,10*ROW('Water Data'!H177)))</f>
        <v/>
      </c>
      <c r="CF183" s="300" t="str">
        <f ca="true">+IF(OFFSET('Water Data'!$H$28,0,10*ROW('Water Data'!H177))="","",OFFSET('Water Data'!$H$28,0,10*ROW('Water Data'!H177)))</f>
        <v/>
      </c>
      <c r="CG183" s="300" t="str">
        <f ca="true">+IF(OFFSET('Water Data'!$H$29,0,10*ROW('Water Data'!H177))="","",OFFSET('Water Data'!$H$29,0,10*ROW('Water Data'!H177)))</f>
        <v/>
      </c>
      <c r="CH183" s="300" t="str">
        <f ca="true">+IF(OFFSET('Water Data'!$I$27,0,10*ROW('Water Data'!I177))="","",OFFSET('Water Data'!$I$27,0,10*ROW('Water Data'!I177)))</f>
        <v/>
      </c>
      <c r="CI183" s="300" t="str">
        <f ca="true">+IF(OFFSET('Water Data'!$I$28,0,10*ROW('Water Data'!I177))="","",OFFSET('Water Data'!$I$28,0,10*ROW('Water Data'!I177)))</f>
        <v/>
      </c>
      <c r="CJ183" s="300" t="str">
        <f ca="true">+IF(OFFSET('Water Data'!$I$29,0,10*ROW('Water Data'!I177))="","",OFFSET('Water Data'!$I$29,0,10*ROW('Water Data'!I177)))</f>
        <v/>
      </c>
      <c r="CK183" s="300" t="str">
        <f ca="true">+IF(OFFSET('Sanitation Data'!$D$28,0,10*ROW('Sanitation Data'!D177))="","",OFFSET('Sanitation Data'!$D$28,0,10*ROW('Sanitation Data'!D177)))</f>
        <v/>
      </c>
      <c r="CL183" s="300" t="str">
        <f ca="true">+IF(OFFSET('Sanitation Data'!$D$29,0,10*ROW('Sanitation Data'!D177))="","",OFFSET('Sanitation Data'!$D$29,0,10*ROW('Sanitation Data'!D177)))</f>
        <v/>
      </c>
      <c r="CM183" s="300" t="str">
        <f ca="true">+IF(OFFSET('Sanitation Data'!$D$30,0,10*ROW('Sanitation Data'!D177))="","",OFFSET('Sanitation Data'!$D$30,0,10*ROW('Sanitation Data'!D177)))</f>
        <v/>
      </c>
      <c r="CN183" s="300" t="str">
        <f ca="true">+IF(OFFSET('Sanitation Data'!$D$31,0,10*ROW('Sanitation Data'!D177))="","",OFFSET('Sanitation Data'!$D$31,0,10*ROW('Sanitation Data'!D177)))</f>
        <v/>
      </c>
      <c r="CO183" s="300" t="str">
        <f ca="true">+IF(OFFSET('Sanitation Data'!$D$32,0,10*ROW('Sanitation Data'!D177))="","",OFFSET('Sanitation Data'!$D$32,0,10*ROW('Sanitation Data'!D177)))</f>
        <v/>
      </c>
      <c r="CP183" s="300" t="str">
        <f ca="true">+IF(OFFSET('Sanitation Data'!$E$28,0,10*ROW('Sanitation Data'!E177))="","",OFFSET('Sanitation Data'!$E$28,0,10*ROW('Sanitation Data'!E177)))</f>
        <v/>
      </c>
      <c r="CQ183" s="300" t="str">
        <f ca="true">+IF(OFFSET('Sanitation Data'!$E$29,0,10*ROW('Sanitation Data'!E177))="","",OFFSET('Sanitation Data'!$E$29,0,10*ROW('Sanitation Data'!E177)))</f>
        <v/>
      </c>
      <c r="CR183" s="300" t="str">
        <f ca="true">+IF(OFFSET('Sanitation Data'!$E$30,0,10*ROW('Sanitation Data'!E177))="","",OFFSET('Sanitation Data'!$E$30,0,10*ROW('Sanitation Data'!E177)))</f>
        <v/>
      </c>
      <c r="CS183" s="300" t="str">
        <f ca="true">+IF(OFFSET('Sanitation Data'!$E$31,0,10*ROW('Sanitation Data'!E177))="","",OFFSET('Sanitation Data'!$E$31,0,10*ROW('Sanitation Data'!E177)))</f>
        <v/>
      </c>
      <c r="CT183" s="300" t="str">
        <f ca="true">+IF(OFFSET('Sanitation Data'!$E$32,0,10*ROW('Sanitation Data'!E177))="","",OFFSET('Sanitation Data'!$E$32,0,10*ROW('Sanitation Data'!E177)))</f>
        <v/>
      </c>
      <c r="CU183" s="300" t="str">
        <f ca="true">+IF(OFFSET('Sanitation Data'!$F$28,0,10*ROW('Sanitation Data'!F177))="","",OFFSET('Sanitation Data'!$F$28,0,10*ROW('Sanitation Data'!F177)))</f>
        <v/>
      </c>
      <c r="CV183" s="300" t="str">
        <f ca="true">+IF(OFFSET('Sanitation Data'!$F$29,0,10*ROW('Sanitation Data'!F177))="","",OFFSET('Sanitation Data'!$F$29,0,10*ROW('Sanitation Data'!F177)))</f>
        <v/>
      </c>
      <c r="CW183" s="300" t="str">
        <f ca="true">+IF(OFFSET('Sanitation Data'!$F$30,0,10*ROW('Sanitation Data'!F177))="","",OFFSET('Sanitation Data'!$F$30,0,10*ROW('Sanitation Data'!F177)))</f>
        <v/>
      </c>
      <c r="CX183" s="300" t="str">
        <f ca="true">+IF(OFFSET('Sanitation Data'!$F$31,0,10*ROW('Sanitation Data'!F177))="","",OFFSET('Sanitation Data'!$F$31,0,10*ROW('Sanitation Data'!F177)))</f>
        <v/>
      </c>
      <c r="CY183" s="300" t="str">
        <f ca="true">+IF(OFFSET('Sanitation Data'!$F$32,0,10*ROW('Sanitation Data'!F177))="","",OFFSET('Sanitation Data'!$F$32,0,10*ROW('Sanitation Data'!F177)))</f>
        <v/>
      </c>
      <c r="CZ183" s="300" t="str">
        <f ca="true">+IF(OFFSET('Sanitation Data'!$G$28,0,10*ROW('Sanitation Data'!G177))="","",OFFSET('Sanitation Data'!$G$28,0,10*ROW('Sanitation Data'!G177)))</f>
        <v/>
      </c>
      <c r="DA183" s="300" t="str">
        <f ca="true">+IF(OFFSET('Sanitation Data'!$G$29,0,10*ROW('Sanitation Data'!G177))="","",OFFSET('Sanitation Data'!$G$29,0,10*ROW('Sanitation Data'!G177)))</f>
        <v/>
      </c>
      <c r="DB183" s="300" t="str">
        <f ca="true">+IF(OFFSET('Sanitation Data'!$G$30,0,10*ROW('Sanitation Data'!G177))="","",OFFSET('Sanitation Data'!$G$30,0,10*ROW('Sanitation Data'!G177)))</f>
        <v/>
      </c>
      <c r="DC183" s="300" t="str">
        <f ca="true">+IF(OFFSET('Sanitation Data'!$G$31,0,10*ROW('Sanitation Data'!G177))="","",OFFSET('Sanitation Data'!$G$31,0,10*ROW('Sanitation Data'!G177)))</f>
        <v/>
      </c>
      <c r="DD183" s="300" t="str">
        <f ca="true">+IF(OFFSET('Sanitation Data'!$G$32,0,10*ROW('Sanitation Data'!G177))="","",OFFSET('Sanitation Data'!$G$32,0,10*ROW('Sanitation Data'!G177)))</f>
        <v/>
      </c>
      <c r="DE183" s="300" t="str">
        <f ca="true">+IF(OFFSET('Sanitation Data'!$H$28,0,10*ROW('Sanitation Data'!H177))="","",OFFSET('Sanitation Data'!$H$28,0,10*ROW('Sanitation Data'!H177)))</f>
        <v/>
      </c>
      <c r="DF183" s="300" t="str">
        <f ca="true">+IF(OFFSET('Sanitation Data'!$H$29,0,10*ROW('Sanitation Data'!H177))="","",OFFSET('Sanitation Data'!$H$29,0,10*ROW('Sanitation Data'!H177)))</f>
        <v/>
      </c>
      <c r="DG183" s="300" t="str">
        <f ca="true">+IF(OFFSET('Sanitation Data'!$H$30,0,10*ROW('Sanitation Data'!H177))="","",OFFSET('Sanitation Data'!$H$30,0,10*ROW('Sanitation Data'!H177)))</f>
        <v/>
      </c>
      <c r="DH183" s="300" t="str">
        <f ca="true">+IF(OFFSET('Sanitation Data'!$H$31,0,10*ROW('Sanitation Data'!H177))="","",OFFSET('Sanitation Data'!$H$31,0,10*ROW('Sanitation Data'!H177)))</f>
        <v/>
      </c>
      <c r="DI183" s="300" t="str">
        <f ca="true">+IF(OFFSET('Sanitation Data'!$H$32,0,10*ROW('Sanitation Data'!H177))="","",OFFSET('Sanitation Data'!$H$32,0,10*ROW('Sanitation Data'!H177)))</f>
        <v/>
      </c>
      <c r="DJ183" s="300" t="str">
        <f ca="true">+IF(OFFSET('Sanitation Data'!$I$28,0,10*ROW('Sanitation Data'!I177))="","",OFFSET('Sanitation Data'!$I$28,0,10*ROW('Sanitation Data'!I177)))</f>
        <v/>
      </c>
      <c r="DK183" s="300" t="str">
        <f ca="true">+IF(OFFSET('Sanitation Data'!$I$29,0,10*ROW('Sanitation Data'!I177))="","",OFFSET('Sanitation Data'!$I$29,0,10*ROW('Sanitation Data'!I177)))</f>
        <v/>
      </c>
      <c r="DL183" s="300" t="str">
        <f ca="true">+IF(OFFSET('Sanitation Data'!$I$30,0,10*ROW('Sanitation Data'!I177))="","",OFFSET('Sanitation Data'!$I$30,0,10*ROW('Sanitation Data'!I177)))</f>
        <v/>
      </c>
      <c r="DM183" s="300" t="str">
        <f ca="true">+IF(OFFSET('Sanitation Data'!$I$31,0,10*ROW('Sanitation Data'!I177))="","",OFFSET('Sanitation Data'!$I$31,0,10*ROW('Sanitation Data'!I177)))</f>
        <v/>
      </c>
      <c r="DN183" s="300" t="str">
        <f ca="true">+IF(OFFSET('Sanitation Data'!$I$32,0,10*ROW('Sanitation Data'!I177))="","",OFFSET('Sanitation Data'!$I$32,0,10*ROW('Sanitation Data'!I177)))</f>
        <v/>
      </c>
      <c r="DO183" s="300" t="str">
        <f ca="true">+IF(OFFSET('Hygiene Data'!$D$11,0,10*ROW('Hygiene Data'!D177))="","",OFFSET('Hygiene Data'!$D$11,0,10*ROW('Hygiene Data'!D177)))</f>
        <v/>
      </c>
      <c r="DP183" s="300" t="str">
        <f ca="true">+IF(OFFSET('Hygiene Data'!$D$12,0,10*ROW('Hygiene Data'!D177))="","",OFFSET('Hygiene Data'!$D$12,0,10*ROW('Hygiene Data'!D177)))</f>
        <v/>
      </c>
      <c r="DQ183" s="300" t="str">
        <f ca="true">+IF(OFFSET('Hygiene Data'!$D$13,0,10*ROW('Hygiene Data'!D177))="","",OFFSET('Hygiene Data'!$D$13,0,10*ROW('Hygiene Data'!D177)))</f>
        <v/>
      </c>
      <c r="DR183" s="300" t="str">
        <f ca="true">+IF(OFFSET('Hygiene Data'!$E$11,0,10*ROW('Hygiene Data'!E177))="","",OFFSET('Hygiene Data'!$E$11,0,10*ROW('Hygiene Data'!E177)))</f>
        <v/>
      </c>
      <c r="DS183" s="300" t="str">
        <f ca="true">+IF(OFFSET('Hygiene Data'!$E$12,0,10*ROW('Hygiene Data'!E177))="","",OFFSET('Hygiene Data'!$E$12,0,10*ROW('Hygiene Data'!E177)))</f>
        <v/>
      </c>
      <c r="DT183" s="300" t="str">
        <f ca="true">+IF(OFFSET('Hygiene Data'!$E$13,0,10*ROW('Hygiene Data'!E177))="","",OFFSET('Hygiene Data'!$E$13,0,10*ROW('Hygiene Data'!E177)))</f>
        <v/>
      </c>
      <c r="DU183" s="300" t="str">
        <f ca="true">+IF(OFFSET('Hygiene Data'!$F$11,0,10*ROW('Hygiene Data'!F177))="","",OFFSET('Hygiene Data'!$F$11,0,10*ROW('Hygiene Data'!F177)))</f>
        <v/>
      </c>
      <c r="DV183" s="300" t="str">
        <f ca="true">+IF(OFFSET('Hygiene Data'!$F$12,0,10*ROW('Hygiene Data'!F177))="","",OFFSET('Hygiene Data'!$F$12,0,10*ROW('Hygiene Data'!F177)))</f>
        <v/>
      </c>
      <c r="DW183" s="300" t="str">
        <f ca="true">+IF(OFFSET('Hygiene Data'!$F$13,0,10*ROW('Hygiene Data'!F177))="","",OFFSET('Hygiene Data'!$F$13,0,10*ROW('Hygiene Data'!F177)))</f>
        <v/>
      </c>
      <c r="DX183" s="300" t="str">
        <f ca="true">+IF(OFFSET('Hygiene Data'!$G$11,0,10*ROW('Hygiene Data'!G177))="","",OFFSET('Hygiene Data'!$G$11,0,10*ROW('Hygiene Data'!G177)))</f>
        <v/>
      </c>
      <c r="DY183" s="300" t="str">
        <f ca="true">+IF(OFFSET('Hygiene Data'!$G$12,0,10*ROW('Hygiene Data'!G177))="","",OFFSET('Hygiene Data'!$G$12,0,10*ROW('Hygiene Data'!G177)))</f>
        <v/>
      </c>
      <c r="DZ183" s="300" t="str">
        <f ca="true">+IF(OFFSET('Hygiene Data'!$G$13,0,10*ROW('Hygiene Data'!G177))="","",OFFSET('Hygiene Data'!$G$13,0,10*ROW('Hygiene Data'!G177)))</f>
        <v/>
      </c>
      <c r="EA183" s="300" t="str">
        <f ca="true">+IF(OFFSET('Hygiene Data'!$H$11,0,10*ROW('Hygiene Data'!H177))="","",OFFSET('Hygiene Data'!$H$11,0,10*ROW('Hygiene Data'!H177)))</f>
        <v/>
      </c>
      <c r="EB183" s="300" t="str">
        <f ca="true">+IF(OFFSET('Hygiene Data'!$H$12,0,10*ROW('Hygiene Data'!H177))="","",OFFSET('Hygiene Data'!$H$12,0,10*ROW('Hygiene Data'!H177)))</f>
        <v/>
      </c>
      <c r="EC183" s="300" t="str">
        <f ca="true">+IF(OFFSET('Hygiene Data'!$H$13,0,10*ROW('Hygiene Data'!H177))="","",OFFSET('Hygiene Data'!$H$13,0,10*ROW('Hygiene Data'!H177)))</f>
        <v/>
      </c>
      <c r="ED183" s="300" t="str">
        <f ca="true">+IF(OFFSET('Hygiene Data'!$I$11,0,10*ROW('Hygiene Data'!I177))="","",OFFSET('Hygiene Data'!$I$11,0,10*ROW('Hygiene Data'!I177)))</f>
        <v/>
      </c>
      <c r="EE183" s="300" t="str">
        <f ca="true">+IF(OFFSET('Hygiene Data'!$I$12,0,10*ROW('Hygiene Data'!I177))="","",OFFSET('Hygiene Data'!$I$12,0,10*ROW('Hygiene Data'!I177)))</f>
        <v/>
      </c>
      <c r="EF183" s="30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7"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0"/>
      <c r="BS184" s="300" t="str">
        <f ca="true">+IF(OFFSET('Water Data'!$D$27,0,10*ROW('Water Data'!D178))="","",OFFSET('Water Data'!$D$27,0,10*ROW('Water Data'!D178)))</f>
        <v/>
      </c>
      <c r="BT184" s="300" t="str">
        <f ca="true">+IF(OFFSET('Water Data'!$D$28,0,10*ROW('Water Data'!D178))="","",OFFSET('Water Data'!$D$28,0,10*ROW('Water Data'!D178)))</f>
        <v/>
      </c>
      <c r="BU184" s="300" t="str">
        <f ca="true">+IF(OFFSET('Water Data'!$D$29,0,10*ROW('Water Data'!D178))="","",OFFSET('Water Data'!$D$29,0,10*ROW('Water Data'!D178)))</f>
        <v/>
      </c>
      <c r="BV184" s="300" t="str">
        <f ca="true">+IF(OFFSET('Water Data'!$E$27,0,10*ROW('Water Data'!E178))="","",OFFSET('Water Data'!$E$27,0,10*ROW('Water Data'!E178)))</f>
        <v/>
      </c>
      <c r="BW184" s="300" t="str">
        <f ca="true">+IF(OFFSET('Water Data'!$E$28,0,10*ROW('Water Data'!E178))="","",OFFSET('Water Data'!$E$28,0,10*ROW('Water Data'!E178)))</f>
        <v/>
      </c>
      <c r="BX184" s="300" t="str">
        <f ca="true">+IF(OFFSET('Water Data'!$E$29,0,10*ROW('Water Data'!E178))="","",OFFSET('Water Data'!$E$29,0,10*ROW('Water Data'!E178)))</f>
        <v/>
      </c>
      <c r="BY184" s="300" t="str">
        <f ca="true">+IF(OFFSET('Water Data'!$F$27,0,10*ROW('Water Data'!F178))="","",OFFSET('Water Data'!$F$27,0,10*ROW('Water Data'!F178)))</f>
        <v/>
      </c>
      <c r="BZ184" s="300" t="str">
        <f ca="true">+IF(OFFSET('Water Data'!$F$28,0,10*ROW('Water Data'!F178))="","",OFFSET('Water Data'!$F$28,0,10*ROW('Water Data'!F178)))</f>
        <v/>
      </c>
      <c r="CA184" s="300" t="str">
        <f ca="true">+IF(OFFSET('Water Data'!$F$29,0,10*ROW('Water Data'!F178))="","",OFFSET('Water Data'!$F$29,0,10*ROW('Water Data'!F178)))</f>
        <v/>
      </c>
      <c r="CB184" s="300" t="str">
        <f ca="true">+IF(OFFSET('Water Data'!$G$27,0,10*ROW('Water Data'!G178))="","",OFFSET('Water Data'!$G$27,0,10*ROW('Water Data'!G178)))</f>
        <v/>
      </c>
      <c r="CC184" s="300" t="str">
        <f ca="true">+IF(OFFSET('Water Data'!$G$28,0,10*ROW('Water Data'!G178))="","",OFFSET('Water Data'!$G$28,0,10*ROW('Water Data'!G178)))</f>
        <v/>
      </c>
      <c r="CD184" s="300" t="str">
        <f ca="true">+IF(OFFSET('Water Data'!$G$29,0,10*ROW('Water Data'!G178))="","",OFFSET('Water Data'!$G$29,0,10*ROW('Water Data'!G178)))</f>
        <v/>
      </c>
      <c r="CE184" s="300" t="str">
        <f ca="true">+IF(OFFSET('Water Data'!$H$27,0,10*ROW('Water Data'!H178))="","",OFFSET('Water Data'!$H$27,0,10*ROW('Water Data'!H178)))</f>
        <v/>
      </c>
      <c r="CF184" s="300" t="str">
        <f ca="true">+IF(OFFSET('Water Data'!$H$28,0,10*ROW('Water Data'!H178))="","",OFFSET('Water Data'!$H$28,0,10*ROW('Water Data'!H178)))</f>
        <v/>
      </c>
      <c r="CG184" s="300" t="str">
        <f ca="true">+IF(OFFSET('Water Data'!$H$29,0,10*ROW('Water Data'!H178))="","",OFFSET('Water Data'!$H$29,0,10*ROW('Water Data'!H178)))</f>
        <v/>
      </c>
      <c r="CH184" s="300" t="str">
        <f ca="true">+IF(OFFSET('Water Data'!$I$27,0,10*ROW('Water Data'!I178))="","",OFFSET('Water Data'!$I$27,0,10*ROW('Water Data'!I178)))</f>
        <v/>
      </c>
      <c r="CI184" s="300" t="str">
        <f ca="true">+IF(OFFSET('Water Data'!$I$28,0,10*ROW('Water Data'!I178))="","",OFFSET('Water Data'!$I$28,0,10*ROW('Water Data'!I178)))</f>
        <v/>
      </c>
      <c r="CJ184" s="300" t="str">
        <f ca="true">+IF(OFFSET('Water Data'!$I$29,0,10*ROW('Water Data'!I178))="","",OFFSET('Water Data'!$I$29,0,10*ROW('Water Data'!I178)))</f>
        <v/>
      </c>
      <c r="CK184" s="300" t="str">
        <f ca="true">+IF(OFFSET('Sanitation Data'!$D$28,0,10*ROW('Sanitation Data'!D178))="","",OFFSET('Sanitation Data'!$D$28,0,10*ROW('Sanitation Data'!D178)))</f>
        <v/>
      </c>
      <c r="CL184" s="300" t="str">
        <f ca="true">+IF(OFFSET('Sanitation Data'!$D$29,0,10*ROW('Sanitation Data'!D178))="","",OFFSET('Sanitation Data'!$D$29,0,10*ROW('Sanitation Data'!D178)))</f>
        <v/>
      </c>
      <c r="CM184" s="300" t="str">
        <f ca="true">+IF(OFFSET('Sanitation Data'!$D$30,0,10*ROW('Sanitation Data'!D178))="","",OFFSET('Sanitation Data'!$D$30,0,10*ROW('Sanitation Data'!D178)))</f>
        <v/>
      </c>
      <c r="CN184" s="300" t="str">
        <f ca="true">+IF(OFFSET('Sanitation Data'!$D$31,0,10*ROW('Sanitation Data'!D178))="","",OFFSET('Sanitation Data'!$D$31,0,10*ROW('Sanitation Data'!D178)))</f>
        <v/>
      </c>
      <c r="CO184" s="300" t="str">
        <f ca="true">+IF(OFFSET('Sanitation Data'!$D$32,0,10*ROW('Sanitation Data'!D178))="","",OFFSET('Sanitation Data'!$D$32,0,10*ROW('Sanitation Data'!D178)))</f>
        <v/>
      </c>
      <c r="CP184" s="300" t="str">
        <f ca="true">+IF(OFFSET('Sanitation Data'!$E$28,0,10*ROW('Sanitation Data'!E178))="","",OFFSET('Sanitation Data'!$E$28,0,10*ROW('Sanitation Data'!E178)))</f>
        <v/>
      </c>
      <c r="CQ184" s="300" t="str">
        <f ca="true">+IF(OFFSET('Sanitation Data'!$E$29,0,10*ROW('Sanitation Data'!E178))="","",OFFSET('Sanitation Data'!$E$29,0,10*ROW('Sanitation Data'!E178)))</f>
        <v/>
      </c>
      <c r="CR184" s="300" t="str">
        <f ca="true">+IF(OFFSET('Sanitation Data'!$E$30,0,10*ROW('Sanitation Data'!E178))="","",OFFSET('Sanitation Data'!$E$30,0,10*ROW('Sanitation Data'!E178)))</f>
        <v/>
      </c>
      <c r="CS184" s="300" t="str">
        <f ca="true">+IF(OFFSET('Sanitation Data'!$E$31,0,10*ROW('Sanitation Data'!E178))="","",OFFSET('Sanitation Data'!$E$31,0,10*ROW('Sanitation Data'!E178)))</f>
        <v/>
      </c>
      <c r="CT184" s="300" t="str">
        <f ca="true">+IF(OFFSET('Sanitation Data'!$E$32,0,10*ROW('Sanitation Data'!E178))="","",OFFSET('Sanitation Data'!$E$32,0,10*ROW('Sanitation Data'!E178)))</f>
        <v/>
      </c>
      <c r="CU184" s="300" t="str">
        <f ca="true">+IF(OFFSET('Sanitation Data'!$F$28,0,10*ROW('Sanitation Data'!F178))="","",OFFSET('Sanitation Data'!$F$28,0,10*ROW('Sanitation Data'!F178)))</f>
        <v/>
      </c>
      <c r="CV184" s="300" t="str">
        <f ca="true">+IF(OFFSET('Sanitation Data'!$F$29,0,10*ROW('Sanitation Data'!F178))="","",OFFSET('Sanitation Data'!$F$29,0,10*ROW('Sanitation Data'!F178)))</f>
        <v/>
      </c>
      <c r="CW184" s="300" t="str">
        <f ca="true">+IF(OFFSET('Sanitation Data'!$F$30,0,10*ROW('Sanitation Data'!F178))="","",OFFSET('Sanitation Data'!$F$30,0,10*ROW('Sanitation Data'!F178)))</f>
        <v/>
      </c>
      <c r="CX184" s="300" t="str">
        <f ca="true">+IF(OFFSET('Sanitation Data'!$F$31,0,10*ROW('Sanitation Data'!F178))="","",OFFSET('Sanitation Data'!$F$31,0,10*ROW('Sanitation Data'!F178)))</f>
        <v/>
      </c>
      <c r="CY184" s="300" t="str">
        <f ca="true">+IF(OFFSET('Sanitation Data'!$F$32,0,10*ROW('Sanitation Data'!F178))="","",OFFSET('Sanitation Data'!$F$32,0,10*ROW('Sanitation Data'!F178)))</f>
        <v/>
      </c>
      <c r="CZ184" s="300" t="str">
        <f ca="true">+IF(OFFSET('Sanitation Data'!$G$28,0,10*ROW('Sanitation Data'!G178))="","",OFFSET('Sanitation Data'!$G$28,0,10*ROW('Sanitation Data'!G178)))</f>
        <v/>
      </c>
      <c r="DA184" s="300" t="str">
        <f ca="true">+IF(OFFSET('Sanitation Data'!$G$29,0,10*ROW('Sanitation Data'!G178))="","",OFFSET('Sanitation Data'!$G$29,0,10*ROW('Sanitation Data'!G178)))</f>
        <v/>
      </c>
      <c r="DB184" s="300" t="str">
        <f ca="true">+IF(OFFSET('Sanitation Data'!$G$30,0,10*ROW('Sanitation Data'!G178))="","",OFFSET('Sanitation Data'!$G$30,0,10*ROW('Sanitation Data'!G178)))</f>
        <v/>
      </c>
      <c r="DC184" s="300" t="str">
        <f ca="true">+IF(OFFSET('Sanitation Data'!$G$31,0,10*ROW('Sanitation Data'!G178))="","",OFFSET('Sanitation Data'!$G$31,0,10*ROW('Sanitation Data'!G178)))</f>
        <v/>
      </c>
      <c r="DD184" s="300" t="str">
        <f ca="true">+IF(OFFSET('Sanitation Data'!$G$32,0,10*ROW('Sanitation Data'!G178))="","",OFFSET('Sanitation Data'!$G$32,0,10*ROW('Sanitation Data'!G178)))</f>
        <v/>
      </c>
      <c r="DE184" s="300" t="str">
        <f ca="true">+IF(OFFSET('Sanitation Data'!$H$28,0,10*ROW('Sanitation Data'!H178))="","",OFFSET('Sanitation Data'!$H$28,0,10*ROW('Sanitation Data'!H178)))</f>
        <v/>
      </c>
      <c r="DF184" s="300" t="str">
        <f ca="true">+IF(OFFSET('Sanitation Data'!$H$29,0,10*ROW('Sanitation Data'!H178))="","",OFFSET('Sanitation Data'!$H$29,0,10*ROW('Sanitation Data'!H178)))</f>
        <v/>
      </c>
      <c r="DG184" s="300" t="str">
        <f ca="true">+IF(OFFSET('Sanitation Data'!$H$30,0,10*ROW('Sanitation Data'!H178))="","",OFFSET('Sanitation Data'!$H$30,0,10*ROW('Sanitation Data'!H178)))</f>
        <v/>
      </c>
      <c r="DH184" s="300" t="str">
        <f ca="true">+IF(OFFSET('Sanitation Data'!$H$31,0,10*ROW('Sanitation Data'!H178))="","",OFFSET('Sanitation Data'!$H$31,0,10*ROW('Sanitation Data'!H178)))</f>
        <v/>
      </c>
      <c r="DI184" s="300" t="str">
        <f ca="true">+IF(OFFSET('Sanitation Data'!$H$32,0,10*ROW('Sanitation Data'!H178))="","",OFFSET('Sanitation Data'!$H$32,0,10*ROW('Sanitation Data'!H178)))</f>
        <v/>
      </c>
      <c r="DJ184" s="300" t="str">
        <f ca="true">+IF(OFFSET('Sanitation Data'!$I$28,0,10*ROW('Sanitation Data'!I178))="","",OFFSET('Sanitation Data'!$I$28,0,10*ROW('Sanitation Data'!I178)))</f>
        <v/>
      </c>
      <c r="DK184" s="300" t="str">
        <f ca="true">+IF(OFFSET('Sanitation Data'!$I$29,0,10*ROW('Sanitation Data'!I178))="","",OFFSET('Sanitation Data'!$I$29,0,10*ROW('Sanitation Data'!I178)))</f>
        <v/>
      </c>
      <c r="DL184" s="300" t="str">
        <f ca="true">+IF(OFFSET('Sanitation Data'!$I$30,0,10*ROW('Sanitation Data'!I178))="","",OFFSET('Sanitation Data'!$I$30,0,10*ROW('Sanitation Data'!I178)))</f>
        <v/>
      </c>
      <c r="DM184" s="300" t="str">
        <f ca="true">+IF(OFFSET('Sanitation Data'!$I$31,0,10*ROW('Sanitation Data'!I178))="","",OFFSET('Sanitation Data'!$I$31,0,10*ROW('Sanitation Data'!I178)))</f>
        <v/>
      </c>
      <c r="DN184" s="300" t="str">
        <f ca="true">+IF(OFFSET('Sanitation Data'!$I$32,0,10*ROW('Sanitation Data'!I178))="","",OFFSET('Sanitation Data'!$I$32,0,10*ROW('Sanitation Data'!I178)))</f>
        <v/>
      </c>
      <c r="DO184" s="300" t="str">
        <f ca="true">+IF(OFFSET('Hygiene Data'!$D$11,0,10*ROW('Hygiene Data'!D178))="","",OFFSET('Hygiene Data'!$D$11,0,10*ROW('Hygiene Data'!D178)))</f>
        <v/>
      </c>
      <c r="DP184" s="300" t="str">
        <f ca="true">+IF(OFFSET('Hygiene Data'!$D$12,0,10*ROW('Hygiene Data'!D178))="","",OFFSET('Hygiene Data'!$D$12,0,10*ROW('Hygiene Data'!D178)))</f>
        <v/>
      </c>
      <c r="DQ184" s="300" t="str">
        <f ca="true">+IF(OFFSET('Hygiene Data'!$D$13,0,10*ROW('Hygiene Data'!D178))="","",OFFSET('Hygiene Data'!$D$13,0,10*ROW('Hygiene Data'!D178)))</f>
        <v/>
      </c>
      <c r="DR184" s="300" t="str">
        <f ca="true">+IF(OFFSET('Hygiene Data'!$E$11,0,10*ROW('Hygiene Data'!E178))="","",OFFSET('Hygiene Data'!$E$11,0,10*ROW('Hygiene Data'!E178)))</f>
        <v/>
      </c>
      <c r="DS184" s="300" t="str">
        <f ca="true">+IF(OFFSET('Hygiene Data'!$E$12,0,10*ROW('Hygiene Data'!E178))="","",OFFSET('Hygiene Data'!$E$12,0,10*ROW('Hygiene Data'!E178)))</f>
        <v/>
      </c>
      <c r="DT184" s="300" t="str">
        <f ca="true">+IF(OFFSET('Hygiene Data'!$E$13,0,10*ROW('Hygiene Data'!E178))="","",OFFSET('Hygiene Data'!$E$13,0,10*ROW('Hygiene Data'!E178)))</f>
        <v/>
      </c>
      <c r="DU184" s="300" t="str">
        <f ca="true">+IF(OFFSET('Hygiene Data'!$F$11,0,10*ROW('Hygiene Data'!F178))="","",OFFSET('Hygiene Data'!$F$11,0,10*ROW('Hygiene Data'!F178)))</f>
        <v/>
      </c>
      <c r="DV184" s="300" t="str">
        <f ca="true">+IF(OFFSET('Hygiene Data'!$F$12,0,10*ROW('Hygiene Data'!F178))="","",OFFSET('Hygiene Data'!$F$12,0,10*ROW('Hygiene Data'!F178)))</f>
        <v/>
      </c>
      <c r="DW184" s="300" t="str">
        <f ca="true">+IF(OFFSET('Hygiene Data'!$F$13,0,10*ROW('Hygiene Data'!F178))="","",OFFSET('Hygiene Data'!$F$13,0,10*ROW('Hygiene Data'!F178)))</f>
        <v/>
      </c>
      <c r="DX184" s="300" t="str">
        <f ca="true">+IF(OFFSET('Hygiene Data'!$G$11,0,10*ROW('Hygiene Data'!G178))="","",OFFSET('Hygiene Data'!$G$11,0,10*ROW('Hygiene Data'!G178)))</f>
        <v/>
      </c>
      <c r="DY184" s="300" t="str">
        <f ca="true">+IF(OFFSET('Hygiene Data'!$G$12,0,10*ROW('Hygiene Data'!G178))="","",OFFSET('Hygiene Data'!$G$12,0,10*ROW('Hygiene Data'!G178)))</f>
        <v/>
      </c>
      <c r="DZ184" s="300" t="str">
        <f ca="true">+IF(OFFSET('Hygiene Data'!$G$13,0,10*ROW('Hygiene Data'!G178))="","",OFFSET('Hygiene Data'!$G$13,0,10*ROW('Hygiene Data'!G178)))</f>
        <v/>
      </c>
      <c r="EA184" s="300" t="str">
        <f ca="true">+IF(OFFSET('Hygiene Data'!$H$11,0,10*ROW('Hygiene Data'!H178))="","",OFFSET('Hygiene Data'!$H$11,0,10*ROW('Hygiene Data'!H178)))</f>
        <v/>
      </c>
      <c r="EB184" s="300" t="str">
        <f ca="true">+IF(OFFSET('Hygiene Data'!$H$12,0,10*ROW('Hygiene Data'!H178))="","",OFFSET('Hygiene Data'!$H$12,0,10*ROW('Hygiene Data'!H178)))</f>
        <v/>
      </c>
      <c r="EC184" s="300" t="str">
        <f ca="true">+IF(OFFSET('Hygiene Data'!$H$13,0,10*ROW('Hygiene Data'!H178))="","",OFFSET('Hygiene Data'!$H$13,0,10*ROW('Hygiene Data'!H178)))</f>
        <v/>
      </c>
      <c r="ED184" s="300" t="str">
        <f ca="true">+IF(OFFSET('Hygiene Data'!$I$11,0,10*ROW('Hygiene Data'!I178))="","",OFFSET('Hygiene Data'!$I$11,0,10*ROW('Hygiene Data'!I178)))</f>
        <v/>
      </c>
      <c r="EE184" s="300" t="str">
        <f ca="true">+IF(OFFSET('Hygiene Data'!$I$12,0,10*ROW('Hygiene Data'!I178))="","",OFFSET('Hygiene Data'!$I$12,0,10*ROW('Hygiene Data'!I178)))</f>
        <v/>
      </c>
      <c r="EF184" s="30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7"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0"/>
      <c r="BS185" s="300" t="str">
        <f ca="true">+IF(OFFSET('Water Data'!$D$27,0,10*ROW('Water Data'!D179))="","",OFFSET('Water Data'!$D$27,0,10*ROW('Water Data'!D179)))</f>
        <v/>
      </c>
      <c r="BT185" s="300" t="str">
        <f ca="true">+IF(OFFSET('Water Data'!$D$28,0,10*ROW('Water Data'!D179))="","",OFFSET('Water Data'!$D$28,0,10*ROW('Water Data'!D179)))</f>
        <v/>
      </c>
      <c r="BU185" s="300" t="str">
        <f ca="true">+IF(OFFSET('Water Data'!$D$29,0,10*ROW('Water Data'!D179))="","",OFFSET('Water Data'!$D$29,0,10*ROW('Water Data'!D179)))</f>
        <v/>
      </c>
      <c r="BV185" s="300" t="str">
        <f ca="true">+IF(OFFSET('Water Data'!$E$27,0,10*ROW('Water Data'!E179))="","",OFFSET('Water Data'!$E$27,0,10*ROW('Water Data'!E179)))</f>
        <v/>
      </c>
      <c r="BW185" s="300" t="str">
        <f ca="true">+IF(OFFSET('Water Data'!$E$28,0,10*ROW('Water Data'!E179))="","",OFFSET('Water Data'!$E$28,0,10*ROW('Water Data'!E179)))</f>
        <v/>
      </c>
      <c r="BX185" s="300" t="str">
        <f ca="true">+IF(OFFSET('Water Data'!$E$29,0,10*ROW('Water Data'!E179))="","",OFFSET('Water Data'!$E$29,0,10*ROW('Water Data'!E179)))</f>
        <v/>
      </c>
      <c r="BY185" s="300" t="str">
        <f ca="true">+IF(OFFSET('Water Data'!$F$27,0,10*ROW('Water Data'!F179))="","",OFFSET('Water Data'!$F$27,0,10*ROW('Water Data'!F179)))</f>
        <v/>
      </c>
      <c r="BZ185" s="300" t="str">
        <f ca="true">+IF(OFFSET('Water Data'!$F$28,0,10*ROW('Water Data'!F179))="","",OFFSET('Water Data'!$F$28,0,10*ROW('Water Data'!F179)))</f>
        <v/>
      </c>
      <c r="CA185" s="300" t="str">
        <f ca="true">+IF(OFFSET('Water Data'!$F$29,0,10*ROW('Water Data'!F179))="","",OFFSET('Water Data'!$F$29,0,10*ROW('Water Data'!F179)))</f>
        <v/>
      </c>
      <c r="CB185" s="300" t="str">
        <f ca="true">+IF(OFFSET('Water Data'!$G$27,0,10*ROW('Water Data'!G179))="","",OFFSET('Water Data'!$G$27,0,10*ROW('Water Data'!G179)))</f>
        <v/>
      </c>
      <c r="CC185" s="300" t="str">
        <f ca="true">+IF(OFFSET('Water Data'!$G$28,0,10*ROW('Water Data'!G179))="","",OFFSET('Water Data'!$G$28,0,10*ROW('Water Data'!G179)))</f>
        <v/>
      </c>
      <c r="CD185" s="300" t="str">
        <f ca="true">+IF(OFFSET('Water Data'!$G$29,0,10*ROW('Water Data'!G179))="","",OFFSET('Water Data'!$G$29,0,10*ROW('Water Data'!G179)))</f>
        <v/>
      </c>
      <c r="CE185" s="300" t="str">
        <f ca="true">+IF(OFFSET('Water Data'!$H$27,0,10*ROW('Water Data'!H179))="","",OFFSET('Water Data'!$H$27,0,10*ROW('Water Data'!H179)))</f>
        <v/>
      </c>
      <c r="CF185" s="300" t="str">
        <f ca="true">+IF(OFFSET('Water Data'!$H$28,0,10*ROW('Water Data'!H179))="","",OFFSET('Water Data'!$H$28,0,10*ROW('Water Data'!H179)))</f>
        <v/>
      </c>
      <c r="CG185" s="300" t="str">
        <f ca="true">+IF(OFFSET('Water Data'!$H$29,0,10*ROW('Water Data'!H179))="","",OFFSET('Water Data'!$H$29,0,10*ROW('Water Data'!H179)))</f>
        <v/>
      </c>
      <c r="CH185" s="300" t="str">
        <f ca="true">+IF(OFFSET('Water Data'!$I$27,0,10*ROW('Water Data'!I179))="","",OFFSET('Water Data'!$I$27,0,10*ROW('Water Data'!I179)))</f>
        <v/>
      </c>
      <c r="CI185" s="300" t="str">
        <f ca="true">+IF(OFFSET('Water Data'!$I$28,0,10*ROW('Water Data'!I179))="","",OFFSET('Water Data'!$I$28,0,10*ROW('Water Data'!I179)))</f>
        <v/>
      </c>
      <c r="CJ185" s="300" t="str">
        <f ca="true">+IF(OFFSET('Water Data'!$I$29,0,10*ROW('Water Data'!I179))="","",OFFSET('Water Data'!$I$29,0,10*ROW('Water Data'!I179)))</f>
        <v/>
      </c>
      <c r="CK185" s="300" t="str">
        <f ca="true">+IF(OFFSET('Sanitation Data'!$D$28,0,10*ROW('Sanitation Data'!D179))="","",OFFSET('Sanitation Data'!$D$28,0,10*ROW('Sanitation Data'!D179)))</f>
        <v/>
      </c>
      <c r="CL185" s="300" t="str">
        <f ca="true">+IF(OFFSET('Sanitation Data'!$D$29,0,10*ROW('Sanitation Data'!D179))="","",OFFSET('Sanitation Data'!$D$29,0,10*ROW('Sanitation Data'!D179)))</f>
        <v/>
      </c>
      <c r="CM185" s="300" t="str">
        <f ca="true">+IF(OFFSET('Sanitation Data'!$D$30,0,10*ROW('Sanitation Data'!D179))="","",OFFSET('Sanitation Data'!$D$30,0,10*ROW('Sanitation Data'!D179)))</f>
        <v/>
      </c>
      <c r="CN185" s="300" t="str">
        <f ca="true">+IF(OFFSET('Sanitation Data'!$D$31,0,10*ROW('Sanitation Data'!D179))="","",OFFSET('Sanitation Data'!$D$31,0,10*ROW('Sanitation Data'!D179)))</f>
        <v/>
      </c>
      <c r="CO185" s="300" t="str">
        <f ca="true">+IF(OFFSET('Sanitation Data'!$D$32,0,10*ROW('Sanitation Data'!D179))="","",OFFSET('Sanitation Data'!$D$32,0,10*ROW('Sanitation Data'!D179)))</f>
        <v/>
      </c>
      <c r="CP185" s="300" t="str">
        <f ca="true">+IF(OFFSET('Sanitation Data'!$E$28,0,10*ROW('Sanitation Data'!E179))="","",OFFSET('Sanitation Data'!$E$28,0,10*ROW('Sanitation Data'!E179)))</f>
        <v/>
      </c>
      <c r="CQ185" s="300" t="str">
        <f ca="true">+IF(OFFSET('Sanitation Data'!$E$29,0,10*ROW('Sanitation Data'!E179))="","",OFFSET('Sanitation Data'!$E$29,0,10*ROW('Sanitation Data'!E179)))</f>
        <v/>
      </c>
      <c r="CR185" s="300" t="str">
        <f ca="true">+IF(OFFSET('Sanitation Data'!$E$30,0,10*ROW('Sanitation Data'!E179))="","",OFFSET('Sanitation Data'!$E$30,0,10*ROW('Sanitation Data'!E179)))</f>
        <v/>
      </c>
      <c r="CS185" s="300" t="str">
        <f ca="true">+IF(OFFSET('Sanitation Data'!$E$31,0,10*ROW('Sanitation Data'!E179))="","",OFFSET('Sanitation Data'!$E$31,0,10*ROW('Sanitation Data'!E179)))</f>
        <v/>
      </c>
      <c r="CT185" s="300" t="str">
        <f ca="true">+IF(OFFSET('Sanitation Data'!$E$32,0,10*ROW('Sanitation Data'!E179))="","",OFFSET('Sanitation Data'!$E$32,0,10*ROW('Sanitation Data'!E179)))</f>
        <v/>
      </c>
      <c r="CU185" s="300" t="str">
        <f ca="true">+IF(OFFSET('Sanitation Data'!$F$28,0,10*ROW('Sanitation Data'!F179))="","",OFFSET('Sanitation Data'!$F$28,0,10*ROW('Sanitation Data'!F179)))</f>
        <v/>
      </c>
      <c r="CV185" s="300" t="str">
        <f ca="true">+IF(OFFSET('Sanitation Data'!$F$29,0,10*ROW('Sanitation Data'!F179))="","",OFFSET('Sanitation Data'!$F$29,0,10*ROW('Sanitation Data'!F179)))</f>
        <v/>
      </c>
      <c r="CW185" s="300" t="str">
        <f ca="true">+IF(OFFSET('Sanitation Data'!$F$30,0,10*ROW('Sanitation Data'!F179))="","",OFFSET('Sanitation Data'!$F$30,0,10*ROW('Sanitation Data'!F179)))</f>
        <v/>
      </c>
      <c r="CX185" s="300" t="str">
        <f ca="true">+IF(OFFSET('Sanitation Data'!$F$31,0,10*ROW('Sanitation Data'!F179))="","",OFFSET('Sanitation Data'!$F$31,0,10*ROW('Sanitation Data'!F179)))</f>
        <v/>
      </c>
      <c r="CY185" s="300" t="str">
        <f ca="true">+IF(OFFSET('Sanitation Data'!$F$32,0,10*ROW('Sanitation Data'!F179))="","",OFFSET('Sanitation Data'!$F$32,0,10*ROW('Sanitation Data'!F179)))</f>
        <v/>
      </c>
      <c r="CZ185" s="300" t="str">
        <f ca="true">+IF(OFFSET('Sanitation Data'!$G$28,0,10*ROW('Sanitation Data'!G179))="","",OFFSET('Sanitation Data'!$G$28,0,10*ROW('Sanitation Data'!G179)))</f>
        <v/>
      </c>
      <c r="DA185" s="300" t="str">
        <f ca="true">+IF(OFFSET('Sanitation Data'!$G$29,0,10*ROW('Sanitation Data'!G179))="","",OFFSET('Sanitation Data'!$G$29,0,10*ROW('Sanitation Data'!G179)))</f>
        <v/>
      </c>
      <c r="DB185" s="300" t="str">
        <f ca="true">+IF(OFFSET('Sanitation Data'!$G$30,0,10*ROW('Sanitation Data'!G179))="","",OFFSET('Sanitation Data'!$G$30,0,10*ROW('Sanitation Data'!G179)))</f>
        <v/>
      </c>
      <c r="DC185" s="300" t="str">
        <f ca="true">+IF(OFFSET('Sanitation Data'!$G$31,0,10*ROW('Sanitation Data'!G179))="","",OFFSET('Sanitation Data'!$G$31,0,10*ROW('Sanitation Data'!G179)))</f>
        <v/>
      </c>
      <c r="DD185" s="300" t="str">
        <f ca="true">+IF(OFFSET('Sanitation Data'!$G$32,0,10*ROW('Sanitation Data'!G179))="","",OFFSET('Sanitation Data'!$G$32,0,10*ROW('Sanitation Data'!G179)))</f>
        <v/>
      </c>
      <c r="DE185" s="300" t="str">
        <f ca="true">+IF(OFFSET('Sanitation Data'!$H$28,0,10*ROW('Sanitation Data'!H179))="","",OFFSET('Sanitation Data'!$H$28,0,10*ROW('Sanitation Data'!H179)))</f>
        <v/>
      </c>
      <c r="DF185" s="300" t="str">
        <f ca="true">+IF(OFFSET('Sanitation Data'!$H$29,0,10*ROW('Sanitation Data'!H179))="","",OFFSET('Sanitation Data'!$H$29,0,10*ROW('Sanitation Data'!H179)))</f>
        <v/>
      </c>
      <c r="DG185" s="300" t="str">
        <f ca="true">+IF(OFFSET('Sanitation Data'!$H$30,0,10*ROW('Sanitation Data'!H179))="","",OFFSET('Sanitation Data'!$H$30,0,10*ROW('Sanitation Data'!H179)))</f>
        <v/>
      </c>
      <c r="DH185" s="300" t="str">
        <f ca="true">+IF(OFFSET('Sanitation Data'!$H$31,0,10*ROW('Sanitation Data'!H179))="","",OFFSET('Sanitation Data'!$H$31,0,10*ROW('Sanitation Data'!H179)))</f>
        <v/>
      </c>
      <c r="DI185" s="300" t="str">
        <f ca="true">+IF(OFFSET('Sanitation Data'!$H$32,0,10*ROW('Sanitation Data'!H179))="","",OFFSET('Sanitation Data'!$H$32,0,10*ROW('Sanitation Data'!H179)))</f>
        <v/>
      </c>
      <c r="DJ185" s="300" t="str">
        <f ca="true">+IF(OFFSET('Sanitation Data'!$I$28,0,10*ROW('Sanitation Data'!I179))="","",OFFSET('Sanitation Data'!$I$28,0,10*ROW('Sanitation Data'!I179)))</f>
        <v/>
      </c>
      <c r="DK185" s="300" t="str">
        <f ca="true">+IF(OFFSET('Sanitation Data'!$I$29,0,10*ROW('Sanitation Data'!I179))="","",OFFSET('Sanitation Data'!$I$29,0,10*ROW('Sanitation Data'!I179)))</f>
        <v/>
      </c>
      <c r="DL185" s="300" t="str">
        <f ca="true">+IF(OFFSET('Sanitation Data'!$I$30,0,10*ROW('Sanitation Data'!I179))="","",OFFSET('Sanitation Data'!$I$30,0,10*ROW('Sanitation Data'!I179)))</f>
        <v/>
      </c>
      <c r="DM185" s="300" t="str">
        <f ca="true">+IF(OFFSET('Sanitation Data'!$I$31,0,10*ROW('Sanitation Data'!I179))="","",OFFSET('Sanitation Data'!$I$31,0,10*ROW('Sanitation Data'!I179)))</f>
        <v/>
      </c>
      <c r="DN185" s="300" t="str">
        <f ca="true">+IF(OFFSET('Sanitation Data'!$I$32,0,10*ROW('Sanitation Data'!I179))="","",OFFSET('Sanitation Data'!$I$32,0,10*ROW('Sanitation Data'!I179)))</f>
        <v/>
      </c>
      <c r="DO185" s="300" t="str">
        <f ca="true">+IF(OFFSET('Hygiene Data'!$D$11,0,10*ROW('Hygiene Data'!D179))="","",OFFSET('Hygiene Data'!$D$11,0,10*ROW('Hygiene Data'!D179)))</f>
        <v/>
      </c>
      <c r="DP185" s="300" t="str">
        <f ca="true">+IF(OFFSET('Hygiene Data'!$D$12,0,10*ROW('Hygiene Data'!D179))="","",OFFSET('Hygiene Data'!$D$12,0,10*ROW('Hygiene Data'!D179)))</f>
        <v/>
      </c>
      <c r="DQ185" s="300" t="str">
        <f ca="true">+IF(OFFSET('Hygiene Data'!$D$13,0,10*ROW('Hygiene Data'!D179))="","",OFFSET('Hygiene Data'!$D$13,0,10*ROW('Hygiene Data'!D179)))</f>
        <v/>
      </c>
      <c r="DR185" s="300" t="str">
        <f ca="true">+IF(OFFSET('Hygiene Data'!$E$11,0,10*ROW('Hygiene Data'!E179))="","",OFFSET('Hygiene Data'!$E$11,0,10*ROW('Hygiene Data'!E179)))</f>
        <v/>
      </c>
      <c r="DS185" s="300" t="str">
        <f ca="true">+IF(OFFSET('Hygiene Data'!$E$12,0,10*ROW('Hygiene Data'!E179))="","",OFFSET('Hygiene Data'!$E$12,0,10*ROW('Hygiene Data'!E179)))</f>
        <v/>
      </c>
      <c r="DT185" s="300" t="str">
        <f ca="true">+IF(OFFSET('Hygiene Data'!$E$13,0,10*ROW('Hygiene Data'!E179))="","",OFFSET('Hygiene Data'!$E$13,0,10*ROW('Hygiene Data'!E179)))</f>
        <v/>
      </c>
      <c r="DU185" s="300" t="str">
        <f ca="true">+IF(OFFSET('Hygiene Data'!$F$11,0,10*ROW('Hygiene Data'!F179))="","",OFFSET('Hygiene Data'!$F$11,0,10*ROW('Hygiene Data'!F179)))</f>
        <v/>
      </c>
      <c r="DV185" s="300" t="str">
        <f ca="true">+IF(OFFSET('Hygiene Data'!$F$12,0,10*ROW('Hygiene Data'!F179))="","",OFFSET('Hygiene Data'!$F$12,0,10*ROW('Hygiene Data'!F179)))</f>
        <v/>
      </c>
      <c r="DW185" s="300" t="str">
        <f ca="true">+IF(OFFSET('Hygiene Data'!$F$13,0,10*ROW('Hygiene Data'!F179))="","",OFFSET('Hygiene Data'!$F$13,0,10*ROW('Hygiene Data'!F179)))</f>
        <v/>
      </c>
      <c r="DX185" s="300" t="str">
        <f ca="true">+IF(OFFSET('Hygiene Data'!$G$11,0,10*ROW('Hygiene Data'!G179))="","",OFFSET('Hygiene Data'!$G$11,0,10*ROW('Hygiene Data'!G179)))</f>
        <v/>
      </c>
      <c r="DY185" s="300" t="str">
        <f ca="true">+IF(OFFSET('Hygiene Data'!$G$12,0,10*ROW('Hygiene Data'!G179))="","",OFFSET('Hygiene Data'!$G$12,0,10*ROW('Hygiene Data'!G179)))</f>
        <v/>
      </c>
      <c r="DZ185" s="300" t="str">
        <f ca="true">+IF(OFFSET('Hygiene Data'!$G$13,0,10*ROW('Hygiene Data'!G179))="","",OFFSET('Hygiene Data'!$G$13,0,10*ROW('Hygiene Data'!G179)))</f>
        <v/>
      </c>
      <c r="EA185" s="300" t="str">
        <f ca="true">+IF(OFFSET('Hygiene Data'!$H$11,0,10*ROW('Hygiene Data'!H179))="","",OFFSET('Hygiene Data'!$H$11,0,10*ROW('Hygiene Data'!H179)))</f>
        <v/>
      </c>
      <c r="EB185" s="300" t="str">
        <f ca="true">+IF(OFFSET('Hygiene Data'!$H$12,0,10*ROW('Hygiene Data'!H179))="","",OFFSET('Hygiene Data'!$H$12,0,10*ROW('Hygiene Data'!H179)))</f>
        <v/>
      </c>
      <c r="EC185" s="300" t="str">
        <f ca="true">+IF(OFFSET('Hygiene Data'!$H$13,0,10*ROW('Hygiene Data'!H179))="","",OFFSET('Hygiene Data'!$H$13,0,10*ROW('Hygiene Data'!H179)))</f>
        <v/>
      </c>
      <c r="ED185" s="300" t="str">
        <f ca="true">+IF(OFFSET('Hygiene Data'!$I$11,0,10*ROW('Hygiene Data'!I179))="","",OFFSET('Hygiene Data'!$I$11,0,10*ROW('Hygiene Data'!I179)))</f>
        <v/>
      </c>
      <c r="EE185" s="300" t="str">
        <f ca="true">+IF(OFFSET('Hygiene Data'!$I$12,0,10*ROW('Hygiene Data'!I179))="","",OFFSET('Hygiene Data'!$I$12,0,10*ROW('Hygiene Data'!I179)))</f>
        <v/>
      </c>
      <c r="EF185" s="30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7"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0"/>
      <c r="BS186" s="300" t="str">
        <f ca="true">+IF(OFFSET('Water Data'!$D$27,0,10*ROW('Water Data'!D180))="","",OFFSET('Water Data'!$D$27,0,10*ROW('Water Data'!D180)))</f>
        <v/>
      </c>
      <c r="BT186" s="300" t="str">
        <f ca="true">+IF(OFFSET('Water Data'!$D$28,0,10*ROW('Water Data'!D180))="","",OFFSET('Water Data'!$D$28,0,10*ROW('Water Data'!D180)))</f>
        <v/>
      </c>
      <c r="BU186" s="300" t="str">
        <f ca="true">+IF(OFFSET('Water Data'!$D$29,0,10*ROW('Water Data'!D180))="","",OFFSET('Water Data'!$D$29,0,10*ROW('Water Data'!D180)))</f>
        <v/>
      </c>
      <c r="BV186" s="300" t="str">
        <f ca="true">+IF(OFFSET('Water Data'!$E$27,0,10*ROW('Water Data'!E180))="","",OFFSET('Water Data'!$E$27,0,10*ROW('Water Data'!E180)))</f>
        <v/>
      </c>
      <c r="BW186" s="300" t="str">
        <f ca="true">+IF(OFFSET('Water Data'!$E$28,0,10*ROW('Water Data'!E180))="","",OFFSET('Water Data'!$E$28,0,10*ROW('Water Data'!E180)))</f>
        <v/>
      </c>
      <c r="BX186" s="300" t="str">
        <f ca="true">+IF(OFFSET('Water Data'!$E$29,0,10*ROW('Water Data'!E180))="","",OFFSET('Water Data'!$E$29,0,10*ROW('Water Data'!E180)))</f>
        <v/>
      </c>
      <c r="BY186" s="300" t="str">
        <f ca="true">+IF(OFFSET('Water Data'!$F$27,0,10*ROW('Water Data'!F180))="","",OFFSET('Water Data'!$F$27,0,10*ROW('Water Data'!F180)))</f>
        <v/>
      </c>
      <c r="BZ186" s="300" t="str">
        <f ca="true">+IF(OFFSET('Water Data'!$F$28,0,10*ROW('Water Data'!F180))="","",OFFSET('Water Data'!$F$28,0,10*ROW('Water Data'!F180)))</f>
        <v/>
      </c>
      <c r="CA186" s="300" t="str">
        <f ca="true">+IF(OFFSET('Water Data'!$F$29,0,10*ROW('Water Data'!F180))="","",OFFSET('Water Data'!$F$29,0,10*ROW('Water Data'!F180)))</f>
        <v/>
      </c>
      <c r="CB186" s="300" t="str">
        <f ca="true">+IF(OFFSET('Water Data'!$G$27,0,10*ROW('Water Data'!G180))="","",OFFSET('Water Data'!$G$27,0,10*ROW('Water Data'!G180)))</f>
        <v/>
      </c>
      <c r="CC186" s="300" t="str">
        <f ca="true">+IF(OFFSET('Water Data'!$G$28,0,10*ROW('Water Data'!G180))="","",OFFSET('Water Data'!$G$28,0,10*ROW('Water Data'!G180)))</f>
        <v/>
      </c>
      <c r="CD186" s="300" t="str">
        <f ca="true">+IF(OFFSET('Water Data'!$G$29,0,10*ROW('Water Data'!G180))="","",OFFSET('Water Data'!$G$29,0,10*ROW('Water Data'!G180)))</f>
        <v/>
      </c>
      <c r="CE186" s="300" t="str">
        <f ca="true">+IF(OFFSET('Water Data'!$H$27,0,10*ROW('Water Data'!H180))="","",OFFSET('Water Data'!$H$27,0,10*ROW('Water Data'!H180)))</f>
        <v/>
      </c>
      <c r="CF186" s="300" t="str">
        <f ca="true">+IF(OFFSET('Water Data'!$H$28,0,10*ROW('Water Data'!H180))="","",OFFSET('Water Data'!$H$28,0,10*ROW('Water Data'!H180)))</f>
        <v/>
      </c>
      <c r="CG186" s="300" t="str">
        <f ca="true">+IF(OFFSET('Water Data'!$H$29,0,10*ROW('Water Data'!H180))="","",OFFSET('Water Data'!$H$29,0,10*ROW('Water Data'!H180)))</f>
        <v/>
      </c>
      <c r="CH186" s="300" t="str">
        <f ca="true">+IF(OFFSET('Water Data'!$I$27,0,10*ROW('Water Data'!I180))="","",OFFSET('Water Data'!$I$27,0,10*ROW('Water Data'!I180)))</f>
        <v/>
      </c>
      <c r="CI186" s="300" t="str">
        <f ca="true">+IF(OFFSET('Water Data'!$I$28,0,10*ROW('Water Data'!I180))="","",OFFSET('Water Data'!$I$28,0,10*ROW('Water Data'!I180)))</f>
        <v/>
      </c>
      <c r="CJ186" s="300" t="str">
        <f ca="true">+IF(OFFSET('Water Data'!$I$29,0,10*ROW('Water Data'!I180))="","",OFFSET('Water Data'!$I$29,0,10*ROW('Water Data'!I180)))</f>
        <v/>
      </c>
      <c r="CK186" s="300" t="str">
        <f ca="true">+IF(OFFSET('Sanitation Data'!$D$28,0,10*ROW('Sanitation Data'!D180))="","",OFFSET('Sanitation Data'!$D$28,0,10*ROW('Sanitation Data'!D180)))</f>
        <v/>
      </c>
      <c r="CL186" s="300" t="str">
        <f ca="true">+IF(OFFSET('Sanitation Data'!$D$29,0,10*ROW('Sanitation Data'!D180))="","",OFFSET('Sanitation Data'!$D$29,0,10*ROW('Sanitation Data'!D180)))</f>
        <v/>
      </c>
      <c r="CM186" s="300" t="str">
        <f ca="true">+IF(OFFSET('Sanitation Data'!$D$30,0,10*ROW('Sanitation Data'!D180))="","",OFFSET('Sanitation Data'!$D$30,0,10*ROW('Sanitation Data'!D180)))</f>
        <v/>
      </c>
      <c r="CN186" s="300" t="str">
        <f ca="true">+IF(OFFSET('Sanitation Data'!$D$31,0,10*ROW('Sanitation Data'!D180))="","",OFFSET('Sanitation Data'!$D$31,0,10*ROW('Sanitation Data'!D180)))</f>
        <v/>
      </c>
      <c r="CO186" s="300" t="str">
        <f ca="true">+IF(OFFSET('Sanitation Data'!$D$32,0,10*ROW('Sanitation Data'!D180))="","",OFFSET('Sanitation Data'!$D$32,0,10*ROW('Sanitation Data'!D180)))</f>
        <v/>
      </c>
      <c r="CP186" s="300" t="str">
        <f ca="true">+IF(OFFSET('Sanitation Data'!$E$28,0,10*ROW('Sanitation Data'!E180))="","",OFFSET('Sanitation Data'!$E$28,0,10*ROW('Sanitation Data'!E180)))</f>
        <v/>
      </c>
      <c r="CQ186" s="300" t="str">
        <f ca="true">+IF(OFFSET('Sanitation Data'!$E$29,0,10*ROW('Sanitation Data'!E180))="","",OFFSET('Sanitation Data'!$E$29,0,10*ROW('Sanitation Data'!E180)))</f>
        <v/>
      </c>
      <c r="CR186" s="300" t="str">
        <f ca="true">+IF(OFFSET('Sanitation Data'!$E$30,0,10*ROW('Sanitation Data'!E180))="","",OFFSET('Sanitation Data'!$E$30,0,10*ROW('Sanitation Data'!E180)))</f>
        <v/>
      </c>
      <c r="CS186" s="300" t="str">
        <f ca="true">+IF(OFFSET('Sanitation Data'!$E$31,0,10*ROW('Sanitation Data'!E180))="","",OFFSET('Sanitation Data'!$E$31,0,10*ROW('Sanitation Data'!E180)))</f>
        <v/>
      </c>
      <c r="CT186" s="300" t="str">
        <f ca="true">+IF(OFFSET('Sanitation Data'!$E$32,0,10*ROW('Sanitation Data'!E180))="","",OFFSET('Sanitation Data'!$E$32,0,10*ROW('Sanitation Data'!E180)))</f>
        <v/>
      </c>
      <c r="CU186" s="300" t="str">
        <f ca="true">+IF(OFFSET('Sanitation Data'!$F$28,0,10*ROW('Sanitation Data'!F180))="","",OFFSET('Sanitation Data'!$F$28,0,10*ROW('Sanitation Data'!F180)))</f>
        <v/>
      </c>
      <c r="CV186" s="300" t="str">
        <f ca="true">+IF(OFFSET('Sanitation Data'!$F$29,0,10*ROW('Sanitation Data'!F180))="","",OFFSET('Sanitation Data'!$F$29,0,10*ROW('Sanitation Data'!F180)))</f>
        <v/>
      </c>
      <c r="CW186" s="300" t="str">
        <f ca="true">+IF(OFFSET('Sanitation Data'!$F$30,0,10*ROW('Sanitation Data'!F180))="","",OFFSET('Sanitation Data'!$F$30,0,10*ROW('Sanitation Data'!F180)))</f>
        <v/>
      </c>
      <c r="CX186" s="300" t="str">
        <f ca="true">+IF(OFFSET('Sanitation Data'!$F$31,0,10*ROW('Sanitation Data'!F180))="","",OFFSET('Sanitation Data'!$F$31,0,10*ROW('Sanitation Data'!F180)))</f>
        <v/>
      </c>
      <c r="CY186" s="300" t="str">
        <f ca="true">+IF(OFFSET('Sanitation Data'!$F$32,0,10*ROW('Sanitation Data'!F180))="","",OFFSET('Sanitation Data'!$F$32,0,10*ROW('Sanitation Data'!F180)))</f>
        <v/>
      </c>
      <c r="CZ186" s="300" t="str">
        <f ca="true">+IF(OFFSET('Sanitation Data'!$G$28,0,10*ROW('Sanitation Data'!G180))="","",OFFSET('Sanitation Data'!$G$28,0,10*ROW('Sanitation Data'!G180)))</f>
        <v/>
      </c>
      <c r="DA186" s="300" t="str">
        <f ca="true">+IF(OFFSET('Sanitation Data'!$G$29,0,10*ROW('Sanitation Data'!G180))="","",OFFSET('Sanitation Data'!$G$29,0,10*ROW('Sanitation Data'!G180)))</f>
        <v/>
      </c>
      <c r="DB186" s="300" t="str">
        <f ca="true">+IF(OFFSET('Sanitation Data'!$G$30,0,10*ROW('Sanitation Data'!G180))="","",OFFSET('Sanitation Data'!$G$30,0,10*ROW('Sanitation Data'!G180)))</f>
        <v/>
      </c>
      <c r="DC186" s="300" t="str">
        <f ca="true">+IF(OFFSET('Sanitation Data'!$G$31,0,10*ROW('Sanitation Data'!G180))="","",OFFSET('Sanitation Data'!$G$31,0,10*ROW('Sanitation Data'!G180)))</f>
        <v/>
      </c>
      <c r="DD186" s="300" t="str">
        <f ca="true">+IF(OFFSET('Sanitation Data'!$G$32,0,10*ROW('Sanitation Data'!G180))="","",OFFSET('Sanitation Data'!$G$32,0,10*ROW('Sanitation Data'!G180)))</f>
        <v/>
      </c>
      <c r="DE186" s="300" t="str">
        <f ca="true">+IF(OFFSET('Sanitation Data'!$H$28,0,10*ROW('Sanitation Data'!H180))="","",OFFSET('Sanitation Data'!$H$28,0,10*ROW('Sanitation Data'!H180)))</f>
        <v/>
      </c>
      <c r="DF186" s="300" t="str">
        <f ca="true">+IF(OFFSET('Sanitation Data'!$H$29,0,10*ROW('Sanitation Data'!H180))="","",OFFSET('Sanitation Data'!$H$29,0,10*ROW('Sanitation Data'!H180)))</f>
        <v/>
      </c>
      <c r="DG186" s="300" t="str">
        <f ca="true">+IF(OFFSET('Sanitation Data'!$H$30,0,10*ROW('Sanitation Data'!H180))="","",OFFSET('Sanitation Data'!$H$30,0,10*ROW('Sanitation Data'!H180)))</f>
        <v/>
      </c>
      <c r="DH186" s="300" t="str">
        <f ca="true">+IF(OFFSET('Sanitation Data'!$H$31,0,10*ROW('Sanitation Data'!H180))="","",OFFSET('Sanitation Data'!$H$31,0,10*ROW('Sanitation Data'!H180)))</f>
        <v/>
      </c>
      <c r="DI186" s="300" t="str">
        <f ca="true">+IF(OFFSET('Sanitation Data'!$H$32,0,10*ROW('Sanitation Data'!H180))="","",OFFSET('Sanitation Data'!$H$32,0,10*ROW('Sanitation Data'!H180)))</f>
        <v/>
      </c>
      <c r="DJ186" s="300" t="str">
        <f ca="true">+IF(OFFSET('Sanitation Data'!$I$28,0,10*ROW('Sanitation Data'!I180))="","",OFFSET('Sanitation Data'!$I$28,0,10*ROW('Sanitation Data'!I180)))</f>
        <v/>
      </c>
      <c r="DK186" s="300" t="str">
        <f ca="true">+IF(OFFSET('Sanitation Data'!$I$29,0,10*ROW('Sanitation Data'!I180))="","",OFFSET('Sanitation Data'!$I$29,0,10*ROW('Sanitation Data'!I180)))</f>
        <v/>
      </c>
      <c r="DL186" s="300" t="str">
        <f ca="true">+IF(OFFSET('Sanitation Data'!$I$30,0,10*ROW('Sanitation Data'!I180))="","",OFFSET('Sanitation Data'!$I$30,0,10*ROW('Sanitation Data'!I180)))</f>
        <v/>
      </c>
      <c r="DM186" s="300" t="str">
        <f ca="true">+IF(OFFSET('Sanitation Data'!$I$31,0,10*ROW('Sanitation Data'!I180))="","",OFFSET('Sanitation Data'!$I$31,0,10*ROW('Sanitation Data'!I180)))</f>
        <v/>
      </c>
      <c r="DN186" s="300" t="str">
        <f ca="true">+IF(OFFSET('Sanitation Data'!$I$32,0,10*ROW('Sanitation Data'!I180))="","",OFFSET('Sanitation Data'!$I$32,0,10*ROW('Sanitation Data'!I180)))</f>
        <v/>
      </c>
      <c r="DO186" s="300" t="str">
        <f ca="true">+IF(OFFSET('Hygiene Data'!$D$11,0,10*ROW('Hygiene Data'!D180))="","",OFFSET('Hygiene Data'!$D$11,0,10*ROW('Hygiene Data'!D180)))</f>
        <v/>
      </c>
      <c r="DP186" s="300" t="str">
        <f ca="true">+IF(OFFSET('Hygiene Data'!$D$12,0,10*ROW('Hygiene Data'!D180))="","",OFFSET('Hygiene Data'!$D$12,0,10*ROW('Hygiene Data'!D180)))</f>
        <v/>
      </c>
      <c r="DQ186" s="300" t="str">
        <f ca="true">+IF(OFFSET('Hygiene Data'!$D$13,0,10*ROW('Hygiene Data'!D180))="","",OFFSET('Hygiene Data'!$D$13,0,10*ROW('Hygiene Data'!D180)))</f>
        <v/>
      </c>
      <c r="DR186" s="300" t="str">
        <f ca="true">+IF(OFFSET('Hygiene Data'!$E$11,0,10*ROW('Hygiene Data'!E180))="","",OFFSET('Hygiene Data'!$E$11,0,10*ROW('Hygiene Data'!E180)))</f>
        <v/>
      </c>
      <c r="DS186" s="300" t="str">
        <f ca="true">+IF(OFFSET('Hygiene Data'!$E$12,0,10*ROW('Hygiene Data'!E180))="","",OFFSET('Hygiene Data'!$E$12,0,10*ROW('Hygiene Data'!E180)))</f>
        <v/>
      </c>
      <c r="DT186" s="300" t="str">
        <f ca="true">+IF(OFFSET('Hygiene Data'!$E$13,0,10*ROW('Hygiene Data'!E180))="","",OFFSET('Hygiene Data'!$E$13,0,10*ROW('Hygiene Data'!E180)))</f>
        <v/>
      </c>
      <c r="DU186" s="300" t="str">
        <f ca="true">+IF(OFFSET('Hygiene Data'!$F$11,0,10*ROW('Hygiene Data'!F180))="","",OFFSET('Hygiene Data'!$F$11,0,10*ROW('Hygiene Data'!F180)))</f>
        <v/>
      </c>
      <c r="DV186" s="300" t="str">
        <f ca="true">+IF(OFFSET('Hygiene Data'!$F$12,0,10*ROW('Hygiene Data'!F180))="","",OFFSET('Hygiene Data'!$F$12,0,10*ROW('Hygiene Data'!F180)))</f>
        <v/>
      </c>
      <c r="DW186" s="300" t="str">
        <f ca="true">+IF(OFFSET('Hygiene Data'!$F$13,0,10*ROW('Hygiene Data'!F180))="","",OFFSET('Hygiene Data'!$F$13,0,10*ROW('Hygiene Data'!F180)))</f>
        <v/>
      </c>
      <c r="DX186" s="300" t="str">
        <f ca="true">+IF(OFFSET('Hygiene Data'!$G$11,0,10*ROW('Hygiene Data'!G180))="","",OFFSET('Hygiene Data'!$G$11,0,10*ROW('Hygiene Data'!G180)))</f>
        <v/>
      </c>
      <c r="DY186" s="300" t="str">
        <f ca="true">+IF(OFFSET('Hygiene Data'!$G$12,0,10*ROW('Hygiene Data'!G180))="","",OFFSET('Hygiene Data'!$G$12,0,10*ROW('Hygiene Data'!G180)))</f>
        <v/>
      </c>
      <c r="DZ186" s="300" t="str">
        <f ca="true">+IF(OFFSET('Hygiene Data'!$G$13,0,10*ROW('Hygiene Data'!G180))="","",OFFSET('Hygiene Data'!$G$13,0,10*ROW('Hygiene Data'!G180)))</f>
        <v/>
      </c>
      <c r="EA186" s="300" t="str">
        <f ca="true">+IF(OFFSET('Hygiene Data'!$H$11,0,10*ROW('Hygiene Data'!H180))="","",OFFSET('Hygiene Data'!$H$11,0,10*ROW('Hygiene Data'!H180)))</f>
        <v/>
      </c>
      <c r="EB186" s="300" t="str">
        <f ca="true">+IF(OFFSET('Hygiene Data'!$H$12,0,10*ROW('Hygiene Data'!H180))="","",OFFSET('Hygiene Data'!$H$12,0,10*ROW('Hygiene Data'!H180)))</f>
        <v/>
      </c>
      <c r="EC186" s="300" t="str">
        <f ca="true">+IF(OFFSET('Hygiene Data'!$H$13,0,10*ROW('Hygiene Data'!H180))="","",OFFSET('Hygiene Data'!$H$13,0,10*ROW('Hygiene Data'!H180)))</f>
        <v/>
      </c>
      <c r="ED186" s="300" t="str">
        <f ca="true">+IF(OFFSET('Hygiene Data'!$I$11,0,10*ROW('Hygiene Data'!I180))="","",OFFSET('Hygiene Data'!$I$11,0,10*ROW('Hygiene Data'!I180)))</f>
        <v/>
      </c>
      <c r="EE186" s="300" t="str">
        <f ca="true">+IF(OFFSET('Hygiene Data'!$I$12,0,10*ROW('Hygiene Data'!I180))="","",OFFSET('Hygiene Data'!$I$12,0,10*ROW('Hygiene Data'!I180)))</f>
        <v/>
      </c>
      <c r="EF186" s="30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7"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0"/>
      <c r="BS187" s="300" t="str">
        <f ca="true">+IF(OFFSET('Water Data'!$D$27,0,10*ROW('Water Data'!D181))="","",OFFSET('Water Data'!$D$27,0,10*ROW('Water Data'!D181)))</f>
        <v/>
      </c>
      <c r="BT187" s="300" t="str">
        <f ca="true">+IF(OFFSET('Water Data'!$D$28,0,10*ROW('Water Data'!D181))="","",OFFSET('Water Data'!$D$28,0,10*ROW('Water Data'!D181)))</f>
        <v/>
      </c>
      <c r="BU187" s="300" t="str">
        <f ca="true">+IF(OFFSET('Water Data'!$D$29,0,10*ROW('Water Data'!D181))="","",OFFSET('Water Data'!$D$29,0,10*ROW('Water Data'!D181)))</f>
        <v/>
      </c>
      <c r="BV187" s="300" t="str">
        <f ca="true">+IF(OFFSET('Water Data'!$E$27,0,10*ROW('Water Data'!E181))="","",OFFSET('Water Data'!$E$27,0,10*ROW('Water Data'!E181)))</f>
        <v/>
      </c>
      <c r="BW187" s="300" t="str">
        <f ca="true">+IF(OFFSET('Water Data'!$E$28,0,10*ROW('Water Data'!E181))="","",OFFSET('Water Data'!$E$28,0,10*ROW('Water Data'!E181)))</f>
        <v/>
      </c>
      <c r="BX187" s="300" t="str">
        <f ca="true">+IF(OFFSET('Water Data'!$E$29,0,10*ROW('Water Data'!E181))="","",OFFSET('Water Data'!$E$29,0,10*ROW('Water Data'!E181)))</f>
        <v/>
      </c>
      <c r="BY187" s="300" t="str">
        <f ca="true">+IF(OFFSET('Water Data'!$F$27,0,10*ROW('Water Data'!F181))="","",OFFSET('Water Data'!$F$27,0,10*ROW('Water Data'!F181)))</f>
        <v/>
      </c>
      <c r="BZ187" s="300" t="str">
        <f ca="true">+IF(OFFSET('Water Data'!$F$28,0,10*ROW('Water Data'!F181))="","",OFFSET('Water Data'!$F$28,0,10*ROW('Water Data'!F181)))</f>
        <v/>
      </c>
      <c r="CA187" s="300" t="str">
        <f ca="true">+IF(OFFSET('Water Data'!$F$29,0,10*ROW('Water Data'!F181))="","",OFFSET('Water Data'!$F$29,0,10*ROW('Water Data'!F181)))</f>
        <v/>
      </c>
      <c r="CB187" s="300" t="str">
        <f ca="true">+IF(OFFSET('Water Data'!$G$27,0,10*ROW('Water Data'!G181))="","",OFFSET('Water Data'!$G$27,0,10*ROW('Water Data'!G181)))</f>
        <v/>
      </c>
      <c r="CC187" s="300" t="str">
        <f ca="true">+IF(OFFSET('Water Data'!$G$28,0,10*ROW('Water Data'!G181))="","",OFFSET('Water Data'!$G$28,0,10*ROW('Water Data'!G181)))</f>
        <v/>
      </c>
      <c r="CD187" s="300" t="str">
        <f ca="true">+IF(OFFSET('Water Data'!$G$29,0,10*ROW('Water Data'!G181))="","",OFFSET('Water Data'!$G$29,0,10*ROW('Water Data'!G181)))</f>
        <v/>
      </c>
      <c r="CE187" s="300" t="str">
        <f ca="true">+IF(OFFSET('Water Data'!$H$27,0,10*ROW('Water Data'!H181))="","",OFFSET('Water Data'!$H$27,0,10*ROW('Water Data'!H181)))</f>
        <v/>
      </c>
      <c r="CF187" s="300" t="str">
        <f ca="true">+IF(OFFSET('Water Data'!$H$28,0,10*ROW('Water Data'!H181))="","",OFFSET('Water Data'!$H$28,0,10*ROW('Water Data'!H181)))</f>
        <v/>
      </c>
      <c r="CG187" s="300" t="str">
        <f ca="true">+IF(OFFSET('Water Data'!$H$29,0,10*ROW('Water Data'!H181))="","",OFFSET('Water Data'!$H$29,0,10*ROW('Water Data'!H181)))</f>
        <v/>
      </c>
      <c r="CH187" s="300" t="str">
        <f ca="true">+IF(OFFSET('Water Data'!$I$27,0,10*ROW('Water Data'!I181))="","",OFFSET('Water Data'!$I$27,0,10*ROW('Water Data'!I181)))</f>
        <v/>
      </c>
      <c r="CI187" s="300" t="str">
        <f ca="true">+IF(OFFSET('Water Data'!$I$28,0,10*ROW('Water Data'!I181))="","",OFFSET('Water Data'!$I$28,0,10*ROW('Water Data'!I181)))</f>
        <v/>
      </c>
      <c r="CJ187" s="300" t="str">
        <f ca="true">+IF(OFFSET('Water Data'!$I$29,0,10*ROW('Water Data'!I181))="","",OFFSET('Water Data'!$I$29,0,10*ROW('Water Data'!I181)))</f>
        <v/>
      </c>
      <c r="CK187" s="300" t="str">
        <f ca="true">+IF(OFFSET('Sanitation Data'!$D$28,0,10*ROW('Sanitation Data'!D181))="","",OFFSET('Sanitation Data'!$D$28,0,10*ROW('Sanitation Data'!D181)))</f>
        <v/>
      </c>
      <c r="CL187" s="300" t="str">
        <f ca="true">+IF(OFFSET('Sanitation Data'!$D$29,0,10*ROW('Sanitation Data'!D181))="","",OFFSET('Sanitation Data'!$D$29,0,10*ROW('Sanitation Data'!D181)))</f>
        <v/>
      </c>
      <c r="CM187" s="300" t="str">
        <f ca="true">+IF(OFFSET('Sanitation Data'!$D$30,0,10*ROW('Sanitation Data'!D181))="","",OFFSET('Sanitation Data'!$D$30,0,10*ROW('Sanitation Data'!D181)))</f>
        <v/>
      </c>
      <c r="CN187" s="300" t="str">
        <f ca="true">+IF(OFFSET('Sanitation Data'!$D$31,0,10*ROW('Sanitation Data'!D181))="","",OFFSET('Sanitation Data'!$D$31,0,10*ROW('Sanitation Data'!D181)))</f>
        <v/>
      </c>
      <c r="CO187" s="300" t="str">
        <f ca="true">+IF(OFFSET('Sanitation Data'!$D$32,0,10*ROW('Sanitation Data'!D181))="","",OFFSET('Sanitation Data'!$D$32,0,10*ROW('Sanitation Data'!D181)))</f>
        <v/>
      </c>
      <c r="CP187" s="300" t="str">
        <f ca="true">+IF(OFFSET('Sanitation Data'!$E$28,0,10*ROW('Sanitation Data'!E181))="","",OFFSET('Sanitation Data'!$E$28,0,10*ROW('Sanitation Data'!E181)))</f>
        <v/>
      </c>
      <c r="CQ187" s="300" t="str">
        <f ca="true">+IF(OFFSET('Sanitation Data'!$E$29,0,10*ROW('Sanitation Data'!E181))="","",OFFSET('Sanitation Data'!$E$29,0,10*ROW('Sanitation Data'!E181)))</f>
        <v/>
      </c>
      <c r="CR187" s="300" t="str">
        <f ca="true">+IF(OFFSET('Sanitation Data'!$E$30,0,10*ROW('Sanitation Data'!E181))="","",OFFSET('Sanitation Data'!$E$30,0,10*ROW('Sanitation Data'!E181)))</f>
        <v/>
      </c>
      <c r="CS187" s="300" t="str">
        <f ca="true">+IF(OFFSET('Sanitation Data'!$E$31,0,10*ROW('Sanitation Data'!E181))="","",OFFSET('Sanitation Data'!$E$31,0,10*ROW('Sanitation Data'!E181)))</f>
        <v/>
      </c>
      <c r="CT187" s="300" t="str">
        <f ca="true">+IF(OFFSET('Sanitation Data'!$E$32,0,10*ROW('Sanitation Data'!E181))="","",OFFSET('Sanitation Data'!$E$32,0,10*ROW('Sanitation Data'!E181)))</f>
        <v/>
      </c>
      <c r="CU187" s="300" t="str">
        <f ca="true">+IF(OFFSET('Sanitation Data'!$F$28,0,10*ROW('Sanitation Data'!F181))="","",OFFSET('Sanitation Data'!$F$28,0,10*ROW('Sanitation Data'!F181)))</f>
        <v/>
      </c>
      <c r="CV187" s="300" t="str">
        <f ca="true">+IF(OFFSET('Sanitation Data'!$F$29,0,10*ROW('Sanitation Data'!F181))="","",OFFSET('Sanitation Data'!$F$29,0,10*ROW('Sanitation Data'!F181)))</f>
        <v/>
      </c>
      <c r="CW187" s="300" t="str">
        <f ca="true">+IF(OFFSET('Sanitation Data'!$F$30,0,10*ROW('Sanitation Data'!F181))="","",OFFSET('Sanitation Data'!$F$30,0,10*ROW('Sanitation Data'!F181)))</f>
        <v/>
      </c>
      <c r="CX187" s="300" t="str">
        <f ca="true">+IF(OFFSET('Sanitation Data'!$F$31,0,10*ROW('Sanitation Data'!F181))="","",OFFSET('Sanitation Data'!$F$31,0,10*ROW('Sanitation Data'!F181)))</f>
        <v/>
      </c>
      <c r="CY187" s="300" t="str">
        <f ca="true">+IF(OFFSET('Sanitation Data'!$F$32,0,10*ROW('Sanitation Data'!F181))="","",OFFSET('Sanitation Data'!$F$32,0,10*ROW('Sanitation Data'!F181)))</f>
        <v/>
      </c>
      <c r="CZ187" s="300" t="str">
        <f ca="true">+IF(OFFSET('Sanitation Data'!$G$28,0,10*ROW('Sanitation Data'!G181))="","",OFFSET('Sanitation Data'!$G$28,0,10*ROW('Sanitation Data'!G181)))</f>
        <v/>
      </c>
      <c r="DA187" s="300" t="str">
        <f ca="true">+IF(OFFSET('Sanitation Data'!$G$29,0,10*ROW('Sanitation Data'!G181))="","",OFFSET('Sanitation Data'!$G$29,0,10*ROW('Sanitation Data'!G181)))</f>
        <v/>
      </c>
      <c r="DB187" s="300" t="str">
        <f ca="true">+IF(OFFSET('Sanitation Data'!$G$30,0,10*ROW('Sanitation Data'!G181))="","",OFFSET('Sanitation Data'!$G$30,0,10*ROW('Sanitation Data'!G181)))</f>
        <v/>
      </c>
      <c r="DC187" s="300" t="str">
        <f ca="true">+IF(OFFSET('Sanitation Data'!$G$31,0,10*ROW('Sanitation Data'!G181))="","",OFFSET('Sanitation Data'!$G$31,0,10*ROW('Sanitation Data'!G181)))</f>
        <v/>
      </c>
      <c r="DD187" s="300" t="str">
        <f ca="true">+IF(OFFSET('Sanitation Data'!$G$32,0,10*ROW('Sanitation Data'!G181))="","",OFFSET('Sanitation Data'!$G$32,0,10*ROW('Sanitation Data'!G181)))</f>
        <v/>
      </c>
      <c r="DE187" s="300" t="str">
        <f ca="true">+IF(OFFSET('Sanitation Data'!$H$28,0,10*ROW('Sanitation Data'!H181))="","",OFFSET('Sanitation Data'!$H$28,0,10*ROW('Sanitation Data'!H181)))</f>
        <v/>
      </c>
      <c r="DF187" s="300" t="str">
        <f ca="true">+IF(OFFSET('Sanitation Data'!$H$29,0,10*ROW('Sanitation Data'!H181))="","",OFFSET('Sanitation Data'!$H$29,0,10*ROW('Sanitation Data'!H181)))</f>
        <v/>
      </c>
      <c r="DG187" s="300" t="str">
        <f ca="true">+IF(OFFSET('Sanitation Data'!$H$30,0,10*ROW('Sanitation Data'!H181))="","",OFFSET('Sanitation Data'!$H$30,0,10*ROW('Sanitation Data'!H181)))</f>
        <v/>
      </c>
      <c r="DH187" s="300" t="str">
        <f ca="true">+IF(OFFSET('Sanitation Data'!$H$31,0,10*ROW('Sanitation Data'!H181))="","",OFFSET('Sanitation Data'!$H$31,0,10*ROW('Sanitation Data'!H181)))</f>
        <v/>
      </c>
      <c r="DI187" s="300" t="str">
        <f ca="true">+IF(OFFSET('Sanitation Data'!$H$32,0,10*ROW('Sanitation Data'!H181))="","",OFFSET('Sanitation Data'!$H$32,0,10*ROW('Sanitation Data'!H181)))</f>
        <v/>
      </c>
      <c r="DJ187" s="300" t="str">
        <f ca="true">+IF(OFFSET('Sanitation Data'!$I$28,0,10*ROW('Sanitation Data'!I181))="","",OFFSET('Sanitation Data'!$I$28,0,10*ROW('Sanitation Data'!I181)))</f>
        <v/>
      </c>
      <c r="DK187" s="300" t="str">
        <f ca="true">+IF(OFFSET('Sanitation Data'!$I$29,0,10*ROW('Sanitation Data'!I181))="","",OFFSET('Sanitation Data'!$I$29,0,10*ROW('Sanitation Data'!I181)))</f>
        <v/>
      </c>
      <c r="DL187" s="300" t="str">
        <f ca="true">+IF(OFFSET('Sanitation Data'!$I$30,0,10*ROW('Sanitation Data'!I181))="","",OFFSET('Sanitation Data'!$I$30,0,10*ROW('Sanitation Data'!I181)))</f>
        <v/>
      </c>
      <c r="DM187" s="300" t="str">
        <f ca="true">+IF(OFFSET('Sanitation Data'!$I$31,0,10*ROW('Sanitation Data'!I181))="","",OFFSET('Sanitation Data'!$I$31,0,10*ROW('Sanitation Data'!I181)))</f>
        <v/>
      </c>
      <c r="DN187" s="300" t="str">
        <f ca="true">+IF(OFFSET('Sanitation Data'!$I$32,0,10*ROW('Sanitation Data'!I181))="","",OFFSET('Sanitation Data'!$I$32,0,10*ROW('Sanitation Data'!I181)))</f>
        <v/>
      </c>
      <c r="DO187" s="300" t="str">
        <f ca="true">+IF(OFFSET('Hygiene Data'!$D$11,0,10*ROW('Hygiene Data'!D181))="","",OFFSET('Hygiene Data'!$D$11,0,10*ROW('Hygiene Data'!D181)))</f>
        <v/>
      </c>
      <c r="DP187" s="300" t="str">
        <f ca="true">+IF(OFFSET('Hygiene Data'!$D$12,0,10*ROW('Hygiene Data'!D181))="","",OFFSET('Hygiene Data'!$D$12,0,10*ROW('Hygiene Data'!D181)))</f>
        <v/>
      </c>
      <c r="DQ187" s="300" t="str">
        <f ca="true">+IF(OFFSET('Hygiene Data'!$D$13,0,10*ROW('Hygiene Data'!D181))="","",OFFSET('Hygiene Data'!$D$13,0,10*ROW('Hygiene Data'!D181)))</f>
        <v/>
      </c>
      <c r="DR187" s="300" t="str">
        <f ca="true">+IF(OFFSET('Hygiene Data'!$E$11,0,10*ROW('Hygiene Data'!E181))="","",OFFSET('Hygiene Data'!$E$11,0,10*ROW('Hygiene Data'!E181)))</f>
        <v/>
      </c>
      <c r="DS187" s="300" t="str">
        <f ca="true">+IF(OFFSET('Hygiene Data'!$E$12,0,10*ROW('Hygiene Data'!E181))="","",OFFSET('Hygiene Data'!$E$12,0,10*ROW('Hygiene Data'!E181)))</f>
        <v/>
      </c>
      <c r="DT187" s="300" t="str">
        <f ca="true">+IF(OFFSET('Hygiene Data'!$E$13,0,10*ROW('Hygiene Data'!E181))="","",OFFSET('Hygiene Data'!$E$13,0,10*ROW('Hygiene Data'!E181)))</f>
        <v/>
      </c>
      <c r="DU187" s="300" t="str">
        <f ca="true">+IF(OFFSET('Hygiene Data'!$F$11,0,10*ROW('Hygiene Data'!F181))="","",OFFSET('Hygiene Data'!$F$11,0,10*ROW('Hygiene Data'!F181)))</f>
        <v/>
      </c>
      <c r="DV187" s="300" t="str">
        <f ca="true">+IF(OFFSET('Hygiene Data'!$F$12,0,10*ROW('Hygiene Data'!F181))="","",OFFSET('Hygiene Data'!$F$12,0,10*ROW('Hygiene Data'!F181)))</f>
        <v/>
      </c>
      <c r="DW187" s="300" t="str">
        <f ca="true">+IF(OFFSET('Hygiene Data'!$F$13,0,10*ROW('Hygiene Data'!F181))="","",OFFSET('Hygiene Data'!$F$13,0,10*ROW('Hygiene Data'!F181)))</f>
        <v/>
      </c>
      <c r="DX187" s="300" t="str">
        <f ca="true">+IF(OFFSET('Hygiene Data'!$G$11,0,10*ROW('Hygiene Data'!G181))="","",OFFSET('Hygiene Data'!$G$11,0,10*ROW('Hygiene Data'!G181)))</f>
        <v/>
      </c>
      <c r="DY187" s="300" t="str">
        <f ca="true">+IF(OFFSET('Hygiene Data'!$G$12,0,10*ROW('Hygiene Data'!G181))="","",OFFSET('Hygiene Data'!$G$12,0,10*ROW('Hygiene Data'!G181)))</f>
        <v/>
      </c>
      <c r="DZ187" s="300" t="str">
        <f ca="true">+IF(OFFSET('Hygiene Data'!$G$13,0,10*ROW('Hygiene Data'!G181))="","",OFFSET('Hygiene Data'!$G$13,0,10*ROW('Hygiene Data'!G181)))</f>
        <v/>
      </c>
      <c r="EA187" s="300" t="str">
        <f ca="true">+IF(OFFSET('Hygiene Data'!$H$11,0,10*ROW('Hygiene Data'!H181))="","",OFFSET('Hygiene Data'!$H$11,0,10*ROW('Hygiene Data'!H181)))</f>
        <v/>
      </c>
      <c r="EB187" s="300" t="str">
        <f ca="true">+IF(OFFSET('Hygiene Data'!$H$12,0,10*ROW('Hygiene Data'!H181))="","",OFFSET('Hygiene Data'!$H$12,0,10*ROW('Hygiene Data'!H181)))</f>
        <v/>
      </c>
      <c r="EC187" s="300" t="str">
        <f ca="true">+IF(OFFSET('Hygiene Data'!$H$13,0,10*ROW('Hygiene Data'!H181))="","",OFFSET('Hygiene Data'!$H$13,0,10*ROW('Hygiene Data'!H181)))</f>
        <v/>
      </c>
      <c r="ED187" s="300" t="str">
        <f ca="true">+IF(OFFSET('Hygiene Data'!$I$11,0,10*ROW('Hygiene Data'!I181))="","",OFFSET('Hygiene Data'!$I$11,0,10*ROW('Hygiene Data'!I181)))</f>
        <v/>
      </c>
      <c r="EE187" s="300" t="str">
        <f ca="true">+IF(OFFSET('Hygiene Data'!$I$12,0,10*ROW('Hygiene Data'!I181))="","",OFFSET('Hygiene Data'!$I$12,0,10*ROW('Hygiene Data'!I181)))</f>
        <v/>
      </c>
      <c r="EF187" s="30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7"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0"/>
      <c r="BS188" s="300" t="str">
        <f ca="true">+IF(OFFSET('Water Data'!$D$27,0,10*ROW('Water Data'!D182))="","",OFFSET('Water Data'!$D$27,0,10*ROW('Water Data'!D182)))</f>
        <v/>
      </c>
      <c r="BT188" s="300" t="str">
        <f ca="true">+IF(OFFSET('Water Data'!$D$28,0,10*ROW('Water Data'!D182))="","",OFFSET('Water Data'!$D$28,0,10*ROW('Water Data'!D182)))</f>
        <v/>
      </c>
      <c r="BU188" s="300" t="str">
        <f ca="true">+IF(OFFSET('Water Data'!$D$29,0,10*ROW('Water Data'!D182))="","",OFFSET('Water Data'!$D$29,0,10*ROW('Water Data'!D182)))</f>
        <v/>
      </c>
      <c r="BV188" s="300" t="str">
        <f ca="true">+IF(OFFSET('Water Data'!$E$27,0,10*ROW('Water Data'!E182))="","",OFFSET('Water Data'!$E$27,0,10*ROW('Water Data'!E182)))</f>
        <v/>
      </c>
      <c r="BW188" s="300" t="str">
        <f ca="true">+IF(OFFSET('Water Data'!$E$28,0,10*ROW('Water Data'!E182))="","",OFFSET('Water Data'!$E$28,0,10*ROW('Water Data'!E182)))</f>
        <v/>
      </c>
      <c r="BX188" s="300" t="str">
        <f ca="true">+IF(OFFSET('Water Data'!$E$29,0,10*ROW('Water Data'!E182))="","",OFFSET('Water Data'!$E$29,0,10*ROW('Water Data'!E182)))</f>
        <v/>
      </c>
      <c r="BY188" s="300" t="str">
        <f ca="true">+IF(OFFSET('Water Data'!$F$27,0,10*ROW('Water Data'!F182))="","",OFFSET('Water Data'!$F$27,0,10*ROW('Water Data'!F182)))</f>
        <v/>
      </c>
      <c r="BZ188" s="300" t="str">
        <f ca="true">+IF(OFFSET('Water Data'!$F$28,0,10*ROW('Water Data'!F182))="","",OFFSET('Water Data'!$F$28,0,10*ROW('Water Data'!F182)))</f>
        <v/>
      </c>
      <c r="CA188" s="300" t="str">
        <f ca="true">+IF(OFFSET('Water Data'!$F$29,0,10*ROW('Water Data'!F182))="","",OFFSET('Water Data'!$F$29,0,10*ROW('Water Data'!F182)))</f>
        <v/>
      </c>
      <c r="CB188" s="300" t="str">
        <f ca="true">+IF(OFFSET('Water Data'!$G$27,0,10*ROW('Water Data'!G182))="","",OFFSET('Water Data'!$G$27,0,10*ROW('Water Data'!G182)))</f>
        <v/>
      </c>
      <c r="CC188" s="300" t="str">
        <f ca="true">+IF(OFFSET('Water Data'!$G$28,0,10*ROW('Water Data'!G182))="","",OFFSET('Water Data'!$G$28,0,10*ROW('Water Data'!G182)))</f>
        <v/>
      </c>
      <c r="CD188" s="300" t="str">
        <f ca="true">+IF(OFFSET('Water Data'!$G$29,0,10*ROW('Water Data'!G182))="","",OFFSET('Water Data'!$G$29,0,10*ROW('Water Data'!G182)))</f>
        <v/>
      </c>
      <c r="CE188" s="300" t="str">
        <f ca="true">+IF(OFFSET('Water Data'!$H$27,0,10*ROW('Water Data'!H182))="","",OFFSET('Water Data'!$H$27,0,10*ROW('Water Data'!H182)))</f>
        <v/>
      </c>
      <c r="CF188" s="300" t="str">
        <f ca="true">+IF(OFFSET('Water Data'!$H$28,0,10*ROW('Water Data'!H182))="","",OFFSET('Water Data'!$H$28,0,10*ROW('Water Data'!H182)))</f>
        <v/>
      </c>
      <c r="CG188" s="300" t="str">
        <f ca="true">+IF(OFFSET('Water Data'!$H$29,0,10*ROW('Water Data'!H182))="","",OFFSET('Water Data'!$H$29,0,10*ROW('Water Data'!H182)))</f>
        <v/>
      </c>
      <c r="CH188" s="300" t="str">
        <f ca="true">+IF(OFFSET('Water Data'!$I$27,0,10*ROW('Water Data'!I182))="","",OFFSET('Water Data'!$I$27,0,10*ROW('Water Data'!I182)))</f>
        <v/>
      </c>
      <c r="CI188" s="300" t="str">
        <f ca="true">+IF(OFFSET('Water Data'!$I$28,0,10*ROW('Water Data'!I182))="","",OFFSET('Water Data'!$I$28,0,10*ROW('Water Data'!I182)))</f>
        <v/>
      </c>
      <c r="CJ188" s="300" t="str">
        <f ca="true">+IF(OFFSET('Water Data'!$I$29,0,10*ROW('Water Data'!I182))="","",OFFSET('Water Data'!$I$29,0,10*ROW('Water Data'!I182)))</f>
        <v/>
      </c>
      <c r="CK188" s="300" t="str">
        <f ca="true">+IF(OFFSET('Sanitation Data'!$D$28,0,10*ROW('Sanitation Data'!D182))="","",OFFSET('Sanitation Data'!$D$28,0,10*ROW('Sanitation Data'!D182)))</f>
        <v/>
      </c>
      <c r="CL188" s="300" t="str">
        <f ca="true">+IF(OFFSET('Sanitation Data'!$D$29,0,10*ROW('Sanitation Data'!D182))="","",OFFSET('Sanitation Data'!$D$29,0,10*ROW('Sanitation Data'!D182)))</f>
        <v/>
      </c>
      <c r="CM188" s="300" t="str">
        <f ca="true">+IF(OFFSET('Sanitation Data'!$D$30,0,10*ROW('Sanitation Data'!D182))="","",OFFSET('Sanitation Data'!$D$30,0,10*ROW('Sanitation Data'!D182)))</f>
        <v/>
      </c>
      <c r="CN188" s="300" t="str">
        <f ca="true">+IF(OFFSET('Sanitation Data'!$D$31,0,10*ROW('Sanitation Data'!D182))="","",OFFSET('Sanitation Data'!$D$31,0,10*ROW('Sanitation Data'!D182)))</f>
        <v/>
      </c>
      <c r="CO188" s="300" t="str">
        <f ca="true">+IF(OFFSET('Sanitation Data'!$D$32,0,10*ROW('Sanitation Data'!D182))="","",OFFSET('Sanitation Data'!$D$32,0,10*ROW('Sanitation Data'!D182)))</f>
        <v/>
      </c>
      <c r="CP188" s="300" t="str">
        <f ca="true">+IF(OFFSET('Sanitation Data'!$E$28,0,10*ROW('Sanitation Data'!E182))="","",OFFSET('Sanitation Data'!$E$28,0,10*ROW('Sanitation Data'!E182)))</f>
        <v/>
      </c>
      <c r="CQ188" s="300" t="str">
        <f ca="true">+IF(OFFSET('Sanitation Data'!$E$29,0,10*ROW('Sanitation Data'!E182))="","",OFFSET('Sanitation Data'!$E$29,0,10*ROW('Sanitation Data'!E182)))</f>
        <v/>
      </c>
      <c r="CR188" s="300" t="str">
        <f ca="true">+IF(OFFSET('Sanitation Data'!$E$30,0,10*ROW('Sanitation Data'!E182))="","",OFFSET('Sanitation Data'!$E$30,0,10*ROW('Sanitation Data'!E182)))</f>
        <v/>
      </c>
      <c r="CS188" s="300" t="str">
        <f ca="true">+IF(OFFSET('Sanitation Data'!$E$31,0,10*ROW('Sanitation Data'!E182))="","",OFFSET('Sanitation Data'!$E$31,0,10*ROW('Sanitation Data'!E182)))</f>
        <v/>
      </c>
      <c r="CT188" s="300" t="str">
        <f ca="true">+IF(OFFSET('Sanitation Data'!$E$32,0,10*ROW('Sanitation Data'!E182))="","",OFFSET('Sanitation Data'!$E$32,0,10*ROW('Sanitation Data'!E182)))</f>
        <v/>
      </c>
      <c r="CU188" s="300" t="str">
        <f ca="true">+IF(OFFSET('Sanitation Data'!$F$28,0,10*ROW('Sanitation Data'!F182))="","",OFFSET('Sanitation Data'!$F$28,0,10*ROW('Sanitation Data'!F182)))</f>
        <v/>
      </c>
      <c r="CV188" s="300" t="str">
        <f ca="true">+IF(OFFSET('Sanitation Data'!$F$29,0,10*ROW('Sanitation Data'!F182))="","",OFFSET('Sanitation Data'!$F$29,0,10*ROW('Sanitation Data'!F182)))</f>
        <v/>
      </c>
      <c r="CW188" s="300" t="str">
        <f ca="true">+IF(OFFSET('Sanitation Data'!$F$30,0,10*ROW('Sanitation Data'!F182))="","",OFFSET('Sanitation Data'!$F$30,0,10*ROW('Sanitation Data'!F182)))</f>
        <v/>
      </c>
      <c r="CX188" s="300" t="str">
        <f ca="true">+IF(OFFSET('Sanitation Data'!$F$31,0,10*ROW('Sanitation Data'!F182))="","",OFFSET('Sanitation Data'!$F$31,0,10*ROW('Sanitation Data'!F182)))</f>
        <v/>
      </c>
      <c r="CY188" s="300" t="str">
        <f ca="true">+IF(OFFSET('Sanitation Data'!$F$32,0,10*ROW('Sanitation Data'!F182))="","",OFFSET('Sanitation Data'!$F$32,0,10*ROW('Sanitation Data'!F182)))</f>
        <v/>
      </c>
      <c r="CZ188" s="300" t="str">
        <f ca="true">+IF(OFFSET('Sanitation Data'!$G$28,0,10*ROW('Sanitation Data'!G182))="","",OFFSET('Sanitation Data'!$G$28,0,10*ROW('Sanitation Data'!G182)))</f>
        <v/>
      </c>
      <c r="DA188" s="300" t="str">
        <f ca="true">+IF(OFFSET('Sanitation Data'!$G$29,0,10*ROW('Sanitation Data'!G182))="","",OFFSET('Sanitation Data'!$G$29,0,10*ROW('Sanitation Data'!G182)))</f>
        <v/>
      </c>
      <c r="DB188" s="300" t="str">
        <f ca="true">+IF(OFFSET('Sanitation Data'!$G$30,0,10*ROW('Sanitation Data'!G182))="","",OFFSET('Sanitation Data'!$G$30,0,10*ROW('Sanitation Data'!G182)))</f>
        <v/>
      </c>
      <c r="DC188" s="300" t="str">
        <f ca="true">+IF(OFFSET('Sanitation Data'!$G$31,0,10*ROW('Sanitation Data'!G182))="","",OFFSET('Sanitation Data'!$G$31,0,10*ROW('Sanitation Data'!G182)))</f>
        <v/>
      </c>
      <c r="DD188" s="300" t="str">
        <f ca="true">+IF(OFFSET('Sanitation Data'!$G$32,0,10*ROW('Sanitation Data'!G182))="","",OFFSET('Sanitation Data'!$G$32,0,10*ROW('Sanitation Data'!G182)))</f>
        <v/>
      </c>
      <c r="DE188" s="300" t="str">
        <f ca="true">+IF(OFFSET('Sanitation Data'!$H$28,0,10*ROW('Sanitation Data'!H182))="","",OFFSET('Sanitation Data'!$H$28,0,10*ROW('Sanitation Data'!H182)))</f>
        <v/>
      </c>
      <c r="DF188" s="300" t="str">
        <f ca="true">+IF(OFFSET('Sanitation Data'!$H$29,0,10*ROW('Sanitation Data'!H182))="","",OFFSET('Sanitation Data'!$H$29,0,10*ROW('Sanitation Data'!H182)))</f>
        <v/>
      </c>
      <c r="DG188" s="300" t="str">
        <f ca="true">+IF(OFFSET('Sanitation Data'!$H$30,0,10*ROW('Sanitation Data'!H182))="","",OFFSET('Sanitation Data'!$H$30,0,10*ROW('Sanitation Data'!H182)))</f>
        <v/>
      </c>
      <c r="DH188" s="300" t="str">
        <f ca="true">+IF(OFFSET('Sanitation Data'!$H$31,0,10*ROW('Sanitation Data'!H182))="","",OFFSET('Sanitation Data'!$H$31,0,10*ROW('Sanitation Data'!H182)))</f>
        <v/>
      </c>
      <c r="DI188" s="300" t="str">
        <f ca="true">+IF(OFFSET('Sanitation Data'!$H$32,0,10*ROW('Sanitation Data'!H182))="","",OFFSET('Sanitation Data'!$H$32,0,10*ROW('Sanitation Data'!H182)))</f>
        <v/>
      </c>
      <c r="DJ188" s="300" t="str">
        <f ca="true">+IF(OFFSET('Sanitation Data'!$I$28,0,10*ROW('Sanitation Data'!I182))="","",OFFSET('Sanitation Data'!$I$28,0,10*ROW('Sanitation Data'!I182)))</f>
        <v/>
      </c>
      <c r="DK188" s="300" t="str">
        <f ca="true">+IF(OFFSET('Sanitation Data'!$I$29,0,10*ROW('Sanitation Data'!I182))="","",OFFSET('Sanitation Data'!$I$29,0,10*ROW('Sanitation Data'!I182)))</f>
        <v/>
      </c>
      <c r="DL188" s="300" t="str">
        <f ca="true">+IF(OFFSET('Sanitation Data'!$I$30,0,10*ROW('Sanitation Data'!I182))="","",OFFSET('Sanitation Data'!$I$30,0,10*ROW('Sanitation Data'!I182)))</f>
        <v/>
      </c>
      <c r="DM188" s="300" t="str">
        <f ca="true">+IF(OFFSET('Sanitation Data'!$I$31,0,10*ROW('Sanitation Data'!I182))="","",OFFSET('Sanitation Data'!$I$31,0,10*ROW('Sanitation Data'!I182)))</f>
        <v/>
      </c>
      <c r="DN188" s="300" t="str">
        <f ca="true">+IF(OFFSET('Sanitation Data'!$I$32,0,10*ROW('Sanitation Data'!I182))="","",OFFSET('Sanitation Data'!$I$32,0,10*ROW('Sanitation Data'!I182)))</f>
        <v/>
      </c>
      <c r="DO188" s="300" t="str">
        <f ca="true">+IF(OFFSET('Hygiene Data'!$D$11,0,10*ROW('Hygiene Data'!D182))="","",OFFSET('Hygiene Data'!$D$11,0,10*ROW('Hygiene Data'!D182)))</f>
        <v/>
      </c>
      <c r="DP188" s="300" t="str">
        <f ca="true">+IF(OFFSET('Hygiene Data'!$D$12,0,10*ROW('Hygiene Data'!D182))="","",OFFSET('Hygiene Data'!$D$12,0,10*ROW('Hygiene Data'!D182)))</f>
        <v/>
      </c>
      <c r="DQ188" s="300" t="str">
        <f ca="true">+IF(OFFSET('Hygiene Data'!$D$13,0,10*ROW('Hygiene Data'!D182))="","",OFFSET('Hygiene Data'!$D$13,0,10*ROW('Hygiene Data'!D182)))</f>
        <v/>
      </c>
      <c r="DR188" s="300" t="str">
        <f ca="true">+IF(OFFSET('Hygiene Data'!$E$11,0,10*ROW('Hygiene Data'!E182))="","",OFFSET('Hygiene Data'!$E$11,0,10*ROW('Hygiene Data'!E182)))</f>
        <v/>
      </c>
      <c r="DS188" s="300" t="str">
        <f ca="true">+IF(OFFSET('Hygiene Data'!$E$12,0,10*ROW('Hygiene Data'!E182))="","",OFFSET('Hygiene Data'!$E$12,0,10*ROW('Hygiene Data'!E182)))</f>
        <v/>
      </c>
      <c r="DT188" s="300" t="str">
        <f ca="true">+IF(OFFSET('Hygiene Data'!$E$13,0,10*ROW('Hygiene Data'!E182))="","",OFFSET('Hygiene Data'!$E$13,0,10*ROW('Hygiene Data'!E182)))</f>
        <v/>
      </c>
      <c r="DU188" s="300" t="str">
        <f ca="true">+IF(OFFSET('Hygiene Data'!$F$11,0,10*ROW('Hygiene Data'!F182))="","",OFFSET('Hygiene Data'!$F$11,0,10*ROW('Hygiene Data'!F182)))</f>
        <v/>
      </c>
      <c r="DV188" s="300" t="str">
        <f ca="true">+IF(OFFSET('Hygiene Data'!$F$12,0,10*ROW('Hygiene Data'!F182))="","",OFFSET('Hygiene Data'!$F$12,0,10*ROW('Hygiene Data'!F182)))</f>
        <v/>
      </c>
      <c r="DW188" s="300" t="str">
        <f ca="true">+IF(OFFSET('Hygiene Data'!$F$13,0,10*ROW('Hygiene Data'!F182))="","",OFFSET('Hygiene Data'!$F$13,0,10*ROW('Hygiene Data'!F182)))</f>
        <v/>
      </c>
      <c r="DX188" s="300" t="str">
        <f ca="true">+IF(OFFSET('Hygiene Data'!$G$11,0,10*ROW('Hygiene Data'!G182))="","",OFFSET('Hygiene Data'!$G$11,0,10*ROW('Hygiene Data'!G182)))</f>
        <v/>
      </c>
      <c r="DY188" s="300" t="str">
        <f ca="true">+IF(OFFSET('Hygiene Data'!$G$12,0,10*ROW('Hygiene Data'!G182))="","",OFFSET('Hygiene Data'!$G$12,0,10*ROW('Hygiene Data'!G182)))</f>
        <v/>
      </c>
      <c r="DZ188" s="300" t="str">
        <f ca="true">+IF(OFFSET('Hygiene Data'!$G$13,0,10*ROW('Hygiene Data'!G182))="","",OFFSET('Hygiene Data'!$G$13,0,10*ROW('Hygiene Data'!G182)))</f>
        <v/>
      </c>
      <c r="EA188" s="300" t="str">
        <f ca="true">+IF(OFFSET('Hygiene Data'!$H$11,0,10*ROW('Hygiene Data'!H182))="","",OFFSET('Hygiene Data'!$H$11,0,10*ROW('Hygiene Data'!H182)))</f>
        <v/>
      </c>
      <c r="EB188" s="300" t="str">
        <f ca="true">+IF(OFFSET('Hygiene Data'!$H$12,0,10*ROW('Hygiene Data'!H182))="","",OFFSET('Hygiene Data'!$H$12,0,10*ROW('Hygiene Data'!H182)))</f>
        <v/>
      </c>
      <c r="EC188" s="300" t="str">
        <f ca="true">+IF(OFFSET('Hygiene Data'!$H$13,0,10*ROW('Hygiene Data'!H182))="","",OFFSET('Hygiene Data'!$H$13,0,10*ROW('Hygiene Data'!H182)))</f>
        <v/>
      </c>
      <c r="ED188" s="300" t="str">
        <f ca="true">+IF(OFFSET('Hygiene Data'!$I$11,0,10*ROW('Hygiene Data'!I182))="","",OFFSET('Hygiene Data'!$I$11,0,10*ROW('Hygiene Data'!I182)))</f>
        <v/>
      </c>
      <c r="EE188" s="300" t="str">
        <f ca="true">+IF(OFFSET('Hygiene Data'!$I$12,0,10*ROW('Hygiene Data'!I182))="","",OFFSET('Hygiene Data'!$I$12,0,10*ROW('Hygiene Data'!I182)))</f>
        <v/>
      </c>
      <c r="EF188" s="30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7"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0"/>
      <c r="BS189" s="300" t="str">
        <f ca="true">+IF(OFFSET('Water Data'!$D$27,0,10*ROW('Water Data'!D183))="","",OFFSET('Water Data'!$D$27,0,10*ROW('Water Data'!D183)))</f>
        <v/>
      </c>
      <c r="BT189" s="300" t="str">
        <f ca="true">+IF(OFFSET('Water Data'!$D$28,0,10*ROW('Water Data'!D183))="","",OFFSET('Water Data'!$D$28,0,10*ROW('Water Data'!D183)))</f>
        <v/>
      </c>
      <c r="BU189" s="300" t="str">
        <f ca="true">+IF(OFFSET('Water Data'!$D$29,0,10*ROW('Water Data'!D183))="","",OFFSET('Water Data'!$D$29,0,10*ROW('Water Data'!D183)))</f>
        <v/>
      </c>
      <c r="BV189" s="300" t="str">
        <f ca="true">+IF(OFFSET('Water Data'!$E$27,0,10*ROW('Water Data'!E183))="","",OFFSET('Water Data'!$E$27,0,10*ROW('Water Data'!E183)))</f>
        <v/>
      </c>
      <c r="BW189" s="300" t="str">
        <f ca="true">+IF(OFFSET('Water Data'!$E$28,0,10*ROW('Water Data'!E183))="","",OFFSET('Water Data'!$E$28,0,10*ROW('Water Data'!E183)))</f>
        <v/>
      </c>
      <c r="BX189" s="300" t="str">
        <f ca="true">+IF(OFFSET('Water Data'!$E$29,0,10*ROW('Water Data'!E183))="","",OFFSET('Water Data'!$E$29,0,10*ROW('Water Data'!E183)))</f>
        <v/>
      </c>
      <c r="BY189" s="300" t="str">
        <f ca="true">+IF(OFFSET('Water Data'!$F$27,0,10*ROW('Water Data'!F183))="","",OFFSET('Water Data'!$F$27,0,10*ROW('Water Data'!F183)))</f>
        <v/>
      </c>
      <c r="BZ189" s="300" t="str">
        <f ca="true">+IF(OFFSET('Water Data'!$F$28,0,10*ROW('Water Data'!F183))="","",OFFSET('Water Data'!$F$28,0,10*ROW('Water Data'!F183)))</f>
        <v/>
      </c>
      <c r="CA189" s="300" t="str">
        <f ca="true">+IF(OFFSET('Water Data'!$F$29,0,10*ROW('Water Data'!F183))="","",OFFSET('Water Data'!$F$29,0,10*ROW('Water Data'!F183)))</f>
        <v/>
      </c>
      <c r="CB189" s="300" t="str">
        <f ca="true">+IF(OFFSET('Water Data'!$G$27,0,10*ROW('Water Data'!G183))="","",OFFSET('Water Data'!$G$27,0,10*ROW('Water Data'!G183)))</f>
        <v/>
      </c>
      <c r="CC189" s="300" t="str">
        <f ca="true">+IF(OFFSET('Water Data'!$G$28,0,10*ROW('Water Data'!G183))="","",OFFSET('Water Data'!$G$28,0,10*ROW('Water Data'!G183)))</f>
        <v/>
      </c>
      <c r="CD189" s="300" t="str">
        <f ca="true">+IF(OFFSET('Water Data'!$G$29,0,10*ROW('Water Data'!G183))="","",OFFSET('Water Data'!$G$29,0,10*ROW('Water Data'!G183)))</f>
        <v/>
      </c>
      <c r="CE189" s="300" t="str">
        <f ca="true">+IF(OFFSET('Water Data'!$H$27,0,10*ROW('Water Data'!H183))="","",OFFSET('Water Data'!$H$27,0,10*ROW('Water Data'!H183)))</f>
        <v/>
      </c>
      <c r="CF189" s="300" t="str">
        <f ca="true">+IF(OFFSET('Water Data'!$H$28,0,10*ROW('Water Data'!H183))="","",OFFSET('Water Data'!$H$28,0,10*ROW('Water Data'!H183)))</f>
        <v/>
      </c>
      <c r="CG189" s="300" t="str">
        <f ca="true">+IF(OFFSET('Water Data'!$H$29,0,10*ROW('Water Data'!H183))="","",OFFSET('Water Data'!$H$29,0,10*ROW('Water Data'!H183)))</f>
        <v/>
      </c>
      <c r="CH189" s="300" t="str">
        <f ca="true">+IF(OFFSET('Water Data'!$I$27,0,10*ROW('Water Data'!I183))="","",OFFSET('Water Data'!$I$27,0,10*ROW('Water Data'!I183)))</f>
        <v/>
      </c>
      <c r="CI189" s="300" t="str">
        <f ca="true">+IF(OFFSET('Water Data'!$I$28,0,10*ROW('Water Data'!I183))="","",OFFSET('Water Data'!$I$28,0,10*ROW('Water Data'!I183)))</f>
        <v/>
      </c>
      <c r="CJ189" s="300" t="str">
        <f ca="true">+IF(OFFSET('Water Data'!$I$29,0,10*ROW('Water Data'!I183))="","",OFFSET('Water Data'!$I$29,0,10*ROW('Water Data'!I183)))</f>
        <v/>
      </c>
      <c r="CK189" s="300" t="str">
        <f ca="true">+IF(OFFSET('Sanitation Data'!$D$28,0,10*ROW('Sanitation Data'!D183))="","",OFFSET('Sanitation Data'!$D$28,0,10*ROW('Sanitation Data'!D183)))</f>
        <v/>
      </c>
      <c r="CL189" s="300" t="str">
        <f ca="true">+IF(OFFSET('Sanitation Data'!$D$29,0,10*ROW('Sanitation Data'!D183))="","",OFFSET('Sanitation Data'!$D$29,0,10*ROW('Sanitation Data'!D183)))</f>
        <v/>
      </c>
      <c r="CM189" s="300" t="str">
        <f ca="true">+IF(OFFSET('Sanitation Data'!$D$30,0,10*ROW('Sanitation Data'!D183))="","",OFFSET('Sanitation Data'!$D$30,0,10*ROW('Sanitation Data'!D183)))</f>
        <v/>
      </c>
      <c r="CN189" s="300" t="str">
        <f ca="true">+IF(OFFSET('Sanitation Data'!$D$31,0,10*ROW('Sanitation Data'!D183))="","",OFFSET('Sanitation Data'!$D$31,0,10*ROW('Sanitation Data'!D183)))</f>
        <v/>
      </c>
      <c r="CO189" s="300" t="str">
        <f ca="true">+IF(OFFSET('Sanitation Data'!$D$32,0,10*ROW('Sanitation Data'!D183))="","",OFFSET('Sanitation Data'!$D$32,0,10*ROW('Sanitation Data'!D183)))</f>
        <v/>
      </c>
      <c r="CP189" s="300" t="str">
        <f ca="true">+IF(OFFSET('Sanitation Data'!$E$28,0,10*ROW('Sanitation Data'!E183))="","",OFFSET('Sanitation Data'!$E$28,0,10*ROW('Sanitation Data'!E183)))</f>
        <v/>
      </c>
      <c r="CQ189" s="300" t="str">
        <f ca="true">+IF(OFFSET('Sanitation Data'!$E$29,0,10*ROW('Sanitation Data'!E183))="","",OFFSET('Sanitation Data'!$E$29,0,10*ROW('Sanitation Data'!E183)))</f>
        <v/>
      </c>
      <c r="CR189" s="300" t="str">
        <f ca="true">+IF(OFFSET('Sanitation Data'!$E$30,0,10*ROW('Sanitation Data'!E183))="","",OFFSET('Sanitation Data'!$E$30,0,10*ROW('Sanitation Data'!E183)))</f>
        <v/>
      </c>
      <c r="CS189" s="300" t="str">
        <f ca="true">+IF(OFFSET('Sanitation Data'!$E$31,0,10*ROW('Sanitation Data'!E183))="","",OFFSET('Sanitation Data'!$E$31,0,10*ROW('Sanitation Data'!E183)))</f>
        <v/>
      </c>
      <c r="CT189" s="300" t="str">
        <f ca="true">+IF(OFFSET('Sanitation Data'!$E$32,0,10*ROW('Sanitation Data'!E183))="","",OFFSET('Sanitation Data'!$E$32,0,10*ROW('Sanitation Data'!E183)))</f>
        <v/>
      </c>
      <c r="CU189" s="300" t="str">
        <f ca="true">+IF(OFFSET('Sanitation Data'!$F$28,0,10*ROW('Sanitation Data'!F183))="","",OFFSET('Sanitation Data'!$F$28,0,10*ROW('Sanitation Data'!F183)))</f>
        <v/>
      </c>
      <c r="CV189" s="300" t="str">
        <f ca="true">+IF(OFFSET('Sanitation Data'!$F$29,0,10*ROW('Sanitation Data'!F183))="","",OFFSET('Sanitation Data'!$F$29,0,10*ROW('Sanitation Data'!F183)))</f>
        <v/>
      </c>
      <c r="CW189" s="300" t="str">
        <f ca="true">+IF(OFFSET('Sanitation Data'!$F$30,0,10*ROW('Sanitation Data'!F183))="","",OFFSET('Sanitation Data'!$F$30,0,10*ROW('Sanitation Data'!F183)))</f>
        <v/>
      </c>
      <c r="CX189" s="300" t="str">
        <f ca="true">+IF(OFFSET('Sanitation Data'!$F$31,0,10*ROW('Sanitation Data'!F183))="","",OFFSET('Sanitation Data'!$F$31,0,10*ROW('Sanitation Data'!F183)))</f>
        <v/>
      </c>
      <c r="CY189" s="300" t="str">
        <f ca="true">+IF(OFFSET('Sanitation Data'!$F$32,0,10*ROW('Sanitation Data'!F183))="","",OFFSET('Sanitation Data'!$F$32,0,10*ROW('Sanitation Data'!F183)))</f>
        <v/>
      </c>
      <c r="CZ189" s="300" t="str">
        <f ca="true">+IF(OFFSET('Sanitation Data'!$G$28,0,10*ROW('Sanitation Data'!G183))="","",OFFSET('Sanitation Data'!$G$28,0,10*ROW('Sanitation Data'!G183)))</f>
        <v/>
      </c>
      <c r="DA189" s="300" t="str">
        <f ca="true">+IF(OFFSET('Sanitation Data'!$G$29,0,10*ROW('Sanitation Data'!G183))="","",OFFSET('Sanitation Data'!$G$29,0,10*ROW('Sanitation Data'!G183)))</f>
        <v/>
      </c>
      <c r="DB189" s="300" t="str">
        <f ca="true">+IF(OFFSET('Sanitation Data'!$G$30,0,10*ROW('Sanitation Data'!G183))="","",OFFSET('Sanitation Data'!$G$30,0,10*ROW('Sanitation Data'!G183)))</f>
        <v/>
      </c>
      <c r="DC189" s="300" t="str">
        <f ca="true">+IF(OFFSET('Sanitation Data'!$G$31,0,10*ROW('Sanitation Data'!G183))="","",OFFSET('Sanitation Data'!$G$31,0,10*ROW('Sanitation Data'!G183)))</f>
        <v/>
      </c>
      <c r="DD189" s="300" t="str">
        <f ca="true">+IF(OFFSET('Sanitation Data'!$G$32,0,10*ROW('Sanitation Data'!G183))="","",OFFSET('Sanitation Data'!$G$32,0,10*ROW('Sanitation Data'!G183)))</f>
        <v/>
      </c>
      <c r="DE189" s="300" t="str">
        <f ca="true">+IF(OFFSET('Sanitation Data'!$H$28,0,10*ROW('Sanitation Data'!H183))="","",OFFSET('Sanitation Data'!$H$28,0,10*ROW('Sanitation Data'!H183)))</f>
        <v/>
      </c>
      <c r="DF189" s="300" t="str">
        <f ca="true">+IF(OFFSET('Sanitation Data'!$H$29,0,10*ROW('Sanitation Data'!H183))="","",OFFSET('Sanitation Data'!$H$29,0,10*ROW('Sanitation Data'!H183)))</f>
        <v/>
      </c>
      <c r="DG189" s="300" t="str">
        <f ca="true">+IF(OFFSET('Sanitation Data'!$H$30,0,10*ROW('Sanitation Data'!H183))="","",OFFSET('Sanitation Data'!$H$30,0,10*ROW('Sanitation Data'!H183)))</f>
        <v/>
      </c>
      <c r="DH189" s="300" t="str">
        <f ca="true">+IF(OFFSET('Sanitation Data'!$H$31,0,10*ROW('Sanitation Data'!H183))="","",OFFSET('Sanitation Data'!$H$31,0,10*ROW('Sanitation Data'!H183)))</f>
        <v/>
      </c>
      <c r="DI189" s="300" t="str">
        <f ca="true">+IF(OFFSET('Sanitation Data'!$H$32,0,10*ROW('Sanitation Data'!H183))="","",OFFSET('Sanitation Data'!$H$32,0,10*ROW('Sanitation Data'!H183)))</f>
        <v/>
      </c>
      <c r="DJ189" s="300" t="str">
        <f ca="true">+IF(OFFSET('Sanitation Data'!$I$28,0,10*ROW('Sanitation Data'!I183))="","",OFFSET('Sanitation Data'!$I$28,0,10*ROW('Sanitation Data'!I183)))</f>
        <v/>
      </c>
      <c r="DK189" s="300" t="str">
        <f ca="true">+IF(OFFSET('Sanitation Data'!$I$29,0,10*ROW('Sanitation Data'!I183))="","",OFFSET('Sanitation Data'!$I$29,0,10*ROW('Sanitation Data'!I183)))</f>
        <v/>
      </c>
      <c r="DL189" s="300" t="str">
        <f ca="true">+IF(OFFSET('Sanitation Data'!$I$30,0,10*ROW('Sanitation Data'!I183))="","",OFFSET('Sanitation Data'!$I$30,0,10*ROW('Sanitation Data'!I183)))</f>
        <v/>
      </c>
      <c r="DM189" s="300" t="str">
        <f ca="true">+IF(OFFSET('Sanitation Data'!$I$31,0,10*ROW('Sanitation Data'!I183))="","",OFFSET('Sanitation Data'!$I$31,0,10*ROW('Sanitation Data'!I183)))</f>
        <v/>
      </c>
      <c r="DN189" s="300" t="str">
        <f ca="true">+IF(OFFSET('Sanitation Data'!$I$32,0,10*ROW('Sanitation Data'!I183))="","",OFFSET('Sanitation Data'!$I$32,0,10*ROW('Sanitation Data'!I183)))</f>
        <v/>
      </c>
      <c r="DO189" s="300" t="str">
        <f ca="true">+IF(OFFSET('Hygiene Data'!$D$11,0,10*ROW('Hygiene Data'!D183))="","",OFFSET('Hygiene Data'!$D$11,0,10*ROW('Hygiene Data'!D183)))</f>
        <v/>
      </c>
      <c r="DP189" s="300" t="str">
        <f ca="true">+IF(OFFSET('Hygiene Data'!$D$12,0,10*ROW('Hygiene Data'!D183))="","",OFFSET('Hygiene Data'!$D$12,0,10*ROW('Hygiene Data'!D183)))</f>
        <v/>
      </c>
      <c r="DQ189" s="300" t="str">
        <f ca="true">+IF(OFFSET('Hygiene Data'!$D$13,0,10*ROW('Hygiene Data'!D183))="","",OFFSET('Hygiene Data'!$D$13,0,10*ROW('Hygiene Data'!D183)))</f>
        <v/>
      </c>
      <c r="DR189" s="300" t="str">
        <f ca="true">+IF(OFFSET('Hygiene Data'!$E$11,0,10*ROW('Hygiene Data'!E183))="","",OFFSET('Hygiene Data'!$E$11,0,10*ROW('Hygiene Data'!E183)))</f>
        <v/>
      </c>
      <c r="DS189" s="300" t="str">
        <f ca="true">+IF(OFFSET('Hygiene Data'!$E$12,0,10*ROW('Hygiene Data'!E183))="","",OFFSET('Hygiene Data'!$E$12,0,10*ROW('Hygiene Data'!E183)))</f>
        <v/>
      </c>
      <c r="DT189" s="300" t="str">
        <f ca="true">+IF(OFFSET('Hygiene Data'!$E$13,0,10*ROW('Hygiene Data'!E183))="","",OFFSET('Hygiene Data'!$E$13,0,10*ROW('Hygiene Data'!E183)))</f>
        <v/>
      </c>
      <c r="DU189" s="300" t="str">
        <f ca="true">+IF(OFFSET('Hygiene Data'!$F$11,0,10*ROW('Hygiene Data'!F183))="","",OFFSET('Hygiene Data'!$F$11,0,10*ROW('Hygiene Data'!F183)))</f>
        <v/>
      </c>
      <c r="DV189" s="300" t="str">
        <f ca="true">+IF(OFFSET('Hygiene Data'!$F$12,0,10*ROW('Hygiene Data'!F183))="","",OFFSET('Hygiene Data'!$F$12,0,10*ROW('Hygiene Data'!F183)))</f>
        <v/>
      </c>
      <c r="DW189" s="300" t="str">
        <f ca="true">+IF(OFFSET('Hygiene Data'!$F$13,0,10*ROW('Hygiene Data'!F183))="","",OFFSET('Hygiene Data'!$F$13,0,10*ROW('Hygiene Data'!F183)))</f>
        <v/>
      </c>
      <c r="DX189" s="300" t="str">
        <f ca="true">+IF(OFFSET('Hygiene Data'!$G$11,0,10*ROW('Hygiene Data'!G183))="","",OFFSET('Hygiene Data'!$G$11,0,10*ROW('Hygiene Data'!G183)))</f>
        <v/>
      </c>
      <c r="DY189" s="300" t="str">
        <f ca="true">+IF(OFFSET('Hygiene Data'!$G$12,0,10*ROW('Hygiene Data'!G183))="","",OFFSET('Hygiene Data'!$G$12,0,10*ROW('Hygiene Data'!G183)))</f>
        <v/>
      </c>
      <c r="DZ189" s="300" t="str">
        <f ca="true">+IF(OFFSET('Hygiene Data'!$G$13,0,10*ROW('Hygiene Data'!G183))="","",OFFSET('Hygiene Data'!$G$13,0,10*ROW('Hygiene Data'!G183)))</f>
        <v/>
      </c>
      <c r="EA189" s="300" t="str">
        <f ca="true">+IF(OFFSET('Hygiene Data'!$H$11,0,10*ROW('Hygiene Data'!H183))="","",OFFSET('Hygiene Data'!$H$11,0,10*ROW('Hygiene Data'!H183)))</f>
        <v/>
      </c>
      <c r="EB189" s="300" t="str">
        <f ca="true">+IF(OFFSET('Hygiene Data'!$H$12,0,10*ROW('Hygiene Data'!H183))="","",OFFSET('Hygiene Data'!$H$12,0,10*ROW('Hygiene Data'!H183)))</f>
        <v/>
      </c>
      <c r="EC189" s="300" t="str">
        <f ca="true">+IF(OFFSET('Hygiene Data'!$H$13,0,10*ROW('Hygiene Data'!H183))="","",OFFSET('Hygiene Data'!$H$13,0,10*ROW('Hygiene Data'!H183)))</f>
        <v/>
      </c>
      <c r="ED189" s="300" t="str">
        <f ca="true">+IF(OFFSET('Hygiene Data'!$I$11,0,10*ROW('Hygiene Data'!I183))="","",OFFSET('Hygiene Data'!$I$11,0,10*ROW('Hygiene Data'!I183)))</f>
        <v/>
      </c>
      <c r="EE189" s="300" t="str">
        <f ca="true">+IF(OFFSET('Hygiene Data'!$I$12,0,10*ROW('Hygiene Data'!I183))="","",OFFSET('Hygiene Data'!$I$12,0,10*ROW('Hygiene Data'!I183)))</f>
        <v/>
      </c>
      <c r="EF189" s="30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7"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0"/>
      <c r="BS190" s="300" t="str">
        <f ca="true">+IF(OFFSET('Water Data'!$D$27,0,10*ROW('Water Data'!D184))="","",OFFSET('Water Data'!$D$27,0,10*ROW('Water Data'!D184)))</f>
        <v/>
      </c>
      <c r="BT190" s="300" t="str">
        <f ca="true">+IF(OFFSET('Water Data'!$D$28,0,10*ROW('Water Data'!D184))="","",OFFSET('Water Data'!$D$28,0,10*ROW('Water Data'!D184)))</f>
        <v/>
      </c>
      <c r="BU190" s="300" t="str">
        <f ca="true">+IF(OFFSET('Water Data'!$D$29,0,10*ROW('Water Data'!D184))="","",OFFSET('Water Data'!$D$29,0,10*ROW('Water Data'!D184)))</f>
        <v/>
      </c>
      <c r="BV190" s="300" t="str">
        <f ca="true">+IF(OFFSET('Water Data'!$E$27,0,10*ROW('Water Data'!E184))="","",OFFSET('Water Data'!$E$27,0,10*ROW('Water Data'!E184)))</f>
        <v/>
      </c>
      <c r="BW190" s="300" t="str">
        <f ca="true">+IF(OFFSET('Water Data'!$E$28,0,10*ROW('Water Data'!E184))="","",OFFSET('Water Data'!$E$28,0,10*ROW('Water Data'!E184)))</f>
        <v/>
      </c>
      <c r="BX190" s="300" t="str">
        <f ca="true">+IF(OFFSET('Water Data'!$E$29,0,10*ROW('Water Data'!E184))="","",OFFSET('Water Data'!$E$29,0,10*ROW('Water Data'!E184)))</f>
        <v/>
      </c>
      <c r="BY190" s="300" t="str">
        <f ca="true">+IF(OFFSET('Water Data'!$F$27,0,10*ROW('Water Data'!F184))="","",OFFSET('Water Data'!$F$27,0,10*ROW('Water Data'!F184)))</f>
        <v/>
      </c>
      <c r="BZ190" s="300" t="str">
        <f ca="true">+IF(OFFSET('Water Data'!$F$28,0,10*ROW('Water Data'!F184))="","",OFFSET('Water Data'!$F$28,0,10*ROW('Water Data'!F184)))</f>
        <v/>
      </c>
      <c r="CA190" s="300" t="str">
        <f ca="true">+IF(OFFSET('Water Data'!$F$29,0,10*ROW('Water Data'!F184))="","",OFFSET('Water Data'!$F$29,0,10*ROW('Water Data'!F184)))</f>
        <v/>
      </c>
      <c r="CB190" s="300" t="str">
        <f ca="true">+IF(OFFSET('Water Data'!$G$27,0,10*ROW('Water Data'!G184))="","",OFFSET('Water Data'!$G$27,0,10*ROW('Water Data'!G184)))</f>
        <v/>
      </c>
      <c r="CC190" s="300" t="str">
        <f ca="true">+IF(OFFSET('Water Data'!$G$28,0,10*ROW('Water Data'!G184))="","",OFFSET('Water Data'!$G$28,0,10*ROW('Water Data'!G184)))</f>
        <v/>
      </c>
      <c r="CD190" s="300" t="str">
        <f ca="true">+IF(OFFSET('Water Data'!$G$29,0,10*ROW('Water Data'!G184))="","",OFFSET('Water Data'!$G$29,0,10*ROW('Water Data'!G184)))</f>
        <v/>
      </c>
      <c r="CE190" s="300" t="str">
        <f ca="true">+IF(OFFSET('Water Data'!$H$27,0,10*ROW('Water Data'!H184))="","",OFFSET('Water Data'!$H$27,0,10*ROW('Water Data'!H184)))</f>
        <v/>
      </c>
      <c r="CF190" s="300" t="str">
        <f ca="true">+IF(OFFSET('Water Data'!$H$28,0,10*ROW('Water Data'!H184))="","",OFFSET('Water Data'!$H$28,0,10*ROW('Water Data'!H184)))</f>
        <v/>
      </c>
      <c r="CG190" s="300" t="str">
        <f ca="true">+IF(OFFSET('Water Data'!$H$29,0,10*ROW('Water Data'!H184))="","",OFFSET('Water Data'!$H$29,0,10*ROW('Water Data'!H184)))</f>
        <v/>
      </c>
      <c r="CH190" s="300" t="str">
        <f ca="true">+IF(OFFSET('Water Data'!$I$27,0,10*ROW('Water Data'!I184))="","",OFFSET('Water Data'!$I$27,0,10*ROW('Water Data'!I184)))</f>
        <v/>
      </c>
      <c r="CI190" s="300" t="str">
        <f ca="true">+IF(OFFSET('Water Data'!$I$28,0,10*ROW('Water Data'!I184))="","",OFFSET('Water Data'!$I$28,0,10*ROW('Water Data'!I184)))</f>
        <v/>
      </c>
      <c r="CJ190" s="300" t="str">
        <f ca="true">+IF(OFFSET('Water Data'!$I$29,0,10*ROW('Water Data'!I184))="","",OFFSET('Water Data'!$I$29,0,10*ROW('Water Data'!I184)))</f>
        <v/>
      </c>
      <c r="CK190" s="300" t="str">
        <f ca="true">+IF(OFFSET('Sanitation Data'!$D$28,0,10*ROW('Sanitation Data'!D184))="","",OFFSET('Sanitation Data'!$D$28,0,10*ROW('Sanitation Data'!D184)))</f>
        <v/>
      </c>
      <c r="CL190" s="300" t="str">
        <f ca="true">+IF(OFFSET('Sanitation Data'!$D$29,0,10*ROW('Sanitation Data'!D184))="","",OFFSET('Sanitation Data'!$D$29,0,10*ROW('Sanitation Data'!D184)))</f>
        <v/>
      </c>
      <c r="CM190" s="300" t="str">
        <f ca="true">+IF(OFFSET('Sanitation Data'!$D$30,0,10*ROW('Sanitation Data'!D184))="","",OFFSET('Sanitation Data'!$D$30,0,10*ROW('Sanitation Data'!D184)))</f>
        <v/>
      </c>
      <c r="CN190" s="300" t="str">
        <f ca="true">+IF(OFFSET('Sanitation Data'!$D$31,0,10*ROW('Sanitation Data'!D184))="","",OFFSET('Sanitation Data'!$D$31,0,10*ROW('Sanitation Data'!D184)))</f>
        <v/>
      </c>
      <c r="CO190" s="300" t="str">
        <f ca="true">+IF(OFFSET('Sanitation Data'!$D$32,0,10*ROW('Sanitation Data'!D184))="","",OFFSET('Sanitation Data'!$D$32,0,10*ROW('Sanitation Data'!D184)))</f>
        <v/>
      </c>
      <c r="CP190" s="300" t="str">
        <f ca="true">+IF(OFFSET('Sanitation Data'!$E$28,0,10*ROW('Sanitation Data'!E184))="","",OFFSET('Sanitation Data'!$E$28,0,10*ROW('Sanitation Data'!E184)))</f>
        <v/>
      </c>
      <c r="CQ190" s="300" t="str">
        <f ca="true">+IF(OFFSET('Sanitation Data'!$E$29,0,10*ROW('Sanitation Data'!E184))="","",OFFSET('Sanitation Data'!$E$29,0,10*ROW('Sanitation Data'!E184)))</f>
        <v/>
      </c>
      <c r="CR190" s="300" t="str">
        <f ca="true">+IF(OFFSET('Sanitation Data'!$E$30,0,10*ROW('Sanitation Data'!E184))="","",OFFSET('Sanitation Data'!$E$30,0,10*ROW('Sanitation Data'!E184)))</f>
        <v/>
      </c>
      <c r="CS190" s="300" t="str">
        <f ca="true">+IF(OFFSET('Sanitation Data'!$E$31,0,10*ROW('Sanitation Data'!E184))="","",OFFSET('Sanitation Data'!$E$31,0,10*ROW('Sanitation Data'!E184)))</f>
        <v/>
      </c>
      <c r="CT190" s="300" t="str">
        <f ca="true">+IF(OFFSET('Sanitation Data'!$E$32,0,10*ROW('Sanitation Data'!E184))="","",OFFSET('Sanitation Data'!$E$32,0,10*ROW('Sanitation Data'!E184)))</f>
        <v/>
      </c>
      <c r="CU190" s="300" t="str">
        <f ca="true">+IF(OFFSET('Sanitation Data'!$F$28,0,10*ROW('Sanitation Data'!F184))="","",OFFSET('Sanitation Data'!$F$28,0,10*ROW('Sanitation Data'!F184)))</f>
        <v/>
      </c>
      <c r="CV190" s="300" t="str">
        <f ca="true">+IF(OFFSET('Sanitation Data'!$F$29,0,10*ROW('Sanitation Data'!F184))="","",OFFSET('Sanitation Data'!$F$29,0,10*ROW('Sanitation Data'!F184)))</f>
        <v/>
      </c>
      <c r="CW190" s="300" t="str">
        <f ca="true">+IF(OFFSET('Sanitation Data'!$F$30,0,10*ROW('Sanitation Data'!F184))="","",OFFSET('Sanitation Data'!$F$30,0,10*ROW('Sanitation Data'!F184)))</f>
        <v/>
      </c>
      <c r="CX190" s="300" t="str">
        <f ca="true">+IF(OFFSET('Sanitation Data'!$F$31,0,10*ROW('Sanitation Data'!F184))="","",OFFSET('Sanitation Data'!$F$31,0,10*ROW('Sanitation Data'!F184)))</f>
        <v/>
      </c>
      <c r="CY190" s="300" t="str">
        <f ca="true">+IF(OFFSET('Sanitation Data'!$F$32,0,10*ROW('Sanitation Data'!F184))="","",OFFSET('Sanitation Data'!$F$32,0,10*ROW('Sanitation Data'!F184)))</f>
        <v/>
      </c>
      <c r="CZ190" s="300" t="str">
        <f ca="true">+IF(OFFSET('Sanitation Data'!$G$28,0,10*ROW('Sanitation Data'!G184))="","",OFFSET('Sanitation Data'!$G$28,0,10*ROW('Sanitation Data'!G184)))</f>
        <v/>
      </c>
      <c r="DA190" s="300" t="str">
        <f ca="true">+IF(OFFSET('Sanitation Data'!$G$29,0,10*ROW('Sanitation Data'!G184))="","",OFFSET('Sanitation Data'!$G$29,0,10*ROW('Sanitation Data'!G184)))</f>
        <v/>
      </c>
      <c r="DB190" s="300" t="str">
        <f ca="true">+IF(OFFSET('Sanitation Data'!$G$30,0,10*ROW('Sanitation Data'!G184))="","",OFFSET('Sanitation Data'!$G$30,0,10*ROW('Sanitation Data'!G184)))</f>
        <v/>
      </c>
      <c r="DC190" s="300" t="str">
        <f ca="true">+IF(OFFSET('Sanitation Data'!$G$31,0,10*ROW('Sanitation Data'!G184))="","",OFFSET('Sanitation Data'!$G$31,0,10*ROW('Sanitation Data'!G184)))</f>
        <v/>
      </c>
      <c r="DD190" s="300" t="str">
        <f ca="true">+IF(OFFSET('Sanitation Data'!$G$32,0,10*ROW('Sanitation Data'!G184))="","",OFFSET('Sanitation Data'!$G$32,0,10*ROW('Sanitation Data'!G184)))</f>
        <v/>
      </c>
      <c r="DE190" s="300" t="str">
        <f ca="true">+IF(OFFSET('Sanitation Data'!$H$28,0,10*ROW('Sanitation Data'!H184))="","",OFFSET('Sanitation Data'!$H$28,0,10*ROW('Sanitation Data'!H184)))</f>
        <v/>
      </c>
      <c r="DF190" s="300" t="str">
        <f ca="true">+IF(OFFSET('Sanitation Data'!$H$29,0,10*ROW('Sanitation Data'!H184))="","",OFFSET('Sanitation Data'!$H$29,0,10*ROW('Sanitation Data'!H184)))</f>
        <v/>
      </c>
      <c r="DG190" s="300" t="str">
        <f ca="true">+IF(OFFSET('Sanitation Data'!$H$30,0,10*ROW('Sanitation Data'!H184))="","",OFFSET('Sanitation Data'!$H$30,0,10*ROW('Sanitation Data'!H184)))</f>
        <v/>
      </c>
      <c r="DH190" s="300" t="str">
        <f ca="true">+IF(OFFSET('Sanitation Data'!$H$31,0,10*ROW('Sanitation Data'!H184))="","",OFFSET('Sanitation Data'!$H$31,0,10*ROW('Sanitation Data'!H184)))</f>
        <v/>
      </c>
      <c r="DI190" s="300" t="str">
        <f ca="true">+IF(OFFSET('Sanitation Data'!$H$32,0,10*ROW('Sanitation Data'!H184))="","",OFFSET('Sanitation Data'!$H$32,0,10*ROW('Sanitation Data'!H184)))</f>
        <v/>
      </c>
      <c r="DJ190" s="300" t="str">
        <f ca="true">+IF(OFFSET('Sanitation Data'!$I$28,0,10*ROW('Sanitation Data'!I184))="","",OFFSET('Sanitation Data'!$I$28,0,10*ROW('Sanitation Data'!I184)))</f>
        <v/>
      </c>
      <c r="DK190" s="300" t="str">
        <f ca="true">+IF(OFFSET('Sanitation Data'!$I$29,0,10*ROW('Sanitation Data'!I184))="","",OFFSET('Sanitation Data'!$I$29,0,10*ROW('Sanitation Data'!I184)))</f>
        <v/>
      </c>
      <c r="DL190" s="300" t="str">
        <f ca="true">+IF(OFFSET('Sanitation Data'!$I$30,0,10*ROW('Sanitation Data'!I184))="","",OFFSET('Sanitation Data'!$I$30,0,10*ROW('Sanitation Data'!I184)))</f>
        <v/>
      </c>
      <c r="DM190" s="300" t="str">
        <f ca="true">+IF(OFFSET('Sanitation Data'!$I$31,0,10*ROW('Sanitation Data'!I184))="","",OFFSET('Sanitation Data'!$I$31,0,10*ROW('Sanitation Data'!I184)))</f>
        <v/>
      </c>
      <c r="DN190" s="300" t="str">
        <f ca="true">+IF(OFFSET('Sanitation Data'!$I$32,0,10*ROW('Sanitation Data'!I184))="","",OFFSET('Sanitation Data'!$I$32,0,10*ROW('Sanitation Data'!I184)))</f>
        <v/>
      </c>
      <c r="DO190" s="300" t="str">
        <f ca="true">+IF(OFFSET('Hygiene Data'!$D$11,0,10*ROW('Hygiene Data'!D184))="","",OFFSET('Hygiene Data'!$D$11,0,10*ROW('Hygiene Data'!D184)))</f>
        <v/>
      </c>
      <c r="DP190" s="300" t="str">
        <f ca="true">+IF(OFFSET('Hygiene Data'!$D$12,0,10*ROW('Hygiene Data'!D184))="","",OFFSET('Hygiene Data'!$D$12,0,10*ROW('Hygiene Data'!D184)))</f>
        <v/>
      </c>
      <c r="DQ190" s="300" t="str">
        <f ca="true">+IF(OFFSET('Hygiene Data'!$D$13,0,10*ROW('Hygiene Data'!D184))="","",OFFSET('Hygiene Data'!$D$13,0,10*ROW('Hygiene Data'!D184)))</f>
        <v/>
      </c>
      <c r="DR190" s="300" t="str">
        <f ca="true">+IF(OFFSET('Hygiene Data'!$E$11,0,10*ROW('Hygiene Data'!E184))="","",OFFSET('Hygiene Data'!$E$11,0,10*ROW('Hygiene Data'!E184)))</f>
        <v/>
      </c>
      <c r="DS190" s="300" t="str">
        <f ca="true">+IF(OFFSET('Hygiene Data'!$E$12,0,10*ROW('Hygiene Data'!E184))="","",OFFSET('Hygiene Data'!$E$12,0,10*ROW('Hygiene Data'!E184)))</f>
        <v/>
      </c>
      <c r="DT190" s="300" t="str">
        <f ca="true">+IF(OFFSET('Hygiene Data'!$E$13,0,10*ROW('Hygiene Data'!E184))="","",OFFSET('Hygiene Data'!$E$13,0,10*ROW('Hygiene Data'!E184)))</f>
        <v/>
      </c>
      <c r="DU190" s="300" t="str">
        <f ca="true">+IF(OFFSET('Hygiene Data'!$F$11,0,10*ROW('Hygiene Data'!F184))="","",OFFSET('Hygiene Data'!$F$11,0,10*ROW('Hygiene Data'!F184)))</f>
        <v/>
      </c>
      <c r="DV190" s="300" t="str">
        <f ca="true">+IF(OFFSET('Hygiene Data'!$F$12,0,10*ROW('Hygiene Data'!F184))="","",OFFSET('Hygiene Data'!$F$12,0,10*ROW('Hygiene Data'!F184)))</f>
        <v/>
      </c>
      <c r="DW190" s="300" t="str">
        <f ca="true">+IF(OFFSET('Hygiene Data'!$F$13,0,10*ROW('Hygiene Data'!F184))="","",OFFSET('Hygiene Data'!$F$13,0,10*ROW('Hygiene Data'!F184)))</f>
        <v/>
      </c>
      <c r="DX190" s="300" t="str">
        <f ca="true">+IF(OFFSET('Hygiene Data'!$G$11,0,10*ROW('Hygiene Data'!G184))="","",OFFSET('Hygiene Data'!$G$11,0,10*ROW('Hygiene Data'!G184)))</f>
        <v/>
      </c>
      <c r="DY190" s="300" t="str">
        <f ca="true">+IF(OFFSET('Hygiene Data'!$G$12,0,10*ROW('Hygiene Data'!G184))="","",OFFSET('Hygiene Data'!$G$12,0,10*ROW('Hygiene Data'!G184)))</f>
        <v/>
      </c>
      <c r="DZ190" s="300" t="str">
        <f ca="true">+IF(OFFSET('Hygiene Data'!$G$13,0,10*ROW('Hygiene Data'!G184))="","",OFFSET('Hygiene Data'!$G$13,0,10*ROW('Hygiene Data'!G184)))</f>
        <v/>
      </c>
      <c r="EA190" s="300" t="str">
        <f ca="true">+IF(OFFSET('Hygiene Data'!$H$11,0,10*ROW('Hygiene Data'!H184))="","",OFFSET('Hygiene Data'!$H$11,0,10*ROW('Hygiene Data'!H184)))</f>
        <v/>
      </c>
      <c r="EB190" s="300" t="str">
        <f ca="true">+IF(OFFSET('Hygiene Data'!$H$12,0,10*ROW('Hygiene Data'!H184))="","",OFFSET('Hygiene Data'!$H$12,0,10*ROW('Hygiene Data'!H184)))</f>
        <v/>
      </c>
      <c r="EC190" s="300" t="str">
        <f ca="true">+IF(OFFSET('Hygiene Data'!$H$13,0,10*ROW('Hygiene Data'!H184))="","",OFFSET('Hygiene Data'!$H$13,0,10*ROW('Hygiene Data'!H184)))</f>
        <v/>
      </c>
      <c r="ED190" s="300" t="str">
        <f ca="true">+IF(OFFSET('Hygiene Data'!$I$11,0,10*ROW('Hygiene Data'!I184))="","",OFFSET('Hygiene Data'!$I$11,0,10*ROW('Hygiene Data'!I184)))</f>
        <v/>
      </c>
      <c r="EE190" s="300" t="str">
        <f ca="true">+IF(OFFSET('Hygiene Data'!$I$12,0,10*ROW('Hygiene Data'!I184))="","",OFFSET('Hygiene Data'!$I$12,0,10*ROW('Hygiene Data'!I184)))</f>
        <v/>
      </c>
      <c r="EF190" s="30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7"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0"/>
      <c r="BS191" s="300" t="str">
        <f ca="true">+IF(OFFSET('Water Data'!$D$27,0,10*ROW('Water Data'!D185))="","",OFFSET('Water Data'!$D$27,0,10*ROW('Water Data'!D185)))</f>
        <v/>
      </c>
      <c r="BT191" s="300" t="str">
        <f ca="true">+IF(OFFSET('Water Data'!$D$28,0,10*ROW('Water Data'!D185))="","",OFFSET('Water Data'!$D$28,0,10*ROW('Water Data'!D185)))</f>
        <v/>
      </c>
      <c r="BU191" s="300" t="str">
        <f ca="true">+IF(OFFSET('Water Data'!$D$29,0,10*ROW('Water Data'!D185))="","",OFFSET('Water Data'!$D$29,0,10*ROW('Water Data'!D185)))</f>
        <v/>
      </c>
      <c r="BV191" s="300" t="str">
        <f ca="true">+IF(OFFSET('Water Data'!$E$27,0,10*ROW('Water Data'!E185))="","",OFFSET('Water Data'!$E$27,0,10*ROW('Water Data'!E185)))</f>
        <v/>
      </c>
      <c r="BW191" s="300" t="str">
        <f ca="true">+IF(OFFSET('Water Data'!$E$28,0,10*ROW('Water Data'!E185))="","",OFFSET('Water Data'!$E$28,0,10*ROW('Water Data'!E185)))</f>
        <v/>
      </c>
      <c r="BX191" s="300" t="str">
        <f ca="true">+IF(OFFSET('Water Data'!$E$29,0,10*ROW('Water Data'!E185))="","",OFFSET('Water Data'!$E$29,0,10*ROW('Water Data'!E185)))</f>
        <v/>
      </c>
      <c r="BY191" s="300" t="str">
        <f ca="true">+IF(OFFSET('Water Data'!$F$27,0,10*ROW('Water Data'!F185))="","",OFFSET('Water Data'!$F$27,0,10*ROW('Water Data'!F185)))</f>
        <v/>
      </c>
      <c r="BZ191" s="300" t="str">
        <f ca="true">+IF(OFFSET('Water Data'!$F$28,0,10*ROW('Water Data'!F185))="","",OFFSET('Water Data'!$F$28,0,10*ROW('Water Data'!F185)))</f>
        <v/>
      </c>
      <c r="CA191" s="300" t="str">
        <f ca="true">+IF(OFFSET('Water Data'!$F$29,0,10*ROW('Water Data'!F185))="","",OFFSET('Water Data'!$F$29,0,10*ROW('Water Data'!F185)))</f>
        <v/>
      </c>
      <c r="CB191" s="300" t="str">
        <f ca="true">+IF(OFFSET('Water Data'!$G$27,0,10*ROW('Water Data'!G185))="","",OFFSET('Water Data'!$G$27,0,10*ROW('Water Data'!G185)))</f>
        <v/>
      </c>
      <c r="CC191" s="300" t="str">
        <f ca="true">+IF(OFFSET('Water Data'!$G$28,0,10*ROW('Water Data'!G185))="","",OFFSET('Water Data'!$G$28,0,10*ROW('Water Data'!G185)))</f>
        <v/>
      </c>
      <c r="CD191" s="300" t="str">
        <f ca="true">+IF(OFFSET('Water Data'!$G$29,0,10*ROW('Water Data'!G185))="","",OFFSET('Water Data'!$G$29,0,10*ROW('Water Data'!G185)))</f>
        <v/>
      </c>
      <c r="CE191" s="300" t="str">
        <f ca="true">+IF(OFFSET('Water Data'!$H$27,0,10*ROW('Water Data'!H185))="","",OFFSET('Water Data'!$H$27,0,10*ROW('Water Data'!H185)))</f>
        <v/>
      </c>
      <c r="CF191" s="300" t="str">
        <f ca="true">+IF(OFFSET('Water Data'!$H$28,0,10*ROW('Water Data'!H185))="","",OFFSET('Water Data'!$H$28,0,10*ROW('Water Data'!H185)))</f>
        <v/>
      </c>
      <c r="CG191" s="300" t="str">
        <f ca="true">+IF(OFFSET('Water Data'!$H$29,0,10*ROW('Water Data'!H185))="","",OFFSET('Water Data'!$H$29,0,10*ROW('Water Data'!H185)))</f>
        <v/>
      </c>
      <c r="CH191" s="300" t="str">
        <f ca="true">+IF(OFFSET('Water Data'!$I$27,0,10*ROW('Water Data'!I185))="","",OFFSET('Water Data'!$I$27,0,10*ROW('Water Data'!I185)))</f>
        <v/>
      </c>
      <c r="CI191" s="300" t="str">
        <f ca="true">+IF(OFFSET('Water Data'!$I$28,0,10*ROW('Water Data'!I185))="","",OFFSET('Water Data'!$I$28,0,10*ROW('Water Data'!I185)))</f>
        <v/>
      </c>
      <c r="CJ191" s="300" t="str">
        <f ca="true">+IF(OFFSET('Water Data'!$I$29,0,10*ROW('Water Data'!I185))="","",OFFSET('Water Data'!$I$29,0,10*ROW('Water Data'!I185)))</f>
        <v/>
      </c>
      <c r="CK191" s="300" t="str">
        <f ca="true">+IF(OFFSET('Sanitation Data'!$D$28,0,10*ROW('Sanitation Data'!D185))="","",OFFSET('Sanitation Data'!$D$28,0,10*ROW('Sanitation Data'!D185)))</f>
        <v/>
      </c>
      <c r="CL191" s="300" t="str">
        <f ca="true">+IF(OFFSET('Sanitation Data'!$D$29,0,10*ROW('Sanitation Data'!D185))="","",OFFSET('Sanitation Data'!$D$29,0,10*ROW('Sanitation Data'!D185)))</f>
        <v/>
      </c>
      <c r="CM191" s="300" t="str">
        <f ca="true">+IF(OFFSET('Sanitation Data'!$D$30,0,10*ROW('Sanitation Data'!D185))="","",OFFSET('Sanitation Data'!$D$30,0,10*ROW('Sanitation Data'!D185)))</f>
        <v/>
      </c>
      <c r="CN191" s="300" t="str">
        <f ca="true">+IF(OFFSET('Sanitation Data'!$D$31,0,10*ROW('Sanitation Data'!D185))="","",OFFSET('Sanitation Data'!$D$31,0,10*ROW('Sanitation Data'!D185)))</f>
        <v/>
      </c>
      <c r="CO191" s="300" t="str">
        <f ca="true">+IF(OFFSET('Sanitation Data'!$D$32,0,10*ROW('Sanitation Data'!D185))="","",OFFSET('Sanitation Data'!$D$32,0,10*ROW('Sanitation Data'!D185)))</f>
        <v/>
      </c>
      <c r="CP191" s="300" t="str">
        <f ca="true">+IF(OFFSET('Sanitation Data'!$E$28,0,10*ROW('Sanitation Data'!E185))="","",OFFSET('Sanitation Data'!$E$28,0,10*ROW('Sanitation Data'!E185)))</f>
        <v/>
      </c>
      <c r="CQ191" s="300" t="str">
        <f ca="true">+IF(OFFSET('Sanitation Data'!$E$29,0,10*ROW('Sanitation Data'!E185))="","",OFFSET('Sanitation Data'!$E$29,0,10*ROW('Sanitation Data'!E185)))</f>
        <v/>
      </c>
      <c r="CR191" s="300" t="str">
        <f ca="true">+IF(OFFSET('Sanitation Data'!$E$30,0,10*ROW('Sanitation Data'!E185))="","",OFFSET('Sanitation Data'!$E$30,0,10*ROW('Sanitation Data'!E185)))</f>
        <v/>
      </c>
      <c r="CS191" s="300" t="str">
        <f ca="true">+IF(OFFSET('Sanitation Data'!$E$31,0,10*ROW('Sanitation Data'!E185))="","",OFFSET('Sanitation Data'!$E$31,0,10*ROW('Sanitation Data'!E185)))</f>
        <v/>
      </c>
      <c r="CT191" s="300" t="str">
        <f ca="true">+IF(OFFSET('Sanitation Data'!$E$32,0,10*ROW('Sanitation Data'!E185))="","",OFFSET('Sanitation Data'!$E$32,0,10*ROW('Sanitation Data'!E185)))</f>
        <v/>
      </c>
      <c r="CU191" s="300" t="str">
        <f ca="true">+IF(OFFSET('Sanitation Data'!$F$28,0,10*ROW('Sanitation Data'!F185))="","",OFFSET('Sanitation Data'!$F$28,0,10*ROW('Sanitation Data'!F185)))</f>
        <v/>
      </c>
      <c r="CV191" s="300" t="str">
        <f ca="true">+IF(OFFSET('Sanitation Data'!$F$29,0,10*ROW('Sanitation Data'!F185))="","",OFFSET('Sanitation Data'!$F$29,0,10*ROW('Sanitation Data'!F185)))</f>
        <v/>
      </c>
      <c r="CW191" s="300" t="str">
        <f ca="true">+IF(OFFSET('Sanitation Data'!$F$30,0,10*ROW('Sanitation Data'!F185))="","",OFFSET('Sanitation Data'!$F$30,0,10*ROW('Sanitation Data'!F185)))</f>
        <v/>
      </c>
      <c r="CX191" s="300" t="str">
        <f ca="true">+IF(OFFSET('Sanitation Data'!$F$31,0,10*ROW('Sanitation Data'!F185))="","",OFFSET('Sanitation Data'!$F$31,0,10*ROW('Sanitation Data'!F185)))</f>
        <v/>
      </c>
      <c r="CY191" s="300" t="str">
        <f ca="true">+IF(OFFSET('Sanitation Data'!$F$32,0,10*ROW('Sanitation Data'!F185))="","",OFFSET('Sanitation Data'!$F$32,0,10*ROW('Sanitation Data'!F185)))</f>
        <v/>
      </c>
      <c r="CZ191" s="300" t="str">
        <f ca="true">+IF(OFFSET('Sanitation Data'!$G$28,0,10*ROW('Sanitation Data'!G185))="","",OFFSET('Sanitation Data'!$G$28,0,10*ROW('Sanitation Data'!G185)))</f>
        <v/>
      </c>
      <c r="DA191" s="300" t="str">
        <f ca="true">+IF(OFFSET('Sanitation Data'!$G$29,0,10*ROW('Sanitation Data'!G185))="","",OFFSET('Sanitation Data'!$G$29,0,10*ROW('Sanitation Data'!G185)))</f>
        <v/>
      </c>
      <c r="DB191" s="300" t="str">
        <f ca="true">+IF(OFFSET('Sanitation Data'!$G$30,0,10*ROW('Sanitation Data'!G185))="","",OFFSET('Sanitation Data'!$G$30,0,10*ROW('Sanitation Data'!G185)))</f>
        <v/>
      </c>
      <c r="DC191" s="300" t="str">
        <f ca="true">+IF(OFFSET('Sanitation Data'!$G$31,0,10*ROW('Sanitation Data'!G185))="","",OFFSET('Sanitation Data'!$G$31,0,10*ROW('Sanitation Data'!G185)))</f>
        <v/>
      </c>
      <c r="DD191" s="300" t="str">
        <f ca="true">+IF(OFFSET('Sanitation Data'!$G$32,0,10*ROW('Sanitation Data'!G185))="","",OFFSET('Sanitation Data'!$G$32,0,10*ROW('Sanitation Data'!G185)))</f>
        <v/>
      </c>
      <c r="DE191" s="300" t="str">
        <f ca="true">+IF(OFFSET('Sanitation Data'!$H$28,0,10*ROW('Sanitation Data'!H185))="","",OFFSET('Sanitation Data'!$H$28,0,10*ROW('Sanitation Data'!H185)))</f>
        <v/>
      </c>
      <c r="DF191" s="300" t="str">
        <f ca="true">+IF(OFFSET('Sanitation Data'!$H$29,0,10*ROW('Sanitation Data'!H185))="","",OFFSET('Sanitation Data'!$H$29,0,10*ROW('Sanitation Data'!H185)))</f>
        <v/>
      </c>
      <c r="DG191" s="300" t="str">
        <f ca="true">+IF(OFFSET('Sanitation Data'!$H$30,0,10*ROW('Sanitation Data'!H185))="","",OFFSET('Sanitation Data'!$H$30,0,10*ROW('Sanitation Data'!H185)))</f>
        <v/>
      </c>
      <c r="DH191" s="300" t="str">
        <f ca="true">+IF(OFFSET('Sanitation Data'!$H$31,0,10*ROW('Sanitation Data'!H185))="","",OFFSET('Sanitation Data'!$H$31,0,10*ROW('Sanitation Data'!H185)))</f>
        <v/>
      </c>
      <c r="DI191" s="300" t="str">
        <f ca="true">+IF(OFFSET('Sanitation Data'!$H$32,0,10*ROW('Sanitation Data'!H185))="","",OFFSET('Sanitation Data'!$H$32,0,10*ROW('Sanitation Data'!H185)))</f>
        <v/>
      </c>
      <c r="DJ191" s="300" t="str">
        <f ca="true">+IF(OFFSET('Sanitation Data'!$I$28,0,10*ROW('Sanitation Data'!I185))="","",OFFSET('Sanitation Data'!$I$28,0,10*ROW('Sanitation Data'!I185)))</f>
        <v/>
      </c>
      <c r="DK191" s="300" t="str">
        <f ca="true">+IF(OFFSET('Sanitation Data'!$I$29,0,10*ROW('Sanitation Data'!I185))="","",OFFSET('Sanitation Data'!$I$29,0,10*ROW('Sanitation Data'!I185)))</f>
        <v/>
      </c>
      <c r="DL191" s="300" t="str">
        <f ca="true">+IF(OFFSET('Sanitation Data'!$I$30,0,10*ROW('Sanitation Data'!I185))="","",OFFSET('Sanitation Data'!$I$30,0,10*ROW('Sanitation Data'!I185)))</f>
        <v/>
      </c>
      <c r="DM191" s="300" t="str">
        <f ca="true">+IF(OFFSET('Sanitation Data'!$I$31,0,10*ROW('Sanitation Data'!I185))="","",OFFSET('Sanitation Data'!$I$31,0,10*ROW('Sanitation Data'!I185)))</f>
        <v/>
      </c>
      <c r="DN191" s="300" t="str">
        <f ca="true">+IF(OFFSET('Sanitation Data'!$I$32,0,10*ROW('Sanitation Data'!I185))="","",OFFSET('Sanitation Data'!$I$32,0,10*ROW('Sanitation Data'!I185)))</f>
        <v/>
      </c>
      <c r="DO191" s="300" t="str">
        <f ca="true">+IF(OFFSET('Hygiene Data'!$D$11,0,10*ROW('Hygiene Data'!D185))="","",OFFSET('Hygiene Data'!$D$11,0,10*ROW('Hygiene Data'!D185)))</f>
        <v/>
      </c>
      <c r="DP191" s="300" t="str">
        <f ca="true">+IF(OFFSET('Hygiene Data'!$D$12,0,10*ROW('Hygiene Data'!D185))="","",OFFSET('Hygiene Data'!$D$12,0,10*ROW('Hygiene Data'!D185)))</f>
        <v/>
      </c>
      <c r="DQ191" s="300" t="str">
        <f ca="true">+IF(OFFSET('Hygiene Data'!$D$13,0,10*ROW('Hygiene Data'!D185))="","",OFFSET('Hygiene Data'!$D$13,0,10*ROW('Hygiene Data'!D185)))</f>
        <v/>
      </c>
      <c r="DR191" s="300" t="str">
        <f ca="true">+IF(OFFSET('Hygiene Data'!$E$11,0,10*ROW('Hygiene Data'!E185))="","",OFFSET('Hygiene Data'!$E$11,0,10*ROW('Hygiene Data'!E185)))</f>
        <v/>
      </c>
      <c r="DS191" s="300" t="str">
        <f ca="true">+IF(OFFSET('Hygiene Data'!$E$12,0,10*ROW('Hygiene Data'!E185))="","",OFFSET('Hygiene Data'!$E$12,0,10*ROW('Hygiene Data'!E185)))</f>
        <v/>
      </c>
      <c r="DT191" s="300" t="str">
        <f ca="true">+IF(OFFSET('Hygiene Data'!$E$13,0,10*ROW('Hygiene Data'!E185))="","",OFFSET('Hygiene Data'!$E$13,0,10*ROW('Hygiene Data'!E185)))</f>
        <v/>
      </c>
      <c r="DU191" s="300" t="str">
        <f ca="true">+IF(OFFSET('Hygiene Data'!$F$11,0,10*ROW('Hygiene Data'!F185))="","",OFFSET('Hygiene Data'!$F$11,0,10*ROW('Hygiene Data'!F185)))</f>
        <v/>
      </c>
      <c r="DV191" s="300" t="str">
        <f ca="true">+IF(OFFSET('Hygiene Data'!$F$12,0,10*ROW('Hygiene Data'!F185))="","",OFFSET('Hygiene Data'!$F$12,0,10*ROW('Hygiene Data'!F185)))</f>
        <v/>
      </c>
      <c r="DW191" s="300" t="str">
        <f ca="true">+IF(OFFSET('Hygiene Data'!$F$13,0,10*ROW('Hygiene Data'!F185))="","",OFFSET('Hygiene Data'!$F$13,0,10*ROW('Hygiene Data'!F185)))</f>
        <v/>
      </c>
      <c r="DX191" s="300" t="str">
        <f ca="true">+IF(OFFSET('Hygiene Data'!$G$11,0,10*ROW('Hygiene Data'!G185))="","",OFFSET('Hygiene Data'!$G$11,0,10*ROW('Hygiene Data'!G185)))</f>
        <v/>
      </c>
      <c r="DY191" s="300" t="str">
        <f ca="true">+IF(OFFSET('Hygiene Data'!$G$12,0,10*ROW('Hygiene Data'!G185))="","",OFFSET('Hygiene Data'!$G$12,0,10*ROW('Hygiene Data'!G185)))</f>
        <v/>
      </c>
      <c r="DZ191" s="300" t="str">
        <f ca="true">+IF(OFFSET('Hygiene Data'!$G$13,0,10*ROW('Hygiene Data'!G185))="","",OFFSET('Hygiene Data'!$G$13,0,10*ROW('Hygiene Data'!G185)))</f>
        <v/>
      </c>
      <c r="EA191" s="300" t="str">
        <f ca="true">+IF(OFFSET('Hygiene Data'!$H$11,0,10*ROW('Hygiene Data'!H185))="","",OFFSET('Hygiene Data'!$H$11,0,10*ROW('Hygiene Data'!H185)))</f>
        <v/>
      </c>
      <c r="EB191" s="300" t="str">
        <f ca="true">+IF(OFFSET('Hygiene Data'!$H$12,0,10*ROW('Hygiene Data'!H185))="","",OFFSET('Hygiene Data'!$H$12,0,10*ROW('Hygiene Data'!H185)))</f>
        <v/>
      </c>
      <c r="EC191" s="300" t="str">
        <f ca="true">+IF(OFFSET('Hygiene Data'!$H$13,0,10*ROW('Hygiene Data'!H185))="","",OFFSET('Hygiene Data'!$H$13,0,10*ROW('Hygiene Data'!H185)))</f>
        <v/>
      </c>
      <c r="ED191" s="300" t="str">
        <f ca="true">+IF(OFFSET('Hygiene Data'!$I$11,0,10*ROW('Hygiene Data'!I185))="","",OFFSET('Hygiene Data'!$I$11,0,10*ROW('Hygiene Data'!I185)))</f>
        <v/>
      </c>
      <c r="EE191" s="300" t="str">
        <f ca="true">+IF(OFFSET('Hygiene Data'!$I$12,0,10*ROW('Hygiene Data'!I185))="","",OFFSET('Hygiene Data'!$I$12,0,10*ROW('Hygiene Data'!I185)))</f>
        <v/>
      </c>
      <c r="EF191" s="30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7"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0"/>
      <c r="BS192" s="300" t="str">
        <f ca="true">+IF(OFFSET('Water Data'!$D$27,0,10*ROW('Water Data'!D186))="","",OFFSET('Water Data'!$D$27,0,10*ROW('Water Data'!D186)))</f>
        <v/>
      </c>
      <c r="BT192" s="300" t="str">
        <f ca="true">+IF(OFFSET('Water Data'!$D$28,0,10*ROW('Water Data'!D186))="","",OFFSET('Water Data'!$D$28,0,10*ROW('Water Data'!D186)))</f>
        <v/>
      </c>
      <c r="BU192" s="300" t="str">
        <f ca="true">+IF(OFFSET('Water Data'!$D$29,0,10*ROW('Water Data'!D186))="","",OFFSET('Water Data'!$D$29,0,10*ROW('Water Data'!D186)))</f>
        <v/>
      </c>
      <c r="BV192" s="300" t="str">
        <f ca="true">+IF(OFFSET('Water Data'!$E$27,0,10*ROW('Water Data'!E186))="","",OFFSET('Water Data'!$E$27,0,10*ROW('Water Data'!E186)))</f>
        <v/>
      </c>
      <c r="BW192" s="300" t="str">
        <f ca="true">+IF(OFFSET('Water Data'!$E$28,0,10*ROW('Water Data'!E186))="","",OFFSET('Water Data'!$E$28,0,10*ROW('Water Data'!E186)))</f>
        <v/>
      </c>
      <c r="BX192" s="300" t="str">
        <f ca="true">+IF(OFFSET('Water Data'!$E$29,0,10*ROW('Water Data'!E186))="","",OFFSET('Water Data'!$E$29,0,10*ROW('Water Data'!E186)))</f>
        <v/>
      </c>
      <c r="BY192" s="300" t="str">
        <f ca="true">+IF(OFFSET('Water Data'!$F$27,0,10*ROW('Water Data'!F186))="","",OFFSET('Water Data'!$F$27,0,10*ROW('Water Data'!F186)))</f>
        <v/>
      </c>
      <c r="BZ192" s="300" t="str">
        <f ca="true">+IF(OFFSET('Water Data'!$F$28,0,10*ROW('Water Data'!F186))="","",OFFSET('Water Data'!$F$28,0,10*ROW('Water Data'!F186)))</f>
        <v/>
      </c>
      <c r="CA192" s="300" t="str">
        <f ca="true">+IF(OFFSET('Water Data'!$F$29,0,10*ROW('Water Data'!F186))="","",OFFSET('Water Data'!$F$29,0,10*ROW('Water Data'!F186)))</f>
        <v/>
      </c>
      <c r="CB192" s="300" t="str">
        <f ca="true">+IF(OFFSET('Water Data'!$G$27,0,10*ROW('Water Data'!G186))="","",OFFSET('Water Data'!$G$27,0,10*ROW('Water Data'!G186)))</f>
        <v/>
      </c>
      <c r="CC192" s="300" t="str">
        <f ca="true">+IF(OFFSET('Water Data'!$G$28,0,10*ROW('Water Data'!G186))="","",OFFSET('Water Data'!$G$28,0,10*ROW('Water Data'!G186)))</f>
        <v/>
      </c>
      <c r="CD192" s="300" t="str">
        <f ca="true">+IF(OFFSET('Water Data'!$G$29,0,10*ROW('Water Data'!G186))="","",OFFSET('Water Data'!$G$29,0,10*ROW('Water Data'!G186)))</f>
        <v/>
      </c>
      <c r="CE192" s="300" t="str">
        <f ca="true">+IF(OFFSET('Water Data'!$H$27,0,10*ROW('Water Data'!H186))="","",OFFSET('Water Data'!$H$27,0,10*ROW('Water Data'!H186)))</f>
        <v/>
      </c>
      <c r="CF192" s="300" t="str">
        <f ca="true">+IF(OFFSET('Water Data'!$H$28,0,10*ROW('Water Data'!H186))="","",OFFSET('Water Data'!$H$28,0,10*ROW('Water Data'!H186)))</f>
        <v/>
      </c>
      <c r="CG192" s="300" t="str">
        <f ca="true">+IF(OFFSET('Water Data'!$H$29,0,10*ROW('Water Data'!H186))="","",OFFSET('Water Data'!$H$29,0,10*ROW('Water Data'!H186)))</f>
        <v/>
      </c>
      <c r="CH192" s="300" t="str">
        <f ca="true">+IF(OFFSET('Water Data'!$I$27,0,10*ROW('Water Data'!I186))="","",OFFSET('Water Data'!$I$27,0,10*ROW('Water Data'!I186)))</f>
        <v/>
      </c>
      <c r="CI192" s="300" t="str">
        <f ca="true">+IF(OFFSET('Water Data'!$I$28,0,10*ROW('Water Data'!I186))="","",OFFSET('Water Data'!$I$28,0,10*ROW('Water Data'!I186)))</f>
        <v/>
      </c>
      <c r="CJ192" s="300" t="str">
        <f ca="true">+IF(OFFSET('Water Data'!$I$29,0,10*ROW('Water Data'!I186))="","",OFFSET('Water Data'!$I$29,0,10*ROW('Water Data'!I186)))</f>
        <v/>
      </c>
      <c r="CK192" s="300" t="str">
        <f ca="true">+IF(OFFSET('Sanitation Data'!$D$28,0,10*ROW('Sanitation Data'!D186))="","",OFFSET('Sanitation Data'!$D$28,0,10*ROW('Sanitation Data'!D186)))</f>
        <v/>
      </c>
      <c r="CL192" s="300" t="str">
        <f ca="true">+IF(OFFSET('Sanitation Data'!$D$29,0,10*ROW('Sanitation Data'!D186))="","",OFFSET('Sanitation Data'!$D$29,0,10*ROW('Sanitation Data'!D186)))</f>
        <v/>
      </c>
      <c r="CM192" s="300" t="str">
        <f ca="true">+IF(OFFSET('Sanitation Data'!$D$30,0,10*ROW('Sanitation Data'!D186))="","",OFFSET('Sanitation Data'!$D$30,0,10*ROW('Sanitation Data'!D186)))</f>
        <v/>
      </c>
      <c r="CN192" s="300" t="str">
        <f ca="true">+IF(OFFSET('Sanitation Data'!$D$31,0,10*ROW('Sanitation Data'!D186))="","",OFFSET('Sanitation Data'!$D$31,0,10*ROW('Sanitation Data'!D186)))</f>
        <v/>
      </c>
      <c r="CO192" s="300" t="str">
        <f ca="true">+IF(OFFSET('Sanitation Data'!$D$32,0,10*ROW('Sanitation Data'!D186))="","",OFFSET('Sanitation Data'!$D$32,0,10*ROW('Sanitation Data'!D186)))</f>
        <v/>
      </c>
      <c r="CP192" s="300" t="str">
        <f ca="true">+IF(OFFSET('Sanitation Data'!$E$28,0,10*ROW('Sanitation Data'!E186))="","",OFFSET('Sanitation Data'!$E$28,0,10*ROW('Sanitation Data'!E186)))</f>
        <v/>
      </c>
      <c r="CQ192" s="300" t="str">
        <f ca="true">+IF(OFFSET('Sanitation Data'!$E$29,0,10*ROW('Sanitation Data'!E186))="","",OFFSET('Sanitation Data'!$E$29,0,10*ROW('Sanitation Data'!E186)))</f>
        <v/>
      </c>
      <c r="CR192" s="300" t="str">
        <f ca="true">+IF(OFFSET('Sanitation Data'!$E$30,0,10*ROW('Sanitation Data'!E186))="","",OFFSET('Sanitation Data'!$E$30,0,10*ROW('Sanitation Data'!E186)))</f>
        <v/>
      </c>
      <c r="CS192" s="300" t="str">
        <f ca="true">+IF(OFFSET('Sanitation Data'!$E$31,0,10*ROW('Sanitation Data'!E186))="","",OFFSET('Sanitation Data'!$E$31,0,10*ROW('Sanitation Data'!E186)))</f>
        <v/>
      </c>
      <c r="CT192" s="300" t="str">
        <f ca="true">+IF(OFFSET('Sanitation Data'!$E$32,0,10*ROW('Sanitation Data'!E186))="","",OFFSET('Sanitation Data'!$E$32,0,10*ROW('Sanitation Data'!E186)))</f>
        <v/>
      </c>
      <c r="CU192" s="300" t="str">
        <f ca="true">+IF(OFFSET('Sanitation Data'!$F$28,0,10*ROW('Sanitation Data'!F186))="","",OFFSET('Sanitation Data'!$F$28,0,10*ROW('Sanitation Data'!F186)))</f>
        <v/>
      </c>
      <c r="CV192" s="300" t="str">
        <f ca="true">+IF(OFFSET('Sanitation Data'!$F$29,0,10*ROW('Sanitation Data'!F186))="","",OFFSET('Sanitation Data'!$F$29,0,10*ROW('Sanitation Data'!F186)))</f>
        <v/>
      </c>
      <c r="CW192" s="300" t="str">
        <f ca="true">+IF(OFFSET('Sanitation Data'!$F$30,0,10*ROW('Sanitation Data'!F186))="","",OFFSET('Sanitation Data'!$F$30,0,10*ROW('Sanitation Data'!F186)))</f>
        <v/>
      </c>
      <c r="CX192" s="300" t="str">
        <f ca="true">+IF(OFFSET('Sanitation Data'!$F$31,0,10*ROW('Sanitation Data'!F186))="","",OFFSET('Sanitation Data'!$F$31,0,10*ROW('Sanitation Data'!F186)))</f>
        <v/>
      </c>
      <c r="CY192" s="300" t="str">
        <f ca="true">+IF(OFFSET('Sanitation Data'!$F$32,0,10*ROW('Sanitation Data'!F186))="","",OFFSET('Sanitation Data'!$F$32,0,10*ROW('Sanitation Data'!F186)))</f>
        <v/>
      </c>
      <c r="CZ192" s="300" t="str">
        <f ca="true">+IF(OFFSET('Sanitation Data'!$G$28,0,10*ROW('Sanitation Data'!G186))="","",OFFSET('Sanitation Data'!$G$28,0,10*ROW('Sanitation Data'!G186)))</f>
        <v/>
      </c>
      <c r="DA192" s="300" t="str">
        <f ca="true">+IF(OFFSET('Sanitation Data'!$G$29,0,10*ROW('Sanitation Data'!G186))="","",OFFSET('Sanitation Data'!$G$29,0,10*ROW('Sanitation Data'!G186)))</f>
        <v/>
      </c>
      <c r="DB192" s="300" t="str">
        <f ca="true">+IF(OFFSET('Sanitation Data'!$G$30,0,10*ROW('Sanitation Data'!G186))="","",OFFSET('Sanitation Data'!$G$30,0,10*ROW('Sanitation Data'!G186)))</f>
        <v/>
      </c>
      <c r="DC192" s="300" t="str">
        <f ca="true">+IF(OFFSET('Sanitation Data'!$G$31,0,10*ROW('Sanitation Data'!G186))="","",OFFSET('Sanitation Data'!$G$31,0,10*ROW('Sanitation Data'!G186)))</f>
        <v/>
      </c>
      <c r="DD192" s="300" t="str">
        <f ca="true">+IF(OFFSET('Sanitation Data'!$G$32,0,10*ROW('Sanitation Data'!G186))="","",OFFSET('Sanitation Data'!$G$32,0,10*ROW('Sanitation Data'!G186)))</f>
        <v/>
      </c>
      <c r="DE192" s="300" t="str">
        <f ca="true">+IF(OFFSET('Sanitation Data'!$H$28,0,10*ROW('Sanitation Data'!H186))="","",OFFSET('Sanitation Data'!$H$28,0,10*ROW('Sanitation Data'!H186)))</f>
        <v/>
      </c>
      <c r="DF192" s="300" t="str">
        <f ca="true">+IF(OFFSET('Sanitation Data'!$H$29,0,10*ROW('Sanitation Data'!H186))="","",OFFSET('Sanitation Data'!$H$29,0,10*ROW('Sanitation Data'!H186)))</f>
        <v/>
      </c>
      <c r="DG192" s="300" t="str">
        <f ca="true">+IF(OFFSET('Sanitation Data'!$H$30,0,10*ROW('Sanitation Data'!H186))="","",OFFSET('Sanitation Data'!$H$30,0,10*ROW('Sanitation Data'!H186)))</f>
        <v/>
      </c>
      <c r="DH192" s="300" t="str">
        <f ca="true">+IF(OFFSET('Sanitation Data'!$H$31,0,10*ROW('Sanitation Data'!H186))="","",OFFSET('Sanitation Data'!$H$31,0,10*ROW('Sanitation Data'!H186)))</f>
        <v/>
      </c>
      <c r="DI192" s="300" t="str">
        <f ca="true">+IF(OFFSET('Sanitation Data'!$H$32,0,10*ROW('Sanitation Data'!H186))="","",OFFSET('Sanitation Data'!$H$32,0,10*ROW('Sanitation Data'!H186)))</f>
        <v/>
      </c>
      <c r="DJ192" s="300" t="str">
        <f ca="true">+IF(OFFSET('Sanitation Data'!$I$28,0,10*ROW('Sanitation Data'!I186))="","",OFFSET('Sanitation Data'!$I$28,0,10*ROW('Sanitation Data'!I186)))</f>
        <v/>
      </c>
      <c r="DK192" s="300" t="str">
        <f ca="true">+IF(OFFSET('Sanitation Data'!$I$29,0,10*ROW('Sanitation Data'!I186))="","",OFFSET('Sanitation Data'!$I$29,0,10*ROW('Sanitation Data'!I186)))</f>
        <v/>
      </c>
      <c r="DL192" s="300" t="str">
        <f ca="true">+IF(OFFSET('Sanitation Data'!$I$30,0,10*ROW('Sanitation Data'!I186))="","",OFFSET('Sanitation Data'!$I$30,0,10*ROW('Sanitation Data'!I186)))</f>
        <v/>
      </c>
      <c r="DM192" s="300" t="str">
        <f ca="true">+IF(OFFSET('Sanitation Data'!$I$31,0,10*ROW('Sanitation Data'!I186))="","",OFFSET('Sanitation Data'!$I$31,0,10*ROW('Sanitation Data'!I186)))</f>
        <v/>
      </c>
      <c r="DN192" s="300" t="str">
        <f ca="true">+IF(OFFSET('Sanitation Data'!$I$32,0,10*ROW('Sanitation Data'!I186))="","",OFFSET('Sanitation Data'!$I$32,0,10*ROW('Sanitation Data'!I186)))</f>
        <v/>
      </c>
      <c r="DO192" s="300" t="str">
        <f ca="true">+IF(OFFSET('Hygiene Data'!$D$11,0,10*ROW('Hygiene Data'!D186))="","",OFFSET('Hygiene Data'!$D$11,0,10*ROW('Hygiene Data'!D186)))</f>
        <v/>
      </c>
      <c r="DP192" s="300" t="str">
        <f ca="true">+IF(OFFSET('Hygiene Data'!$D$12,0,10*ROW('Hygiene Data'!D186))="","",OFFSET('Hygiene Data'!$D$12,0,10*ROW('Hygiene Data'!D186)))</f>
        <v/>
      </c>
      <c r="DQ192" s="300" t="str">
        <f ca="true">+IF(OFFSET('Hygiene Data'!$D$13,0,10*ROW('Hygiene Data'!D186))="","",OFFSET('Hygiene Data'!$D$13,0,10*ROW('Hygiene Data'!D186)))</f>
        <v/>
      </c>
      <c r="DR192" s="300" t="str">
        <f ca="true">+IF(OFFSET('Hygiene Data'!$E$11,0,10*ROW('Hygiene Data'!E186))="","",OFFSET('Hygiene Data'!$E$11,0,10*ROW('Hygiene Data'!E186)))</f>
        <v/>
      </c>
      <c r="DS192" s="300" t="str">
        <f ca="true">+IF(OFFSET('Hygiene Data'!$E$12,0,10*ROW('Hygiene Data'!E186))="","",OFFSET('Hygiene Data'!$E$12,0,10*ROW('Hygiene Data'!E186)))</f>
        <v/>
      </c>
      <c r="DT192" s="300" t="str">
        <f ca="true">+IF(OFFSET('Hygiene Data'!$E$13,0,10*ROW('Hygiene Data'!E186))="","",OFFSET('Hygiene Data'!$E$13,0,10*ROW('Hygiene Data'!E186)))</f>
        <v/>
      </c>
      <c r="DU192" s="300" t="str">
        <f ca="true">+IF(OFFSET('Hygiene Data'!$F$11,0,10*ROW('Hygiene Data'!F186))="","",OFFSET('Hygiene Data'!$F$11,0,10*ROW('Hygiene Data'!F186)))</f>
        <v/>
      </c>
      <c r="DV192" s="300" t="str">
        <f ca="true">+IF(OFFSET('Hygiene Data'!$F$12,0,10*ROW('Hygiene Data'!F186))="","",OFFSET('Hygiene Data'!$F$12,0,10*ROW('Hygiene Data'!F186)))</f>
        <v/>
      </c>
      <c r="DW192" s="300" t="str">
        <f ca="true">+IF(OFFSET('Hygiene Data'!$F$13,0,10*ROW('Hygiene Data'!F186))="","",OFFSET('Hygiene Data'!$F$13,0,10*ROW('Hygiene Data'!F186)))</f>
        <v/>
      </c>
      <c r="DX192" s="300" t="str">
        <f ca="true">+IF(OFFSET('Hygiene Data'!$G$11,0,10*ROW('Hygiene Data'!G186))="","",OFFSET('Hygiene Data'!$G$11,0,10*ROW('Hygiene Data'!G186)))</f>
        <v/>
      </c>
      <c r="DY192" s="300" t="str">
        <f ca="true">+IF(OFFSET('Hygiene Data'!$G$12,0,10*ROW('Hygiene Data'!G186))="","",OFFSET('Hygiene Data'!$G$12,0,10*ROW('Hygiene Data'!G186)))</f>
        <v/>
      </c>
      <c r="DZ192" s="300" t="str">
        <f ca="true">+IF(OFFSET('Hygiene Data'!$G$13,0,10*ROW('Hygiene Data'!G186))="","",OFFSET('Hygiene Data'!$G$13,0,10*ROW('Hygiene Data'!G186)))</f>
        <v/>
      </c>
      <c r="EA192" s="300" t="str">
        <f ca="true">+IF(OFFSET('Hygiene Data'!$H$11,0,10*ROW('Hygiene Data'!H186))="","",OFFSET('Hygiene Data'!$H$11,0,10*ROW('Hygiene Data'!H186)))</f>
        <v/>
      </c>
      <c r="EB192" s="300" t="str">
        <f ca="true">+IF(OFFSET('Hygiene Data'!$H$12,0,10*ROW('Hygiene Data'!H186))="","",OFFSET('Hygiene Data'!$H$12,0,10*ROW('Hygiene Data'!H186)))</f>
        <v/>
      </c>
      <c r="EC192" s="300" t="str">
        <f ca="true">+IF(OFFSET('Hygiene Data'!$H$13,0,10*ROW('Hygiene Data'!H186))="","",OFFSET('Hygiene Data'!$H$13,0,10*ROW('Hygiene Data'!H186)))</f>
        <v/>
      </c>
      <c r="ED192" s="300" t="str">
        <f ca="true">+IF(OFFSET('Hygiene Data'!$I$11,0,10*ROW('Hygiene Data'!I186))="","",OFFSET('Hygiene Data'!$I$11,0,10*ROW('Hygiene Data'!I186)))</f>
        <v/>
      </c>
      <c r="EE192" s="300" t="str">
        <f ca="true">+IF(OFFSET('Hygiene Data'!$I$12,0,10*ROW('Hygiene Data'!I186))="","",OFFSET('Hygiene Data'!$I$12,0,10*ROW('Hygiene Data'!I186)))</f>
        <v/>
      </c>
      <c r="EF192" s="30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7"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0"/>
      <c r="BS193" s="300" t="str">
        <f ca="true">+IF(OFFSET('Water Data'!$D$27,0,10*ROW('Water Data'!D187))="","",OFFSET('Water Data'!$D$27,0,10*ROW('Water Data'!D187)))</f>
        <v/>
      </c>
      <c r="BT193" s="300" t="str">
        <f ca="true">+IF(OFFSET('Water Data'!$D$28,0,10*ROW('Water Data'!D187))="","",OFFSET('Water Data'!$D$28,0,10*ROW('Water Data'!D187)))</f>
        <v/>
      </c>
      <c r="BU193" s="300" t="str">
        <f ca="true">+IF(OFFSET('Water Data'!$D$29,0,10*ROW('Water Data'!D187))="","",OFFSET('Water Data'!$D$29,0,10*ROW('Water Data'!D187)))</f>
        <v/>
      </c>
      <c r="BV193" s="300" t="str">
        <f ca="true">+IF(OFFSET('Water Data'!$E$27,0,10*ROW('Water Data'!E187))="","",OFFSET('Water Data'!$E$27,0,10*ROW('Water Data'!E187)))</f>
        <v/>
      </c>
      <c r="BW193" s="300" t="str">
        <f ca="true">+IF(OFFSET('Water Data'!$E$28,0,10*ROW('Water Data'!E187))="","",OFFSET('Water Data'!$E$28,0,10*ROW('Water Data'!E187)))</f>
        <v/>
      </c>
      <c r="BX193" s="300" t="str">
        <f ca="true">+IF(OFFSET('Water Data'!$E$29,0,10*ROW('Water Data'!E187))="","",OFFSET('Water Data'!$E$29,0,10*ROW('Water Data'!E187)))</f>
        <v/>
      </c>
      <c r="BY193" s="300" t="str">
        <f ca="true">+IF(OFFSET('Water Data'!$F$27,0,10*ROW('Water Data'!F187))="","",OFFSET('Water Data'!$F$27,0,10*ROW('Water Data'!F187)))</f>
        <v/>
      </c>
      <c r="BZ193" s="300" t="str">
        <f ca="true">+IF(OFFSET('Water Data'!$F$28,0,10*ROW('Water Data'!F187))="","",OFFSET('Water Data'!$F$28,0,10*ROW('Water Data'!F187)))</f>
        <v/>
      </c>
      <c r="CA193" s="300" t="str">
        <f ca="true">+IF(OFFSET('Water Data'!$F$29,0,10*ROW('Water Data'!F187))="","",OFFSET('Water Data'!$F$29,0,10*ROW('Water Data'!F187)))</f>
        <v/>
      </c>
      <c r="CB193" s="300" t="str">
        <f ca="true">+IF(OFFSET('Water Data'!$G$27,0,10*ROW('Water Data'!G187))="","",OFFSET('Water Data'!$G$27,0,10*ROW('Water Data'!G187)))</f>
        <v/>
      </c>
      <c r="CC193" s="300" t="str">
        <f ca="true">+IF(OFFSET('Water Data'!$G$28,0,10*ROW('Water Data'!G187))="","",OFFSET('Water Data'!$G$28,0,10*ROW('Water Data'!G187)))</f>
        <v/>
      </c>
      <c r="CD193" s="300" t="str">
        <f ca="true">+IF(OFFSET('Water Data'!$G$29,0,10*ROW('Water Data'!G187))="","",OFFSET('Water Data'!$G$29,0,10*ROW('Water Data'!G187)))</f>
        <v/>
      </c>
      <c r="CE193" s="300" t="str">
        <f ca="true">+IF(OFFSET('Water Data'!$H$27,0,10*ROW('Water Data'!H187))="","",OFFSET('Water Data'!$H$27,0,10*ROW('Water Data'!H187)))</f>
        <v/>
      </c>
      <c r="CF193" s="300" t="str">
        <f ca="true">+IF(OFFSET('Water Data'!$H$28,0,10*ROW('Water Data'!H187))="","",OFFSET('Water Data'!$H$28,0,10*ROW('Water Data'!H187)))</f>
        <v/>
      </c>
      <c r="CG193" s="300" t="str">
        <f ca="true">+IF(OFFSET('Water Data'!$H$29,0,10*ROW('Water Data'!H187))="","",OFFSET('Water Data'!$H$29,0,10*ROW('Water Data'!H187)))</f>
        <v/>
      </c>
      <c r="CH193" s="300" t="str">
        <f ca="true">+IF(OFFSET('Water Data'!$I$27,0,10*ROW('Water Data'!I187))="","",OFFSET('Water Data'!$I$27,0,10*ROW('Water Data'!I187)))</f>
        <v/>
      </c>
      <c r="CI193" s="300" t="str">
        <f ca="true">+IF(OFFSET('Water Data'!$I$28,0,10*ROW('Water Data'!I187))="","",OFFSET('Water Data'!$I$28,0,10*ROW('Water Data'!I187)))</f>
        <v/>
      </c>
      <c r="CJ193" s="300" t="str">
        <f ca="true">+IF(OFFSET('Water Data'!$I$29,0,10*ROW('Water Data'!I187))="","",OFFSET('Water Data'!$I$29,0,10*ROW('Water Data'!I187)))</f>
        <v/>
      </c>
      <c r="CK193" s="300" t="str">
        <f ca="true">+IF(OFFSET('Sanitation Data'!$D$28,0,10*ROW('Sanitation Data'!D187))="","",OFFSET('Sanitation Data'!$D$28,0,10*ROW('Sanitation Data'!D187)))</f>
        <v/>
      </c>
      <c r="CL193" s="300" t="str">
        <f ca="true">+IF(OFFSET('Sanitation Data'!$D$29,0,10*ROW('Sanitation Data'!D187))="","",OFFSET('Sanitation Data'!$D$29,0,10*ROW('Sanitation Data'!D187)))</f>
        <v/>
      </c>
      <c r="CM193" s="300" t="str">
        <f ca="true">+IF(OFFSET('Sanitation Data'!$D$30,0,10*ROW('Sanitation Data'!D187))="","",OFFSET('Sanitation Data'!$D$30,0,10*ROW('Sanitation Data'!D187)))</f>
        <v/>
      </c>
      <c r="CN193" s="300" t="str">
        <f ca="true">+IF(OFFSET('Sanitation Data'!$D$31,0,10*ROW('Sanitation Data'!D187))="","",OFFSET('Sanitation Data'!$D$31,0,10*ROW('Sanitation Data'!D187)))</f>
        <v/>
      </c>
      <c r="CO193" s="300" t="str">
        <f ca="true">+IF(OFFSET('Sanitation Data'!$D$32,0,10*ROW('Sanitation Data'!D187))="","",OFFSET('Sanitation Data'!$D$32,0,10*ROW('Sanitation Data'!D187)))</f>
        <v/>
      </c>
      <c r="CP193" s="300" t="str">
        <f ca="true">+IF(OFFSET('Sanitation Data'!$E$28,0,10*ROW('Sanitation Data'!E187))="","",OFFSET('Sanitation Data'!$E$28,0,10*ROW('Sanitation Data'!E187)))</f>
        <v/>
      </c>
      <c r="CQ193" s="300" t="str">
        <f ca="true">+IF(OFFSET('Sanitation Data'!$E$29,0,10*ROW('Sanitation Data'!E187))="","",OFFSET('Sanitation Data'!$E$29,0,10*ROW('Sanitation Data'!E187)))</f>
        <v/>
      </c>
      <c r="CR193" s="300" t="str">
        <f ca="true">+IF(OFFSET('Sanitation Data'!$E$30,0,10*ROW('Sanitation Data'!E187))="","",OFFSET('Sanitation Data'!$E$30,0,10*ROW('Sanitation Data'!E187)))</f>
        <v/>
      </c>
      <c r="CS193" s="300" t="str">
        <f ca="true">+IF(OFFSET('Sanitation Data'!$E$31,0,10*ROW('Sanitation Data'!E187))="","",OFFSET('Sanitation Data'!$E$31,0,10*ROW('Sanitation Data'!E187)))</f>
        <v/>
      </c>
      <c r="CT193" s="300" t="str">
        <f ca="true">+IF(OFFSET('Sanitation Data'!$E$32,0,10*ROW('Sanitation Data'!E187))="","",OFFSET('Sanitation Data'!$E$32,0,10*ROW('Sanitation Data'!E187)))</f>
        <v/>
      </c>
      <c r="CU193" s="300" t="str">
        <f ca="true">+IF(OFFSET('Sanitation Data'!$F$28,0,10*ROW('Sanitation Data'!F187))="","",OFFSET('Sanitation Data'!$F$28,0,10*ROW('Sanitation Data'!F187)))</f>
        <v/>
      </c>
      <c r="CV193" s="300" t="str">
        <f ca="true">+IF(OFFSET('Sanitation Data'!$F$29,0,10*ROW('Sanitation Data'!F187))="","",OFFSET('Sanitation Data'!$F$29,0,10*ROW('Sanitation Data'!F187)))</f>
        <v/>
      </c>
      <c r="CW193" s="300" t="str">
        <f ca="true">+IF(OFFSET('Sanitation Data'!$F$30,0,10*ROW('Sanitation Data'!F187))="","",OFFSET('Sanitation Data'!$F$30,0,10*ROW('Sanitation Data'!F187)))</f>
        <v/>
      </c>
      <c r="CX193" s="300" t="str">
        <f ca="true">+IF(OFFSET('Sanitation Data'!$F$31,0,10*ROW('Sanitation Data'!F187))="","",OFFSET('Sanitation Data'!$F$31,0,10*ROW('Sanitation Data'!F187)))</f>
        <v/>
      </c>
      <c r="CY193" s="300" t="str">
        <f ca="true">+IF(OFFSET('Sanitation Data'!$F$32,0,10*ROW('Sanitation Data'!F187))="","",OFFSET('Sanitation Data'!$F$32,0,10*ROW('Sanitation Data'!F187)))</f>
        <v/>
      </c>
      <c r="CZ193" s="300" t="str">
        <f ca="true">+IF(OFFSET('Sanitation Data'!$G$28,0,10*ROW('Sanitation Data'!G187))="","",OFFSET('Sanitation Data'!$G$28,0,10*ROW('Sanitation Data'!G187)))</f>
        <v/>
      </c>
      <c r="DA193" s="300" t="str">
        <f ca="true">+IF(OFFSET('Sanitation Data'!$G$29,0,10*ROW('Sanitation Data'!G187))="","",OFFSET('Sanitation Data'!$G$29,0,10*ROW('Sanitation Data'!G187)))</f>
        <v/>
      </c>
      <c r="DB193" s="300" t="str">
        <f ca="true">+IF(OFFSET('Sanitation Data'!$G$30,0,10*ROW('Sanitation Data'!G187))="","",OFFSET('Sanitation Data'!$G$30,0,10*ROW('Sanitation Data'!G187)))</f>
        <v/>
      </c>
      <c r="DC193" s="300" t="str">
        <f ca="true">+IF(OFFSET('Sanitation Data'!$G$31,0,10*ROW('Sanitation Data'!G187))="","",OFFSET('Sanitation Data'!$G$31,0,10*ROW('Sanitation Data'!G187)))</f>
        <v/>
      </c>
      <c r="DD193" s="300" t="str">
        <f ca="true">+IF(OFFSET('Sanitation Data'!$G$32,0,10*ROW('Sanitation Data'!G187))="","",OFFSET('Sanitation Data'!$G$32,0,10*ROW('Sanitation Data'!G187)))</f>
        <v/>
      </c>
      <c r="DE193" s="300" t="str">
        <f ca="true">+IF(OFFSET('Sanitation Data'!$H$28,0,10*ROW('Sanitation Data'!H187))="","",OFFSET('Sanitation Data'!$H$28,0,10*ROW('Sanitation Data'!H187)))</f>
        <v/>
      </c>
      <c r="DF193" s="300" t="str">
        <f ca="true">+IF(OFFSET('Sanitation Data'!$H$29,0,10*ROW('Sanitation Data'!H187))="","",OFFSET('Sanitation Data'!$H$29,0,10*ROW('Sanitation Data'!H187)))</f>
        <v/>
      </c>
      <c r="DG193" s="300" t="str">
        <f ca="true">+IF(OFFSET('Sanitation Data'!$H$30,0,10*ROW('Sanitation Data'!H187))="","",OFFSET('Sanitation Data'!$H$30,0,10*ROW('Sanitation Data'!H187)))</f>
        <v/>
      </c>
      <c r="DH193" s="300" t="str">
        <f ca="true">+IF(OFFSET('Sanitation Data'!$H$31,0,10*ROW('Sanitation Data'!H187))="","",OFFSET('Sanitation Data'!$H$31,0,10*ROW('Sanitation Data'!H187)))</f>
        <v/>
      </c>
      <c r="DI193" s="300" t="str">
        <f ca="true">+IF(OFFSET('Sanitation Data'!$H$32,0,10*ROW('Sanitation Data'!H187))="","",OFFSET('Sanitation Data'!$H$32,0,10*ROW('Sanitation Data'!H187)))</f>
        <v/>
      </c>
      <c r="DJ193" s="300" t="str">
        <f ca="true">+IF(OFFSET('Sanitation Data'!$I$28,0,10*ROW('Sanitation Data'!I187))="","",OFFSET('Sanitation Data'!$I$28,0,10*ROW('Sanitation Data'!I187)))</f>
        <v/>
      </c>
      <c r="DK193" s="300" t="str">
        <f ca="true">+IF(OFFSET('Sanitation Data'!$I$29,0,10*ROW('Sanitation Data'!I187))="","",OFFSET('Sanitation Data'!$I$29,0,10*ROW('Sanitation Data'!I187)))</f>
        <v/>
      </c>
      <c r="DL193" s="300" t="str">
        <f ca="true">+IF(OFFSET('Sanitation Data'!$I$30,0,10*ROW('Sanitation Data'!I187))="","",OFFSET('Sanitation Data'!$I$30,0,10*ROW('Sanitation Data'!I187)))</f>
        <v/>
      </c>
      <c r="DM193" s="300" t="str">
        <f ca="true">+IF(OFFSET('Sanitation Data'!$I$31,0,10*ROW('Sanitation Data'!I187))="","",OFFSET('Sanitation Data'!$I$31,0,10*ROW('Sanitation Data'!I187)))</f>
        <v/>
      </c>
      <c r="DN193" s="300" t="str">
        <f ca="true">+IF(OFFSET('Sanitation Data'!$I$32,0,10*ROW('Sanitation Data'!I187))="","",OFFSET('Sanitation Data'!$I$32,0,10*ROW('Sanitation Data'!I187)))</f>
        <v/>
      </c>
      <c r="DO193" s="300" t="str">
        <f ca="true">+IF(OFFSET('Hygiene Data'!$D$11,0,10*ROW('Hygiene Data'!D187))="","",OFFSET('Hygiene Data'!$D$11,0,10*ROW('Hygiene Data'!D187)))</f>
        <v/>
      </c>
      <c r="DP193" s="300" t="str">
        <f ca="true">+IF(OFFSET('Hygiene Data'!$D$12,0,10*ROW('Hygiene Data'!D187))="","",OFFSET('Hygiene Data'!$D$12,0,10*ROW('Hygiene Data'!D187)))</f>
        <v/>
      </c>
      <c r="DQ193" s="300" t="str">
        <f ca="true">+IF(OFFSET('Hygiene Data'!$D$13,0,10*ROW('Hygiene Data'!D187))="","",OFFSET('Hygiene Data'!$D$13,0,10*ROW('Hygiene Data'!D187)))</f>
        <v/>
      </c>
      <c r="DR193" s="300" t="str">
        <f ca="true">+IF(OFFSET('Hygiene Data'!$E$11,0,10*ROW('Hygiene Data'!E187))="","",OFFSET('Hygiene Data'!$E$11,0,10*ROW('Hygiene Data'!E187)))</f>
        <v/>
      </c>
      <c r="DS193" s="300" t="str">
        <f ca="true">+IF(OFFSET('Hygiene Data'!$E$12,0,10*ROW('Hygiene Data'!E187))="","",OFFSET('Hygiene Data'!$E$12,0,10*ROW('Hygiene Data'!E187)))</f>
        <v/>
      </c>
      <c r="DT193" s="300" t="str">
        <f ca="true">+IF(OFFSET('Hygiene Data'!$E$13,0,10*ROW('Hygiene Data'!E187))="","",OFFSET('Hygiene Data'!$E$13,0,10*ROW('Hygiene Data'!E187)))</f>
        <v/>
      </c>
      <c r="DU193" s="300" t="str">
        <f ca="true">+IF(OFFSET('Hygiene Data'!$F$11,0,10*ROW('Hygiene Data'!F187))="","",OFFSET('Hygiene Data'!$F$11,0,10*ROW('Hygiene Data'!F187)))</f>
        <v/>
      </c>
      <c r="DV193" s="300" t="str">
        <f ca="true">+IF(OFFSET('Hygiene Data'!$F$12,0,10*ROW('Hygiene Data'!F187))="","",OFFSET('Hygiene Data'!$F$12,0,10*ROW('Hygiene Data'!F187)))</f>
        <v/>
      </c>
      <c r="DW193" s="300" t="str">
        <f ca="true">+IF(OFFSET('Hygiene Data'!$F$13,0,10*ROW('Hygiene Data'!F187))="","",OFFSET('Hygiene Data'!$F$13,0,10*ROW('Hygiene Data'!F187)))</f>
        <v/>
      </c>
      <c r="DX193" s="300" t="str">
        <f ca="true">+IF(OFFSET('Hygiene Data'!$G$11,0,10*ROW('Hygiene Data'!G187))="","",OFFSET('Hygiene Data'!$G$11,0,10*ROW('Hygiene Data'!G187)))</f>
        <v/>
      </c>
      <c r="DY193" s="300" t="str">
        <f ca="true">+IF(OFFSET('Hygiene Data'!$G$12,0,10*ROW('Hygiene Data'!G187))="","",OFFSET('Hygiene Data'!$G$12,0,10*ROW('Hygiene Data'!G187)))</f>
        <v/>
      </c>
      <c r="DZ193" s="300" t="str">
        <f ca="true">+IF(OFFSET('Hygiene Data'!$G$13,0,10*ROW('Hygiene Data'!G187))="","",OFFSET('Hygiene Data'!$G$13,0,10*ROW('Hygiene Data'!G187)))</f>
        <v/>
      </c>
      <c r="EA193" s="300" t="str">
        <f ca="true">+IF(OFFSET('Hygiene Data'!$H$11,0,10*ROW('Hygiene Data'!H187))="","",OFFSET('Hygiene Data'!$H$11,0,10*ROW('Hygiene Data'!H187)))</f>
        <v/>
      </c>
      <c r="EB193" s="300" t="str">
        <f ca="true">+IF(OFFSET('Hygiene Data'!$H$12,0,10*ROW('Hygiene Data'!H187))="","",OFFSET('Hygiene Data'!$H$12,0,10*ROW('Hygiene Data'!H187)))</f>
        <v/>
      </c>
      <c r="EC193" s="300" t="str">
        <f ca="true">+IF(OFFSET('Hygiene Data'!$H$13,0,10*ROW('Hygiene Data'!H187))="","",OFFSET('Hygiene Data'!$H$13,0,10*ROW('Hygiene Data'!H187)))</f>
        <v/>
      </c>
      <c r="ED193" s="300" t="str">
        <f ca="true">+IF(OFFSET('Hygiene Data'!$I$11,0,10*ROW('Hygiene Data'!I187))="","",OFFSET('Hygiene Data'!$I$11,0,10*ROW('Hygiene Data'!I187)))</f>
        <v/>
      </c>
      <c r="EE193" s="300" t="str">
        <f ca="true">+IF(OFFSET('Hygiene Data'!$I$12,0,10*ROW('Hygiene Data'!I187))="","",OFFSET('Hygiene Data'!$I$12,0,10*ROW('Hygiene Data'!I187)))</f>
        <v/>
      </c>
      <c r="EF193" s="30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7"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0"/>
      <c r="BS194" s="300" t="str">
        <f ca="true">+IF(OFFSET('Water Data'!$D$27,0,10*ROW('Water Data'!D188))="","",OFFSET('Water Data'!$D$27,0,10*ROW('Water Data'!D188)))</f>
        <v/>
      </c>
      <c r="BT194" s="300" t="str">
        <f ca="true">+IF(OFFSET('Water Data'!$D$28,0,10*ROW('Water Data'!D188))="","",OFFSET('Water Data'!$D$28,0,10*ROW('Water Data'!D188)))</f>
        <v/>
      </c>
      <c r="BU194" s="300" t="str">
        <f ca="true">+IF(OFFSET('Water Data'!$D$29,0,10*ROW('Water Data'!D188))="","",OFFSET('Water Data'!$D$29,0,10*ROW('Water Data'!D188)))</f>
        <v/>
      </c>
      <c r="BV194" s="300" t="str">
        <f ca="true">+IF(OFFSET('Water Data'!$E$27,0,10*ROW('Water Data'!E188))="","",OFFSET('Water Data'!$E$27,0,10*ROW('Water Data'!E188)))</f>
        <v/>
      </c>
      <c r="BW194" s="300" t="str">
        <f ca="true">+IF(OFFSET('Water Data'!$E$28,0,10*ROW('Water Data'!E188))="","",OFFSET('Water Data'!$E$28,0,10*ROW('Water Data'!E188)))</f>
        <v/>
      </c>
      <c r="BX194" s="300" t="str">
        <f ca="true">+IF(OFFSET('Water Data'!$E$29,0,10*ROW('Water Data'!E188))="","",OFFSET('Water Data'!$E$29,0,10*ROW('Water Data'!E188)))</f>
        <v/>
      </c>
      <c r="BY194" s="300" t="str">
        <f ca="true">+IF(OFFSET('Water Data'!$F$27,0,10*ROW('Water Data'!F188))="","",OFFSET('Water Data'!$F$27,0,10*ROW('Water Data'!F188)))</f>
        <v/>
      </c>
      <c r="BZ194" s="300" t="str">
        <f ca="true">+IF(OFFSET('Water Data'!$F$28,0,10*ROW('Water Data'!F188))="","",OFFSET('Water Data'!$F$28,0,10*ROW('Water Data'!F188)))</f>
        <v/>
      </c>
      <c r="CA194" s="300" t="str">
        <f ca="true">+IF(OFFSET('Water Data'!$F$29,0,10*ROW('Water Data'!F188))="","",OFFSET('Water Data'!$F$29,0,10*ROW('Water Data'!F188)))</f>
        <v/>
      </c>
      <c r="CB194" s="300" t="str">
        <f ca="true">+IF(OFFSET('Water Data'!$G$27,0,10*ROW('Water Data'!G188))="","",OFFSET('Water Data'!$G$27,0,10*ROW('Water Data'!G188)))</f>
        <v/>
      </c>
      <c r="CC194" s="300" t="str">
        <f ca="true">+IF(OFFSET('Water Data'!$G$28,0,10*ROW('Water Data'!G188))="","",OFFSET('Water Data'!$G$28,0,10*ROW('Water Data'!G188)))</f>
        <v/>
      </c>
      <c r="CD194" s="300" t="str">
        <f ca="true">+IF(OFFSET('Water Data'!$G$29,0,10*ROW('Water Data'!G188))="","",OFFSET('Water Data'!$G$29,0,10*ROW('Water Data'!G188)))</f>
        <v/>
      </c>
      <c r="CE194" s="300" t="str">
        <f ca="true">+IF(OFFSET('Water Data'!$H$27,0,10*ROW('Water Data'!H188))="","",OFFSET('Water Data'!$H$27,0,10*ROW('Water Data'!H188)))</f>
        <v/>
      </c>
      <c r="CF194" s="300" t="str">
        <f ca="true">+IF(OFFSET('Water Data'!$H$28,0,10*ROW('Water Data'!H188))="","",OFFSET('Water Data'!$H$28,0,10*ROW('Water Data'!H188)))</f>
        <v/>
      </c>
      <c r="CG194" s="300" t="str">
        <f ca="true">+IF(OFFSET('Water Data'!$H$29,0,10*ROW('Water Data'!H188))="","",OFFSET('Water Data'!$H$29,0,10*ROW('Water Data'!H188)))</f>
        <v/>
      </c>
      <c r="CH194" s="300" t="str">
        <f ca="true">+IF(OFFSET('Water Data'!$I$27,0,10*ROW('Water Data'!I188))="","",OFFSET('Water Data'!$I$27,0,10*ROW('Water Data'!I188)))</f>
        <v/>
      </c>
      <c r="CI194" s="300" t="str">
        <f ca="true">+IF(OFFSET('Water Data'!$I$28,0,10*ROW('Water Data'!I188))="","",OFFSET('Water Data'!$I$28,0,10*ROW('Water Data'!I188)))</f>
        <v/>
      </c>
      <c r="CJ194" s="300" t="str">
        <f ca="true">+IF(OFFSET('Water Data'!$I$29,0,10*ROW('Water Data'!I188))="","",OFFSET('Water Data'!$I$29,0,10*ROW('Water Data'!I188)))</f>
        <v/>
      </c>
      <c r="CK194" s="300" t="str">
        <f ca="true">+IF(OFFSET('Sanitation Data'!$D$28,0,10*ROW('Sanitation Data'!D188))="","",OFFSET('Sanitation Data'!$D$28,0,10*ROW('Sanitation Data'!D188)))</f>
        <v/>
      </c>
      <c r="CL194" s="300" t="str">
        <f ca="true">+IF(OFFSET('Sanitation Data'!$D$29,0,10*ROW('Sanitation Data'!D188))="","",OFFSET('Sanitation Data'!$D$29,0,10*ROW('Sanitation Data'!D188)))</f>
        <v/>
      </c>
      <c r="CM194" s="300" t="str">
        <f ca="true">+IF(OFFSET('Sanitation Data'!$D$30,0,10*ROW('Sanitation Data'!D188))="","",OFFSET('Sanitation Data'!$D$30,0,10*ROW('Sanitation Data'!D188)))</f>
        <v/>
      </c>
      <c r="CN194" s="300" t="str">
        <f ca="true">+IF(OFFSET('Sanitation Data'!$D$31,0,10*ROW('Sanitation Data'!D188))="","",OFFSET('Sanitation Data'!$D$31,0,10*ROW('Sanitation Data'!D188)))</f>
        <v/>
      </c>
      <c r="CO194" s="300" t="str">
        <f ca="true">+IF(OFFSET('Sanitation Data'!$D$32,0,10*ROW('Sanitation Data'!D188))="","",OFFSET('Sanitation Data'!$D$32,0,10*ROW('Sanitation Data'!D188)))</f>
        <v/>
      </c>
      <c r="CP194" s="300" t="str">
        <f ca="true">+IF(OFFSET('Sanitation Data'!$E$28,0,10*ROW('Sanitation Data'!E188))="","",OFFSET('Sanitation Data'!$E$28,0,10*ROW('Sanitation Data'!E188)))</f>
        <v/>
      </c>
      <c r="CQ194" s="300" t="str">
        <f ca="true">+IF(OFFSET('Sanitation Data'!$E$29,0,10*ROW('Sanitation Data'!E188))="","",OFFSET('Sanitation Data'!$E$29,0,10*ROW('Sanitation Data'!E188)))</f>
        <v/>
      </c>
      <c r="CR194" s="300" t="str">
        <f ca="true">+IF(OFFSET('Sanitation Data'!$E$30,0,10*ROW('Sanitation Data'!E188))="","",OFFSET('Sanitation Data'!$E$30,0,10*ROW('Sanitation Data'!E188)))</f>
        <v/>
      </c>
      <c r="CS194" s="300" t="str">
        <f ca="true">+IF(OFFSET('Sanitation Data'!$E$31,0,10*ROW('Sanitation Data'!E188))="","",OFFSET('Sanitation Data'!$E$31,0,10*ROW('Sanitation Data'!E188)))</f>
        <v/>
      </c>
      <c r="CT194" s="300" t="str">
        <f ca="true">+IF(OFFSET('Sanitation Data'!$E$32,0,10*ROW('Sanitation Data'!E188))="","",OFFSET('Sanitation Data'!$E$32,0,10*ROW('Sanitation Data'!E188)))</f>
        <v/>
      </c>
      <c r="CU194" s="300" t="str">
        <f ca="true">+IF(OFFSET('Sanitation Data'!$F$28,0,10*ROW('Sanitation Data'!F188))="","",OFFSET('Sanitation Data'!$F$28,0,10*ROW('Sanitation Data'!F188)))</f>
        <v/>
      </c>
      <c r="CV194" s="300" t="str">
        <f ca="true">+IF(OFFSET('Sanitation Data'!$F$29,0,10*ROW('Sanitation Data'!F188))="","",OFFSET('Sanitation Data'!$F$29,0,10*ROW('Sanitation Data'!F188)))</f>
        <v/>
      </c>
      <c r="CW194" s="300" t="str">
        <f ca="true">+IF(OFFSET('Sanitation Data'!$F$30,0,10*ROW('Sanitation Data'!F188))="","",OFFSET('Sanitation Data'!$F$30,0,10*ROW('Sanitation Data'!F188)))</f>
        <v/>
      </c>
      <c r="CX194" s="300" t="str">
        <f ca="true">+IF(OFFSET('Sanitation Data'!$F$31,0,10*ROW('Sanitation Data'!F188))="","",OFFSET('Sanitation Data'!$F$31,0,10*ROW('Sanitation Data'!F188)))</f>
        <v/>
      </c>
      <c r="CY194" s="300" t="str">
        <f ca="true">+IF(OFFSET('Sanitation Data'!$F$32,0,10*ROW('Sanitation Data'!F188))="","",OFFSET('Sanitation Data'!$F$32,0,10*ROW('Sanitation Data'!F188)))</f>
        <v/>
      </c>
      <c r="CZ194" s="300" t="str">
        <f ca="true">+IF(OFFSET('Sanitation Data'!$G$28,0,10*ROW('Sanitation Data'!G188))="","",OFFSET('Sanitation Data'!$G$28,0,10*ROW('Sanitation Data'!G188)))</f>
        <v/>
      </c>
      <c r="DA194" s="300" t="str">
        <f ca="true">+IF(OFFSET('Sanitation Data'!$G$29,0,10*ROW('Sanitation Data'!G188))="","",OFFSET('Sanitation Data'!$G$29,0,10*ROW('Sanitation Data'!G188)))</f>
        <v/>
      </c>
      <c r="DB194" s="300" t="str">
        <f ca="true">+IF(OFFSET('Sanitation Data'!$G$30,0,10*ROW('Sanitation Data'!G188))="","",OFFSET('Sanitation Data'!$G$30,0,10*ROW('Sanitation Data'!G188)))</f>
        <v/>
      </c>
      <c r="DC194" s="300" t="str">
        <f ca="true">+IF(OFFSET('Sanitation Data'!$G$31,0,10*ROW('Sanitation Data'!G188))="","",OFFSET('Sanitation Data'!$G$31,0,10*ROW('Sanitation Data'!G188)))</f>
        <v/>
      </c>
      <c r="DD194" s="300" t="str">
        <f ca="true">+IF(OFFSET('Sanitation Data'!$G$32,0,10*ROW('Sanitation Data'!G188))="","",OFFSET('Sanitation Data'!$G$32,0,10*ROW('Sanitation Data'!G188)))</f>
        <v/>
      </c>
      <c r="DE194" s="300" t="str">
        <f ca="true">+IF(OFFSET('Sanitation Data'!$H$28,0,10*ROW('Sanitation Data'!H188))="","",OFFSET('Sanitation Data'!$H$28,0,10*ROW('Sanitation Data'!H188)))</f>
        <v/>
      </c>
      <c r="DF194" s="300" t="str">
        <f ca="true">+IF(OFFSET('Sanitation Data'!$H$29,0,10*ROW('Sanitation Data'!H188))="","",OFFSET('Sanitation Data'!$H$29,0,10*ROW('Sanitation Data'!H188)))</f>
        <v/>
      </c>
      <c r="DG194" s="300" t="str">
        <f ca="true">+IF(OFFSET('Sanitation Data'!$H$30,0,10*ROW('Sanitation Data'!H188))="","",OFFSET('Sanitation Data'!$H$30,0,10*ROW('Sanitation Data'!H188)))</f>
        <v/>
      </c>
      <c r="DH194" s="300" t="str">
        <f ca="true">+IF(OFFSET('Sanitation Data'!$H$31,0,10*ROW('Sanitation Data'!H188))="","",OFFSET('Sanitation Data'!$H$31,0,10*ROW('Sanitation Data'!H188)))</f>
        <v/>
      </c>
      <c r="DI194" s="300" t="str">
        <f ca="true">+IF(OFFSET('Sanitation Data'!$H$32,0,10*ROW('Sanitation Data'!H188))="","",OFFSET('Sanitation Data'!$H$32,0,10*ROW('Sanitation Data'!H188)))</f>
        <v/>
      </c>
      <c r="DJ194" s="300" t="str">
        <f ca="true">+IF(OFFSET('Sanitation Data'!$I$28,0,10*ROW('Sanitation Data'!I188))="","",OFFSET('Sanitation Data'!$I$28,0,10*ROW('Sanitation Data'!I188)))</f>
        <v/>
      </c>
      <c r="DK194" s="300" t="str">
        <f ca="true">+IF(OFFSET('Sanitation Data'!$I$29,0,10*ROW('Sanitation Data'!I188))="","",OFFSET('Sanitation Data'!$I$29,0,10*ROW('Sanitation Data'!I188)))</f>
        <v/>
      </c>
      <c r="DL194" s="300" t="str">
        <f ca="true">+IF(OFFSET('Sanitation Data'!$I$30,0,10*ROW('Sanitation Data'!I188))="","",OFFSET('Sanitation Data'!$I$30,0,10*ROW('Sanitation Data'!I188)))</f>
        <v/>
      </c>
      <c r="DM194" s="300" t="str">
        <f ca="true">+IF(OFFSET('Sanitation Data'!$I$31,0,10*ROW('Sanitation Data'!I188))="","",OFFSET('Sanitation Data'!$I$31,0,10*ROW('Sanitation Data'!I188)))</f>
        <v/>
      </c>
      <c r="DN194" s="300" t="str">
        <f ca="true">+IF(OFFSET('Sanitation Data'!$I$32,0,10*ROW('Sanitation Data'!I188))="","",OFFSET('Sanitation Data'!$I$32,0,10*ROW('Sanitation Data'!I188)))</f>
        <v/>
      </c>
      <c r="DO194" s="300" t="str">
        <f ca="true">+IF(OFFSET('Hygiene Data'!$D$11,0,10*ROW('Hygiene Data'!D188))="","",OFFSET('Hygiene Data'!$D$11,0,10*ROW('Hygiene Data'!D188)))</f>
        <v/>
      </c>
      <c r="DP194" s="300" t="str">
        <f ca="true">+IF(OFFSET('Hygiene Data'!$D$12,0,10*ROW('Hygiene Data'!D188))="","",OFFSET('Hygiene Data'!$D$12,0,10*ROW('Hygiene Data'!D188)))</f>
        <v/>
      </c>
      <c r="DQ194" s="300" t="str">
        <f ca="true">+IF(OFFSET('Hygiene Data'!$D$13,0,10*ROW('Hygiene Data'!D188))="","",OFFSET('Hygiene Data'!$D$13,0,10*ROW('Hygiene Data'!D188)))</f>
        <v/>
      </c>
      <c r="DR194" s="300" t="str">
        <f ca="true">+IF(OFFSET('Hygiene Data'!$E$11,0,10*ROW('Hygiene Data'!E188))="","",OFFSET('Hygiene Data'!$E$11,0,10*ROW('Hygiene Data'!E188)))</f>
        <v/>
      </c>
      <c r="DS194" s="300" t="str">
        <f ca="true">+IF(OFFSET('Hygiene Data'!$E$12,0,10*ROW('Hygiene Data'!E188))="","",OFFSET('Hygiene Data'!$E$12,0,10*ROW('Hygiene Data'!E188)))</f>
        <v/>
      </c>
      <c r="DT194" s="300" t="str">
        <f ca="true">+IF(OFFSET('Hygiene Data'!$E$13,0,10*ROW('Hygiene Data'!E188))="","",OFFSET('Hygiene Data'!$E$13,0,10*ROW('Hygiene Data'!E188)))</f>
        <v/>
      </c>
      <c r="DU194" s="300" t="str">
        <f ca="true">+IF(OFFSET('Hygiene Data'!$F$11,0,10*ROW('Hygiene Data'!F188))="","",OFFSET('Hygiene Data'!$F$11,0,10*ROW('Hygiene Data'!F188)))</f>
        <v/>
      </c>
      <c r="DV194" s="300" t="str">
        <f ca="true">+IF(OFFSET('Hygiene Data'!$F$12,0,10*ROW('Hygiene Data'!F188))="","",OFFSET('Hygiene Data'!$F$12,0,10*ROW('Hygiene Data'!F188)))</f>
        <v/>
      </c>
      <c r="DW194" s="300" t="str">
        <f ca="true">+IF(OFFSET('Hygiene Data'!$F$13,0,10*ROW('Hygiene Data'!F188))="","",OFFSET('Hygiene Data'!$F$13,0,10*ROW('Hygiene Data'!F188)))</f>
        <v/>
      </c>
      <c r="DX194" s="300" t="str">
        <f ca="true">+IF(OFFSET('Hygiene Data'!$G$11,0,10*ROW('Hygiene Data'!G188))="","",OFFSET('Hygiene Data'!$G$11,0,10*ROW('Hygiene Data'!G188)))</f>
        <v/>
      </c>
      <c r="DY194" s="300" t="str">
        <f ca="true">+IF(OFFSET('Hygiene Data'!$G$12,0,10*ROW('Hygiene Data'!G188))="","",OFFSET('Hygiene Data'!$G$12,0,10*ROW('Hygiene Data'!G188)))</f>
        <v/>
      </c>
      <c r="DZ194" s="300" t="str">
        <f ca="true">+IF(OFFSET('Hygiene Data'!$G$13,0,10*ROW('Hygiene Data'!G188))="","",OFFSET('Hygiene Data'!$G$13,0,10*ROW('Hygiene Data'!G188)))</f>
        <v/>
      </c>
      <c r="EA194" s="300" t="str">
        <f ca="true">+IF(OFFSET('Hygiene Data'!$H$11,0,10*ROW('Hygiene Data'!H188))="","",OFFSET('Hygiene Data'!$H$11,0,10*ROW('Hygiene Data'!H188)))</f>
        <v/>
      </c>
      <c r="EB194" s="300" t="str">
        <f ca="true">+IF(OFFSET('Hygiene Data'!$H$12,0,10*ROW('Hygiene Data'!H188))="","",OFFSET('Hygiene Data'!$H$12,0,10*ROW('Hygiene Data'!H188)))</f>
        <v/>
      </c>
      <c r="EC194" s="300" t="str">
        <f ca="true">+IF(OFFSET('Hygiene Data'!$H$13,0,10*ROW('Hygiene Data'!H188))="","",OFFSET('Hygiene Data'!$H$13,0,10*ROW('Hygiene Data'!H188)))</f>
        <v/>
      </c>
      <c r="ED194" s="300" t="str">
        <f ca="true">+IF(OFFSET('Hygiene Data'!$I$11,0,10*ROW('Hygiene Data'!I188))="","",OFFSET('Hygiene Data'!$I$11,0,10*ROW('Hygiene Data'!I188)))</f>
        <v/>
      </c>
      <c r="EE194" s="300" t="str">
        <f ca="true">+IF(OFFSET('Hygiene Data'!$I$12,0,10*ROW('Hygiene Data'!I188))="","",OFFSET('Hygiene Data'!$I$12,0,10*ROW('Hygiene Data'!I188)))</f>
        <v/>
      </c>
      <c r="EF194" s="30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7"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0"/>
      <c r="BS195" s="300" t="str">
        <f ca="true">+IF(OFFSET('Water Data'!$D$27,0,10*ROW('Water Data'!D189))="","",OFFSET('Water Data'!$D$27,0,10*ROW('Water Data'!D189)))</f>
        <v/>
      </c>
      <c r="BT195" s="300" t="str">
        <f ca="true">+IF(OFFSET('Water Data'!$D$28,0,10*ROW('Water Data'!D189))="","",OFFSET('Water Data'!$D$28,0,10*ROW('Water Data'!D189)))</f>
        <v/>
      </c>
      <c r="BU195" s="300" t="str">
        <f ca="true">+IF(OFFSET('Water Data'!$D$29,0,10*ROW('Water Data'!D189))="","",OFFSET('Water Data'!$D$29,0,10*ROW('Water Data'!D189)))</f>
        <v/>
      </c>
      <c r="BV195" s="300" t="str">
        <f ca="true">+IF(OFFSET('Water Data'!$E$27,0,10*ROW('Water Data'!E189))="","",OFFSET('Water Data'!$E$27,0,10*ROW('Water Data'!E189)))</f>
        <v/>
      </c>
      <c r="BW195" s="300" t="str">
        <f ca="true">+IF(OFFSET('Water Data'!$E$28,0,10*ROW('Water Data'!E189))="","",OFFSET('Water Data'!$E$28,0,10*ROW('Water Data'!E189)))</f>
        <v/>
      </c>
      <c r="BX195" s="300" t="str">
        <f ca="true">+IF(OFFSET('Water Data'!$E$29,0,10*ROW('Water Data'!E189))="","",OFFSET('Water Data'!$E$29,0,10*ROW('Water Data'!E189)))</f>
        <v/>
      </c>
      <c r="BY195" s="300" t="str">
        <f ca="true">+IF(OFFSET('Water Data'!$F$27,0,10*ROW('Water Data'!F189))="","",OFFSET('Water Data'!$F$27,0,10*ROW('Water Data'!F189)))</f>
        <v/>
      </c>
      <c r="BZ195" s="300" t="str">
        <f ca="true">+IF(OFFSET('Water Data'!$F$28,0,10*ROW('Water Data'!F189))="","",OFFSET('Water Data'!$F$28,0,10*ROW('Water Data'!F189)))</f>
        <v/>
      </c>
      <c r="CA195" s="300" t="str">
        <f ca="true">+IF(OFFSET('Water Data'!$F$29,0,10*ROW('Water Data'!F189))="","",OFFSET('Water Data'!$F$29,0,10*ROW('Water Data'!F189)))</f>
        <v/>
      </c>
      <c r="CB195" s="300" t="str">
        <f ca="true">+IF(OFFSET('Water Data'!$G$27,0,10*ROW('Water Data'!G189))="","",OFFSET('Water Data'!$G$27,0,10*ROW('Water Data'!G189)))</f>
        <v/>
      </c>
      <c r="CC195" s="300" t="str">
        <f ca="true">+IF(OFFSET('Water Data'!$G$28,0,10*ROW('Water Data'!G189))="","",OFFSET('Water Data'!$G$28,0,10*ROW('Water Data'!G189)))</f>
        <v/>
      </c>
      <c r="CD195" s="300" t="str">
        <f ca="true">+IF(OFFSET('Water Data'!$G$29,0,10*ROW('Water Data'!G189))="","",OFFSET('Water Data'!$G$29,0,10*ROW('Water Data'!G189)))</f>
        <v/>
      </c>
      <c r="CE195" s="300" t="str">
        <f ca="true">+IF(OFFSET('Water Data'!$H$27,0,10*ROW('Water Data'!H189))="","",OFFSET('Water Data'!$H$27,0,10*ROW('Water Data'!H189)))</f>
        <v/>
      </c>
      <c r="CF195" s="300" t="str">
        <f ca="true">+IF(OFFSET('Water Data'!$H$28,0,10*ROW('Water Data'!H189))="","",OFFSET('Water Data'!$H$28,0,10*ROW('Water Data'!H189)))</f>
        <v/>
      </c>
      <c r="CG195" s="300" t="str">
        <f ca="true">+IF(OFFSET('Water Data'!$H$29,0,10*ROW('Water Data'!H189))="","",OFFSET('Water Data'!$H$29,0,10*ROW('Water Data'!H189)))</f>
        <v/>
      </c>
      <c r="CH195" s="300" t="str">
        <f ca="true">+IF(OFFSET('Water Data'!$I$27,0,10*ROW('Water Data'!I189))="","",OFFSET('Water Data'!$I$27,0,10*ROW('Water Data'!I189)))</f>
        <v/>
      </c>
      <c r="CI195" s="300" t="str">
        <f ca="true">+IF(OFFSET('Water Data'!$I$28,0,10*ROW('Water Data'!I189))="","",OFFSET('Water Data'!$I$28,0,10*ROW('Water Data'!I189)))</f>
        <v/>
      </c>
      <c r="CJ195" s="300" t="str">
        <f ca="true">+IF(OFFSET('Water Data'!$I$29,0,10*ROW('Water Data'!I189))="","",OFFSET('Water Data'!$I$29,0,10*ROW('Water Data'!I189)))</f>
        <v/>
      </c>
      <c r="CK195" s="300" t="str">
        <f ca="true">+IF(OFFSET('Sanitation Data'!$D$28,0,10*ROW('Sanitation Data'!D189))="","",OFFSET('Sanitation Data'!$D$28,0,10*ROW('Sanitation Data'!D189)))</f>
        <v/>
      </c>
      <c r="CL195" s="300" t="str">
        <f ca="true">+IF(OFFSET('Sanitation Data'!$D$29,0,10*ROW('Sanitation Data'!D189))="","",OFFSET('Sanitation Data'!$D$29,0,10*ROW('Sanitation Data'!D189)))</f>
        <v/>
      </c>
      <c r="CM195" s="300" t="str">
        <f ca="true">+IF(OFFSET('Sanitation Data'!$D$30,0,10*ROW('Sanitation Data'!D189))="","",OFFSET('Sanitation Data'!$D$30,0,10*ROW('Sanitation Data'!D189)))</f>
        <v/>
      </c>
      <c r="CN195" s="300" t="str">
        <f ca="true">+IF(OFFSET('Sanitation Data'!$D$31,0,10*ROW('Sanitation Data'!D189))="","",OFFSET('Sanitation Data'!$D$31,0,10*ROW('Sanitation Data'!D189)))</f>
        <v/>
      </c>
      <c r="CO195" s="300" t="str">
        <f ca="true">+IF(OFFSET('Sanitation Data'!$D$32,0,10*ROW('Sanitation Data'!D189))="","",OFFSET('Sanitation Data'!$D$32,0,10*ROW('Sanitation Data'!D189)))</f>
        <v/>
      </c>
      <c r="CP195" s="300" t="str">
        <f ca="true">+IF(OFFSET('Sanitation Data'!$E$28,0,10*ROW('Sanitation Data'!E189))="","",OFFSET('Sanitation Data'!$E$28,0,10*ROW('Sanitation Data'!E189)))</f>
        <v/>
      </c>
      <c r="CQ195" s="300" t="str">
        <f ca="true">+IF(OFFSET('Sanitation Data'!$E$29,0,10*ROW('Sanitation Data'!E189))="","",OFFSET('Sanitation Data'!$E$29,0,10*ROW('Sanitation Data'!E189)))</f>
        <v/>
      </c>
      <c r="CR195" s="300" t="str">
        <f ca="true">+IF(OFFSET('Sanitation Data'!$E$30,0,10*ROW('Sanitation Data'!E189))="","",OFFSET('Sanitation Data'!$E$30,0,10*ROW('Sanitation Data'!E189)))</f>
        <v/>
      </c>
      <c r="CS195" s="300" t="str">
        <f ca="true">+IF(OFFSET('Sanitation Data'!$E$31,0,10*ROW('Sanitation Data'!E189))="","",OFFSET('Sanitation Data'!$E$31,0,10*ROW('Sanitation Data'!E189)))</f>
        <v/>
      </c>
      <c r="CT195" s="300" t="str">
        <f ca="true">+IF(OFFSET('Sanitation Data'!$E$32,0,10*ROW('Sanitation Data'!E189))="","",OFFSET('Sanitation Data'!$E$32,0,10*ROW('Sanitation Data'!E189)))</f>
        <v/>
      </c>
      <c r="CU195" s="300" t="str">
        <f ca="true">+IF(OFFSET('Sanitation Data'!$F$28,0,10*ROW('Sanitation Data'!F189))="","",OFFSET('Sanitation Data'!$F$28,0,10*ROW('Sanitation Data'!F189)))</f>
        <v/>
      </c>
      <c r="CV195" s="300" t="str">
        <f ca="true">+IF(OFFSET('Sanitation Data'!$F$29,0,10*ROW('Sanitation Data'!F189))="","",OFFSET('Sanitation Data'!$F$29,0,10*ROW('Sanitation Data'!F189)))</f>
        <v/>
      </c>
      <c r="CW195" s="300" t="str">
        <f ca="true">+IF(OFFSET('Sanitation Data'!$F$30,0,10*ROW('Sanitation Data'!F189))="","",OFFSET('Sanitation Data'!$F$30,0,10*ROW('Sanitation Data'!F189)))</f>
        <v/>
      </c>
      <c r="CX195" s="300" t="str">
        <f ca="true">+IF(OFFSET('Sanitation Data'!$F$31,0,10*ROW('Sanitation Data'!F189))="","",OFFSET('Sanitation Data'!$F$31,0,10*ROW('Sanitation Data'!F189)))</f>
        <v/>
      </c>
      <c r="CY195" s="300" t="str">
        <f ca="true">+IF(OFFSET('Sanitation Data'!$F$32,0,10*ROW('Sanitation Data'!F189))="","",OFFSET('Sanitation Data'!$F$32,0,10*ROW('Sanitation Data'!F189)))</f>
        <v/>
      </c>
      <c r="CZ195" s="300" t="str">
        <f ca="true">+IF(OFFSET('Sanitation Data'!$G$28,0,10*ROW('Sanitation Data'!G189))="","",OFFSET('Sanitation Data'!$G$28,0,10*ROW('Sanitation Data'!G189)))</f>
        <v/>
      </c>
      <c r="DA195" s="300" t="str">
        <f ca="true">+IF(OFFSET('Sanitation Data'!$G$29,0,10*ROW('Sanitation Data'!G189))="","",OFFSET('Sanitation Data'!$G$29,0,10*ROW('Sanitation Data'!G189)))</f>
        <v/>
      </c>
      <c r="DB195" s="300" t="str">
        <f ca="true">+IF(OFFSET('Sanitation Data'!$G$30,0,10*ROW('Sanitation Data'!G189))="","",OFFSET('Sanitation Data'!$G$30,0,10*ROW('Sanitation Data'!G189)))</f>
        <v/>
      </c>
      <c r="DC195" s="300" t="str">
        <f ca="true">+IF(OFFSET('Sanitation Data'!$G$31,0,10*ROW('Sanitation Data'!G189))="","",OFFSET('Sanitation Data'!$G$31,0,10*ROW('Sanitation Data'!G189)))</f>
        <v/>
      </c>
      <c r="DD195" s="300" t="str">
        <f ca="true">+IF(OFFSET('Sanitation Data'!$G$32,0,10*ROW('Sanitation Data'!G189))="","",OFFSET('Sanitation Data'!$G$32,0,10*ROW('Sanitation Data'!G189)))</f>
        <v/>
      </c>
      <c r="DE195" s="300" t="str">
        <f ca="true">+IF(OFFSET('Sanitation Data'!$H$28,0,10*ROW('Sanitation Data'!H189))="","",OFFSET('Sanitation Data'!$H$28,0,10*ROW('Sanitation Data'!H189)))</f>
        <v/>
      </c>
      <c r="DF195" s="300" t="str">
        <f ca="true">+IF(OFFSET('Sanitation Data'!$H$29,0,10*ROW('Sanitation Data'!H189))="","",OFFSET('Sanitation Data'!$H$29,0,10*ROW('Sanitation Data'!H189)))</f>
        <v/>
      </c>
      <c r="DG195" s="300" t="str">
        <f ca="true">+IF(OFFSET('Sanitation Data'!$H$30,0,10*ROW('Sanitation Data'!H189))="","",OFFSET('Sanitation Data'!$H$30,0,10*ROW('Sanitation Data'!H189)))</f>
        <v/>
      </c>
      <c r="DH195" s="300" t="str">
        <f ca="true">+IF(OFFSET('Sanitation Data'!$H$31,0,10*ROW('Sanitation Data'!H189))="","",OFFSET('Sanitation Data'!$H$31,0,10*ROW('Sanitation Data'!H189)))</f>
        <v/>
      </c>
      <c r="DI195" s="300" t="str">
        <f ca="true">+IF(OFFSET('Sanitation Data'!$H$32,0,10*ROW('Sanitation Data'!H189))="","",OFFSET('Sanitation Data'!$H$32,0,10*ROW('Sanitation Data'!H189)))</f>
        <v/>
      </c>
      <c r="DJ195" s="300" t="str">
        <f ca="true">+IF(OFFSET('Sanitation Data'!$I$28,0,10*ROW('Sanitation Data'!I189))="","",OFFSET('Sanitation Data'!$I$28,0,10*ROW('Sanitation Data'!I189)))</f>
        <v/>
      </c>
      <c r="DK195" s="300" t="str">
        <f ca="true">+IF(OFFSET('Sanitation Data'!$I$29,0,10*ROW('Sanitation Data'!I189))="","",OFFSET('Sanitation Data'!$I$29,0,10*ROW('Sanitation Data'!I189)))</f>
        <v/>
      </c>
      <c r="DL195" s="300" t="str">
        <f ca="true">+IF(OFFSET('Sanitation Data'!$I$30,0,10*ROW('Sanitation Data'!I189))="","",OFFSET('Sanitation Data'!$I$30,0,10*ROW('Sanitation Data'!I189)))</f>
        <v/>
      </c>
      <c r="DM195" s="300" t="str">
        <f ca="true">+IF(OFFSET('Sanitation Data'!$I$31,0,10*ROW('Sanitation Data'!I189))="","",OFFSET('Sanitation Data'!$I$31,0,10*ROW('Sanitation Data'!I189)))</f>
        <v/>
      </c>
      <c r="DN195" s="300" t="str">
        <f ca="true">+IF(OFFSET('Sanitation Data'!$I$32,0,10*ROW('Sanitation Data'!I189))="","",OFFSET('Sanitation Data'!$I$32,0,10*ROW('Sanitation Data'!I189)))</f>
        <v/>
      </c>
      <c r="DO195" s="300" t="str">
        <f ca="true">+IF(OFFSET('Hygiene Data'!$D$11,0,10*ROW('Hygiene Data'!D189))="","",OFFSET('Hygiene Data'!$D$11,0,10*ROW('Hygiene Data'!D189)))</f>
        <v/>
      </c>
      <c r="DP195" s="300" t="str">
        <f ca="true">+IF(OFFSET('Hygiene Data'!$D$12,0,10*ROW('Hygiene Data'!D189))="","",OFFSET('Hygiene Data'!$D$12,0,10*ROW('Hygiene Data'!D189)))</f>
        <v/>
      </c>
      <c r="DQ195" s="300" t="str">
        <f ca="true">+IF(OFFSET('Hygiene Data'!$D$13,0,10*ROW('Hygiene Data'!D189))="","",OFFSET('Hygiene Data'!$D$13,0,10*ROW('Hygiene Data'!D189)))</f>
        <v/>
      </c>
      <c r="DR195" s="300" t="str">
        <f ca="true">+IF(OFFSET('Hygiene Data'!$E$11,0,10*ROW('Hygiene Data'!E189))="","",OFFSET('Hygiene Data'!$E$11,0,10*ROW('Hygiene Data'!E189)))</f>
        <v/>
      </c>
      <c r="DS195" s="300" t="str">
        <f ca="true">+IF(OFFSET('Hygiene Data'!$E$12,0,10*ROW('Hygiene Data'!E189))="","",OFFSET('Hygiene Data'!$E$12,0,10*ROW('Hygiene Data'!E189)))</f>
        <v/>
      </c>
      <c r="DT195" s="300" t="str">
        <f ca="true">+IF(OFFSET('Hygiene Data'!$E$13,0,10*ROW('Hygiene Data'!E189))="","",OFFSET('Hygiene Data'!$E$13,0,10*ROW('Hygiene Data'!E189)))</f>
        <v/>
      </c>
      <c r="DU195" s="300" t="str">
        <f ca="true">+IF(OFFSET('Hygiene Data'!$F$11,0,10*ROW('Hygiene Data'!F189))="","",OFFSET('Hygiene Data'!$F$11,0,10*ROW('Hygiene Data'!F189)))</f>
        <v/>
      </c>
      <c r="DV195" s="300" t="str">
        <f ca="true">+IF(OFFSET('Hygiene Data'!$F$12,0,10*ROW('Hygiene Data'!F189))="","",OFFSET('Hygiene Data'!$F$12,0,10*ROW('Hygiene Data'!F189)))</f>
        <v/>
      </c>
      <c r="DW195" s="300" t="str">
        <f ca="true">+IF(OFFSET('Hygiene Data'!$F$13,0,10*ROW('Hygiene Data'!F189))="","",OFFSET('Hygiene Data'!$F$13,0,10*ROW('Hygiene Data'!F189)))</f>
        <v/>
      </c>
      <c r="DX195" s="300" t="str">
        <f ca="true">+IF(OFFSET('Hygiene Data'!$G$11,0,10*ROW('Hygiene Data'!G189))="","",OFFSET('Hygiene Data'!$G$11,0,10*ROW('Hygiene Data'!G189)))</f>
        <v/>
      </c>
      <c r="DY195" s="300" t="str">
        <f ca="true">+IF(OFFSET('Hygiene Data'!$G$12,0,10*ROW('Hygiene Data'!G189))="","",OFFSET('Hygiene Data'!$G$12,0,10*ROW('Hygiene Data'!G189)))</f>
        <v/>
      </c>
      <c r="DZ195" s="300" t="str">
        <f ca="true">+IF(OFFSET('Hygiene Data'!$G$13,0,10*ROW('Hygiene Data'!G189))="","",OFFSET('Hygiene Data'!$G$13,0,10*ROW('Hygiene Data'!G189)))</f>
        <v/>
      </c>
      <c r="EA195" s="300" t="str">
        <f ca="true">+IF(OFFSET('Hygiene Data'!$H$11,0,10*ROW('Hygiene Data'!H189))="","",OFFSET('Hygiene Data'!$H$11,0,10*ROW('Hygiene Data'!H189)))</f>
        <v/>
      </c>
      <c r="EB195" s="300" t="str">
        <f ca="true">+IF(OFFSET('Hygiene Data'!$H$12,0,10*ROW('Hygiene Data'!H189))="","",OFFSET('Hygiene Data'!$H$12,0,10*ROW('Hygiene Data'!H189)))</f>
        <v/>
      </c>
      <c r="EC195" s="300" t="str">
        <f ca="true">+IF(OFFSET('Hygiene Data'!$H$13,0,10*ROW('Hygiene Data'!H189))="","",OFFSET('Hygiene Data'!$H$13,0,10*ROW('Hygiene Data'!H189)))</f>
        <v/>
      </c>
      <c r="ED195" s="300" t="str">
        <f ca="true">+IF(OFFSET('Hygiene Data'!$I$11,0,10*ROW('Hygiene Data'!I189))="","",OFFSET('Hygiene Data'!$I$11,0,10*ROW('Hygiene Data'!I189)))</f>
        <v/>
      </c>
      <c r="EE195" s="300" t="str">
        <f ca="true">+IF(OFFSET('Hygiene Data'!$I$12,0,10*ROW('Hygiene Data'!I189))="","",OFFSET('Hygiene Data'!$I$12,0,10*ROW('Hygiene Data'!I189)))</f>
        <v/>
      </c>
      <c r="EF195" s="30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7"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0"/>
      <c r="BS196" s="300" t="str">
        <f ca="true">+IF(OFFSET('Water Data'!$D$27,0,10*ROW('Water Data'!D190))="","",OFFSET('Water Data'!$D$27,0,10*ROW('Water Data'!D190)))</f>
        <v/>
      </c>
      <c r="BT196" s="300" t="str">
        <f ca="true">+IF(OFFSET('Water Data'!$D$28,0,10*ROW('Water Data'!D190))="","",OFFSET('Water Data'!$D$28,0,10*ROW('Water Data'!D190)))</f>
        <v/>
      </c>
      <c r="BU196" s="300" t="str">
        <f ca="true">+IF(OFFSET('Water Data'!$D$29,0,10*ROW('Water Data'!D190))="","",OFFSET('Water Data'!$D$29,0,10*ROW('Water Data'!D190)))</f>
        <v/>
      </c>
      <c r="BV196" s="300" t="str">
        <f ca="true">+IF(OFFSET('Water Data'!$E$27,0,10*ROW('Water Data'!E190))="","",OFFSET('Water Data'!$E$27,0,10*ROW('Water Data'!E190)))</f>
        <v/>
      </c>
      <c r="BW196" s="300" t="str">
        <f ca="true">+IF(OFFSET('Water Data'!$E$28,0,10*ROW('Water Data'!E190))="","",OFFSET('Water Data'!$E$28,0,10*ROW('Water Data'!E190)))</f>
        <v/>
      </c>
      <c r="BX196" s="300" t="str">
        <f ca="true">+IF(OFFSET('Water Data'!$E$29,0,10*ROW('Water Data'!E190))="","",OFFSET('Water Data'!$E$29,0,10*ROW('Water Data'!E190)))</f>
        <v/>
      </c>
      <c r="BY196" s="300" t="str">
        <f ca="true">+IF(OFFSET('Water Data'!$F$27,0,10*ROW('Water Data'!F190))="","",OFFSET('Water Data'!$F$27,0,10*ROW('Water Data'!F190)))</f>
        <v/>
      </c>
      <c r="BZ196" s="300" t="str">
        <f ca="true">+IF(OFFSET('Water Data'!$F$28,0,10*ROW('Water Data'!F190))="","",OFFSET('Water Data'!$F$28,0,10*ROW('Water Data'!F190)))</f>
        <v/>
      </c>
      <c r="CA196" s="300" t="str">
        <f ca="true">+IF(OFFSET('Water Data'!$F$29,0,10*ROW('Water Data'!F190))="","",OFFSET('Water Data'!$F$29,0,10*ROW('Water Data'!F190)))</f>
        <v/>
      </c>
      <c r="CB196" s="300" t="str">
        <f ca="true">+IF(OFFSET('Water Data'!$G$27,0,10*ROW('Water Data'!G190))="","",OFFSET('Water Data'!$G$27,0,10*ROW('Water Data'!G190)))</f>
        <v/>
      </c>
      <c r="CC196" s="300" t="str">
        <f ca="true">+IF(OFFSET('Water Data'!$G$28,0,10*ROW('Water Data'!G190))="","",OFFSET('Water Data'!$G$28,0,10*ROW('Water Data'!G190)))</f>
        <v/>
      </c>
      <c r="CD196" s="300" t="str">
        <f ca="true">+IF(OFFSET('Water Data'!$G$29,0,10*ROW('Water Data'!G190))="","",OFFSET('Water Data'!$G$29,0,10*ROW('Water Data'!G190)))</f>
        <v/>
      </c>
      <c r="CE196" s="300" t="str">
        <f ca="true">+IF(OFFSET('Water Data'!$H$27,0,10*ROW('Water Data'!H190))="","",OFFSET('Water Data'!$H$27,0,10*ROW('Water Data'!H190)))</f>
        <v/>
      </c>
      <c r="CF196" s="300" t="str">
        <f ca="true">+IF(OFFSET('Water Data'!$H$28,0,10*ROW('Water Data'!H190))="","",OFFSET('Water Data'!$H$28,0,10*ROW('Water Data'!H190)))</f>
        <v/>
      </c>
      <c r="CG196" s="300" t="str">
        <f ca="true">+IF(OFFSET('Water Data'!$H$29,0,10*ROW('Water Data'!H190))="","",OFFSET('Water Data'!$H$29,0,10*ROW('Water Data'!H190)))</f>
        <v/>
      </c>
      <c r="CH196" s="300" t="str">
        <f ca="true">+IF(OFFSET('Water Data'!$I$27,0,10*ROW('Water Data'!I190))="","",OFFSET('Water Data'!$I$27,0,10*ROW('Water Data'!I190)))</f>
        <v/>
      </c>
      <c r="CI196" s="300" t="str">
        <f ca="true">+IF(OFFSET('Water Data'!$I$28,0,10*ROW('Water Data'!I190))="","",OFFSET('Water Data'!$I$28,0,10*ROW('Water Data'!I190)))</f>
        <v/>
      </c>
      <c r="CJ196" s="300" t="str">
        <f ca="true">+IF(OFFSET('Water Data'!$I$29,0,10*ROW('Water Data'!I190))="","",OFFSET('Water Data'!$I$29,0,10*ROW('Water Data'!I190)))</f>
        <v/>
      </c>
      <c r="CK196" s="300" t="str">
        <f ca="true">+IF(OFFSET('Sanitation Data'!$D$28,0,10*ROW('Sanitation Data'!D190))="","",OFFSET('Sanitation Data'!$D$28,0,10*ROW('Sanitation Data'!D190)))</f>
        <v/>
      </c>
      <c r="CL196" s="300" t="str">
        <f ca="true">+IF(OFFSET('Sanitation Data'!$D$29,0,10*ROW('Sanitation Data'!D190))="","",OFFSET('Sanitation Data'!$D$29,0,10*ROW('Sanitation Data'!D190)))</f>
        <v/>
      </c>
      <c r="CM196" s="300" t="str">
        <f ca="true">+IF(OFFSET('Sanitation Data'!$D$30,0,10*ROW('Sanitation Data'!D190))="","",OFFSET('Sanitation Data'!$D$30,0,10*ROW('Sanitation Data'!D190)))</f>
        <v/>
      </c>
      <c r="CN196" s="300" t="str">
        <f ca="true">+IF(OFFSET('Sanitation Data'!$D$31,0,10*ROW('Sanitation Data'!D190))="","",OFFSET('Sanitation Data'!$D$31,0,10*ROW('Sanitation Data'!D190)))</f>
        <v/>
      </c>
      <c r="CO196" s="300" t="str">
        <f ca="true">+IF(OFFSET('Sanitation Data'!$D$32,0,10*ROW('Sanitation Data'!D190))="","",OFFSET('Sanitation Data'!$D$32,0,10*ROW('Sanitation Data'!D190)))</f>
        <v/>
      </c>
      <c r="CP196" s="300" t="str">
        <f ca="true">+IF(OFFSET('Sanitation Data'!$E$28,0,10*ROW('Sanitation Data'!E190))="","",OFFSET('Sanitation Data'!$E$28,0,10*ROW('Sanitation Data'!E190)))</f>
        <v/>
      </c>
      <c r="CQ196" s="300" t="str">
        <f ca="true">+IF(OFFSET('Sanitation Data'!$E$29,0,10*ROW('Sanitation Data'!E190))="","",OFFSET('Sanitation Data'!$E$29,0,10*ROW('Sanitation Data'!E190)))</f>
        <v/>
      </c>
      <c r="CR196" s="300" t="str">
        <f ca="true">+IF(OFFSET('Sanitation Data'!$E$30,0,10*ROW('Sanitation Data'!E190))="","",OFFSET('Sanitation Data'!$E$30,0,10*ROW('Sanitation Data'!E190)))</f>
        <v/>
      </c>
      <c r="CS196" s="300" t="str">
        <f ca="true">+IF(OFFSET('Sanitation Data'!$E$31,0,10*ROW('Sanitation Data'!E190))="","",OFFSET('Sanitation Data'!$E$31,0,10*ROW('Sanitation Data'!E190)))</f>
        <v/>
      </c>
      <c r="CT196" s="300" t="str">
        <f ca="true">+IF(OFFSET('Sanitation Data'!$E$32,0,10*ROW('Sanitation Data'!E190))="","",OFFSET('Sanitation Data'!$E$32,0,10*ROW('Sanitation Data'!E190)))</f>
        <v/>
      </c>
      <c r="CU196" s="300" t="str">
        <f ca="true">+IF(OFFSET('Sanitation Data'!$F$28,0,10*ROW('Sanitation Data'!F190))="","",OFFSET('Sanitation Data'!$F$28,0,10*ROW('Sanitation Data'!F190)))</f>
        <v/>
      </c>
      <c r="CV196" s="300" t="str">
        <f ca="true">+IF(OFFSET('Sanitation Data'!$F$29,0,10*ROW('Sanitation Data'!F190))="","",OFFSET('Sanitation Data'!$F$29,0,10*ROW('Sanitation Data'!F190)))</f>
        <v/>
      </c>
      <c r="CW196" s="300" t="str">
        <f ca="true">+IF(OFFSET('Sanitation Data'!$F$30,0,10*ROW('Sanitation Data'!F190))="","",OFFSET('Sanitation Data'!$F$30,0,10*ROW('Sanitation Data'!F190)))</f>
        <v/>
      </c>
      <c r="CX196" s="300" t="str">
        <f ca="true">+IF(OFFSET('Sanitation Data'!$F$31,0,10*ROW('Sanitation Data'!F190))="","",OFFSET('Sanitation Data'!$F$31,0,10*ROW('Sanitation Data'!F190)))</f>
        <v/>
      </c>
      <c r="CY196" s="300" t="str">
        <f ca="true">+IF(OFFSET('Sanitation Data'!$F$32,0,10*ROW('Sanitation Data'!F190))="","",OFFSET('Sanitation Data'!$F$32,0,10*ROW('Sanitation Data'!F190)))</f>
        <v/>
      </c>
      <c r="CZ196" s="300" t="str">
        <f ca="true">+IF(OFFSET('Sanitation Data'!$G$28,0,10*ROW('Sanitation Data'!G190))="","",OFFSET('Sanitation Data'!$G$28,0,10*ROW('Sanitation Data'!G190)))</f>
        <v/>
      </c>
      <c r="DA196" s="300" t="str">
        <f ca="true">+IF(OFFSET('Sanitation Data'!$G$29,0,10*ROW('Sanitation Data'!G190))="","",OFFSET('Sanitation Data'!$G$29,0,10*ROW('Sanitation Data'!G190)))</f>
        <v/>
      </c>
      <c r="DB196" s="300" t="str">
        <f ca="true">+IF(OFFSET('Sanitation Data'!$G$30,0,10*ROW('Sanitation Data'!G190))="","",OFFSET('Sanitation Data'!$G$30,0,10*ROW('Sanitation Data'!G190)))</f>
        <v/>
      </c>
      <c r="DC196" s="300" t="str">
        <f ca="true">+IF(OFFSET('Sanitation Data'!$G$31,0,10*ROW('Sanitation Data'!G190))="","",OFFSET('Sanitation Data'!$G$31,0,10*ROW('Sanitation Data'!G190)))</f>
        <v/>
      </c>
      <c r="DD196" s="300" t="str">
        <f ca="true">+IF(OFFSET('Sanitation Data'!$G$32,0,10*ROW('Sanitation Data'!G190))="","",OFFSET('Sanitation Data'!$G$32,0,10*ROW('Sanitation Data'!G190)))</f>
        <v/>
      </c>
      <c r="DE196" s="300" t="str">
        <f ca="true">+IF(OFFSET('Sanitation Data'!$H$28,0,10*ROW('Sanitation Data'!H190))="","",OFFSET('Sanitation Data'!$H$28,0,10*ROW('Sanitation Data'!H190)))</f>
        <v/>
      </c>
      <c r="DF196" s="300" t="str">
        <f ca="true">+IF(OFFSET('Sanitation Data'!$H$29,0,10*ROW('Sanitation Data'!H190))="","",OFFSET('Sanitation Data'!$H$29,0,10*ROW('Sanitation Data'!H190)))</f>
        <v/>
      </c>
      <c r="DG196" s="300" t="str">
        <f ca="true">+IF(OFFSET('Sanitation Data'!$H$30,0,10*ROW('Sanitation Data'!H190))="","",OFFSET('Sanitation Data'!$H$30,0,10*ROW('Sanitation Data'!H190)))</f>
        <v/>
      </c>
      <c r="DH196" s="300" t="str">
        <f ca="true">+IF(OFFSET('Sanitation Data'!$H$31,0,10*ROW('Sanitation Data'!H190))="","",OFFSET('Sanitation Data'!$H$31,0,10*ROW('Sanitation Data'!H190)))</f>
        <v/>
      </c>
      <c r="DI196" s="300" t="str">
        <f ca="true">+IF(OFFSET('Sanitation Data'!$H$32,0,10*ROW('Sanitation Data'!H190))="","",OFFSET('Sanitation Data'!$H$32,0,10*ROW('Sanitation Data'!H190)))</f>
        <v/>
      </c>
      <c r="DJ196" s="300" t="str">
        <f ca="true">+IF(OFFSET('Sanitation Data'!$I$28,0,10*ROW('Sanitation Data'!I190))="","",OFFSET('Sanitation Data'!$I$28,0,10*ROW('Sanitation Data'!I190)))</f>
        <v/>
      </c>
      <c r="DK196" s="300" t="str">
        <f ca="true">+IF(OFFSET('Sanitation Data'!$I$29,0,10*ROW('Sanitation Data'!I190))="","",OFFSET('Sanitation Data'!$I$29,0,10*ROW('Sanitation Data'!I190)))</f>
        <v/>
      </c>
      <c r="DL196" s="300" t="str">
        <f ca="true">+IF(OFFSET('Sanitation Data'!$I$30,0,10*ROW('Sanitation Data'!I190))="","",OFFSET('Sanitation Data'!$I$30,0,10*ROW('Sanitation Data'!I190)))</f>
        <v/>
      </c>
      <c r="DM196" s="300" t="str">
        <f ca="true">+IF(OFFSET('Sanitation Data'!$I$31,0,10*ROW('Sanitation Data'!I190))="","",OFFSET('Sanitation Data'!$I$31,0,10*ROW('Sanitation Data'!I190)))</f>
        <v/>
      </c>
      <c r="DN196" s="300" t="str">
        <f ca="true">+IF(OFFSET('Sanitation Data'!$I$32,0,10*ROW('Sanitation Data'!I190))="","",OFFSET('Sanitation Data'!$I$32,0,10*ROW('Sanitation Data'!I190)))</f>
        <v/>
      </c>
      <c r="DO196" s="300" t="str">
        <f ca="true">+IF(OFFSET('Hygiene Data'!$D$11,0,10*ROW('Hygiene Data'!D190))="","",OFFSET('Hygiene Data'!$D$11,0,10*ROW('Hygiene Data'!D190)))</f>
        <v/>
      </c>
      <c r="DP196" s="300" t="str">
        <f ca="true">+IF(OFFSET('Hygiene Data'!$D$12,0,10*ROW('Hygiene Data'!D190))="","",OFFSET('Hygiene Data'!$D$12,0,10*ROW('Hygiene Data'!D190)))</f>
        <v/>
      </c>
      <c r="DQ196" s="300" t="str">
        <f ca="true">+IF(OFFSET('Hygiene Data'!$D$13,0,10*ROW('Hygiene Data'!D190))="","",OFFSET('Hygiene Data'!$D$13,0,10*ROW('Hygiene Data'!D190)))</f>
        <v/>
      </c>
      <c r="DR196" s="300" t="str">
        <f ca="true">+IF(OFFSET('Hygiene Data'!$E$11,0,10*ROW('Hygiene Data'!E190))="","",OFFSET('Hygiene Data'!$E$11,0,10*ROW('Hygiene Data'!E190)))</f>
        <v/>
      </c>
      <c r="DS196" s="300" t="str">
        <f ca="true">+IF(OFFSET('Hygiene Data'!$E$12,0,10*ROW('Hygiene Data'!E190))="","",OFFSET('Hygiene Data'!$E$12,0,10*ROW('Hygiene Data'!E190)))</f>
        <v/>
      </c>
      <c r="DT196" s="300" t="str">
        <f ca="true">+IF(OFFSET('Hygiene Data'!$E$13,0,10*ROW('Hygiene Data'!E190))="","",OFFSET('Hygiene Data'!$E$13,0,10*ROW('Hygiene Data'!E190)))</f>
        <v/>
      </c>
      <c r="DU196" s="300" t="str">
        <f ca="true">+IF(OFFSET('Hygiene Data'!$F$11,0,10*ROW('Hygiene Data'!F190))="","",OFFSET('Hygiene Data'!$F$11,0,10*ROW('Hygiene Data'!F190)))</f>
        <v/>
      </c>
      <c r="DV196" s="300" t="str">
        <f ca="true">+IF(OFFSET('Hygiene Data'!$F$12,0,10*ROW('Hygiene Data'!F190))="","",OFFSET('Hygiene Data'!$F$12,0,10*ROW('Hygiene Data'!F190)))</f>
        <v/>
      </c>
      <c r="DW196" s="300" t="str">
        <f ca="true">+IF(OFFSET('Hygiene Data'!$F$13,0,10*ROW('Hygiene Data'!F190))="","",OFFSET('Hygiene Data'!$F$13,0,10*ROW('Hygiene Data'!F190)))</f>
        <v/>
      </c>
      <c r="DX196" s="300" t="str">
        <f ca="true">+IF(OFFSET('Hygiene Data'!$G$11,0,10*ROW('Hygiene Data'!G190))="","",OFFSET('Hygiene Data'!$G$11,0,10*ROW('Hygiene Data'!G190)))</f>
        <v/>
      </c>
      <c r="DY196" s="300" t="str">
        <f ca="true">+IF(OFFSET('Hygiene Data'!$G$12,0,10*ROW('Hygiene Data'!G190))="","",OFFSET('Hygiene Data'!$G$12,0,10*ROW('Hygiene Data'!G190)))</f>
        <v/>
      </c>
      <c r="DZ196" s="300" t="str">
        <f ca="true">+IF(OFFSET('Hygiene Data'!$G$13,0,10*ROW('Hygiene Data'!G190))="","",OFFSET('Hygiene Data'!$G$13,0,10*ROW('Hygiene Data'!G190)))</f>
        <v/>
      </c>
      <c r="EA196" s="300" t="str">
        <f ca="true">+IF(OFFSET('Hygiene Data'!$H$11,0,10*ROW('Hygiene Data'!H190))="","",OFFSET('Hygiene Data'!$H$11,0,10*ROW('Hygiene Data'!H190)))</f>
        <v/>
      </c>
      <c r="EB196" s="300" t="str">
        <f ca="true">+IF(OFFSET('Hygiene Data'!$H$12,0,10*ROW('Hygiene Data'!H190))="","",OFFSET('Hygiene Data'!$H$12,0,10*ROW('Hygiene Data'!H190)))</f>
        <v/>
      </c>
      <c r="EC196" s="300" t="str">
        <f ca="true">+IF(OFFSET('Hygiene Data'!$H$13,0,10*ROW('Hygiene Data'!H190))="","",OFFSET('Hygiene Data'!$H$13,0,10*ROW('Hygiene Data'!H190)))</f>
        <v/>
      </c>
      <c r="ED196" s="300" t="str">
        <f ca="true">+IF(OFFSET('Hygiene Data'!$I$11,0,10*ROW('Hygiene Data'!I190))="","",OFFSET('Hygiene Data'!$I$11,0,10*ROW('Hygiene Data'!I190)))</f>
        <v/>
      </c>
      <c r="EE196" s="300" t="str">
        <f ca="true">+IF(OFFSET('Hygiene Data'!$I$12,0,10*ROW('Hygiene Data'!I190))="","",OFFSET('Hygiene Data'!$I$12,0,10*ROW('Hygiene Data'!I190)))</f>
        <v/>
      </c>
      <c r="EF196" s="30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7"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0"/>
      <c r="BS197" s="300" t="str">
        <f ca="true">+IF(OFFSET('Water Data'!$D$27,0,10*ROW('Water Data'!D191))="","",OFFSET('Water Data'!$D$27,0,10*ROW('Water Data'!D191)))</f>
        <v/>
      </c>
      <c r="BT197" s="300" t="str">
        <f ca="true">+IF(OFFSET('Water Data'!$D$28,0,10*ROW('Water Data'!D191))="","",OFFSET('Water Data'!$D$28,0,10*ROW('Water Data'!D191)))</f>
        <v/>
      </c>
      <c r="BU197" s="300" t="str">
        <f ca="true">+IF(OFFSET('Water Data'!$D$29,0,10*ROW('Water Data'!D191))="","",OFFSET('Water Data'!$D$29,0,10*ROW('Water Data'!D191)))</f>
        <v/>
      </c>
      <c r="BV197" s="300" t="str">
        <f ca="true">+IF(OFFSET('Water Data'!$E$27,0,10*ROW('Water Data'!E191))="","",OFFSET('Water Data'!$E$27,0,10*ROW('Water Data'!E191)))</f>
        <v/>
      </c>
      <c r="BW197" s="300" t="str">
        <f ca="true">+IF(OFFSET('Water Data'!$E$28,0,10*ROW('Water Data'!E191))="","",OFFSET('Water Data'!$E$28,0,10*ROW('Water Data'!E191)))</f>
        <v/>
      </c>
      <c r="BX197" s="300" t="str">
        <f ca="true">+IF(OFFSET('Water Data'!$E$29,0,10*ROW('Water Data'!E191))="","",OFFSET('Water Data'!$E$29,0,10*ROW('Water Data'!E191)))</f>
        <v/>
      </c>
      <c r="BY197" s="300" t="str">
        <f ca="true">+IF(OFFSET('Water Data'!$F$27,0,10*ROW('Water Data'!F191))="","",OFFSET('Water Data'!$F$27,0,10*ROW('Water Data'!F191)))</f>
        <v/>
      </c>
      <c r="BZ197" s="300" t="str">
        <f ca="true">+IF(OFFSET('Water Data'!$F$28,0,10*ROW('Water Data'!F191))="","",OFFSET('Water Data'!$F$28,0,10*ROW('Water Data'!F191)))</f>
        <v/>
      </c>
      <c r="CA197" s="300" t="str">
        <f ca="true">+IF(OFFSET('Water Data'!$F$29,0,10*ROW('Water Data'!F191))="","",OFFSET('Water Data'!$F$29,0,10*ROW('Water Data'!F191)))</f>
        <v/>
      </c>
      <c r="CB197" s="300" t="str">
        <f ca="true">+IF(OFFSET('Water Data'!$G$27,0,10*ROW('Water Data'!G191))="","",OFFSET('Water Data'!$G$27,0,10*ROW('Water Data'!G191)))</f>
        <v/>
      </c>
      <c r="CC197" s="300" t="str">
        <f ca="true">+IF(OFFSET('Water Data'!$G$28,0,10*ROW('Water Data'!G191))="","",OFFSET('Water Data'!$G$28,0,10*ROW('Water Data'!G191)))</f>
        <v/>
      </c>
      <c r="CD197" s="300" t="str">
        <f ca="true">+IF(OFFSET('Water Data'!$G$29,0,10*ROW('Water Data'!G191))="","",OFFSET('Water Data'!$G$29,0,10*ROW('Water Data'!G191)))</f>
        <v/>
      </c>
      <c r="CE197" s="300" t="str">
        <f ca="true">+IF(OFFSET('Water Data'!$H$27,0,10*ROW('Water Data'!H191))="","",OFFSET('Water Data'!$H$27,0,10*ROW('Water Data'!H191)))</f>
        <v/>
      </c>
      <c r="CF197" s="300" t="str">
        <f ca="true">+IF(OFFSET('Water Data'!$H$28,0,10*ROW('Water Data'!H191))="","",OFFSET('Water Data'!$H$28,0,10*ROW('Water Data'!H191)))</f>
        <v/>
      </c>
      <c r="CG197" s="300" t="str">
        <f ca="true">+IF(OFFSET('Water Data'!$H$29,0,10*ROW('Water Data'!H191))="","",OFFSET('Water Data'!$H$29,0,10*ROW('Water Data'!H191)))</f>
        <v/>
      </c>
      <c r="CH197" s="300" t="str">
        <f ca="true">+IF(OFFSET('Water Data'!$I$27,0,10*ROW('Water Data'!I191))="","",OFFSET('Water Data'!$I$27,0,10*ROW('Water Data'!I191)))</f>
        <v/>
      </c>
      <c r="CI197" s="300" t="str">
        <f ca="true">+IF(OFFSET('Water Data'!$I$28,0,10*ROW('Water Data'!I191))="","",OFFSET('Water Data'!$I$28,0,10*ROW('Water Data'!I191)))</f>
        <v/>
      </c>
      <c r="CJ197" s="300" t="str">
        <f ca="true">+IF(OFFSET('Water Data'!$I$29,0,10*ROW('Water Data'!I191))="","",OFFSET('Water Data'!$I$29,0,10*ROW('Water Data'!I191)))</f>
        <v/>
      </c>
      <c r="CK197" s="300" t="str">
        <f ca="true">+IF(OFFSET('Sanitation Data'!$D$28,0,10*ROW('Sanitation Data'!D191))="","",OFFSET('Sanitation Data'!$D$28,0,10*ROW('Sanitation Data'!D191)))</f>
        <v/>
      </c>
      <c r="CL197" s="300" t="str">
        <f ca="true">+IF(OFFSET('Sanitation Data'!$D$29,0,10*ROW('Sanitation Data'!D191))="","",OFFSET('Sanitation Data'!$D$29,0,10*ROW('Sanitation Data'!D191)))</f>
        <v/>
      </c>
      <c r="CM197" s="300" t="str">
        <f ca="true">+IF(OFFSET('Sanitation Data'!$D$30,0,10*ROW('Sanitation Data'!D191))="","",OFFSET('Sanitation Data'!$D$30,0,10*ROW('Sanitation Data'!D191)))</f>
        <v/>
      </c>
      <c r="CN197" s="300" t="str">
        <f ca="true">+IF(OFFSET('Sanitation Data'!$D$31,0,10*ROW('Sanitation Data'!D191))="","",OFFSET('Sanitation Data'!$D$31,0,10*ROW('Sanitation Data'!D191)))</f>
        <v/>
      </c>
      <c r="CO197" s="300" t="str">
        <f ca="true">+IF(OFFSET('Sanitation Data'!$D$32,0,10*ROW('Sanitation Data'!D191))="","",OFFSET('Sanitation Data'!$D$32,0,10*ROW('Sanitation Data'!D191)))</f>
        <v/>
      </c>
      <c r="CP197" s="300" t="str">
        <f ca="true">+IF(OFFSET('Sanitation Data'!$E$28,0,10*ROW('Sanitation Data'!E191))="","",OFFSET('Sanitation Data'!$E$28,0,10*ROW('Sanitation Data'!E191)))</f>
        <v/>
      </c>
      <c r="CQ197" s="300" t="str">
        <f ca="true">+IF(OFFSET('Sanitation Data'!$E$29,0,10*ROW('Sanitation Data'!E191))="","",OFFSET('Sanitation Data'!$E$29,0,10*ROW('Sanitation Data'!E191)))</f>
        <v/>
      </c>
      <c r="CR197" s="300" t="str">
        <f ca="true">+IF(OFFSET('Sanitation Data'!$E$30,0,10*ROW('Sanitation Data'!E191))="","",OFFSET('Sanitation Data'!$E$30,0,10*ROW('Sanitation Data'!E191)))</f>
        <v/>
      </c>
      <c r="CS197" s="300" t="str">
        <f ca="true">+IF(OFFSET('Sanitation Data'!$E$31,0,10*ROW('Sanitation Data'!E191))="","",OFFSET('Sanitation Data'!$E$31,0,10*ROW('Sanitation Data'!E191)))</f>
        <v/>
      </c>
      <c r="CT197" s="300" t="str">
        <f ca="true">+IF(OFFSET('Sanitation Data'!$E$32,0,10*ROW('Sanitation Data'!E191))="","",OFFSET('Sanitation Data'!$E$32,0,10*ROW('Sanitation Data'!E191)))</f>
        <v/>
      </c>
      <c r="CU197" s="300" t="str">
        <f ca="true">+IF(OFFSET('Sanitation Data'!$F$28,0,10*ROW('Sanitation Data'!F191))="","",OFFSET('Sanitation Data'!$F$28,0,10*ROW('Sanitation Data'!F191)))</f>
        <v/>
      </c>
      <c r="CV197" s="300" t="str">
        <f ca="true">+IF(OFFSET('Sanitation Data'!$F$29,0,10*ROW('Sanitation Data'!F191))="","",OFFSET('Sanitation Data'!$F$29,0,10*ROW('Sanitation Data'!F191)))</f>
        <v/>
      </c>
      <c r="CW197" s="300" t="str">
        <f ca="true">+IF(OFFSET('Sanitation Data'!$F$30,0,10*ROW('Sanitation Data'!F191))="","",OFFSET('Sanitation Data'!$F$30,0,10*ROW('Sanitation Data'!F191)))</f>
        <v/>
      </c>
      <c r="CX197" s="300" t="str">
        <f ca="true">+IF(OFFSET('Sanitation Data'!$F$31,0,10*ROW('Sanitation Data'!F191))="","",OFFSET('Sanitation Data'!$F$31,0,10*ROW('Sanitation Data'!F191)))</f>
        <v/>
      </c>
      <c r="CY197" s="300" t="str">
        <f ca="true">+IF(OFFSET('Sanitation Data'!$F$32,0,10*ROW('Sanitation Data'!F191))="","",OFFSET('Sanitation Data'!$F$32,0,10*ROW('Sanitation Data'!F191)))</f>
        <v/>
      </c>
      <c r="CZ197" s="300" t="str">
        <f ca="true">+IF(OFFSET('Sanitation Data'!$G$28,0,10*ROW('Sanitation Data'!G191))="","",OFFSET('Sanitation Data'!$G$28,0,10*ROW('Sanitation Data'!G191)))</f>
        <v/>
      </c>
      <c r="DA197" s="300" t="str">
        <f ca="true">+IF(OFFSET('Sanitation Data'!$G$29,0,10*ROW('Sanitation Data'!G191))="","",OFFSET('Sanitation Data'!$G$29,0,10*ROW('Sanitation Data'!G191)))</f>
        <v/>
      </c>
      <c r="DB197" s="300" t="str">
        <f ca="true">+IF(OFFSET('Sanitation Data'!$G$30,0,10*ROW('Sanitation Data'!G191))="","",OFFSET('Sanitation Data'!$G$30,0,10*ROW('Sanitation Data'!G191)))</f>
        <v/>
      </c>
      <c r="DC197" s="300" t="str">
        <f ca="true">+IF(OFFSET('Sanitation Data'!$G$31,0,10*ROW('Sanitation Data'!G191))="","",OFFSET('Sanitation Data'!$G$31,0,10*ROW('Sanitation Data'!G191)))</f>
        <v/>
      </c>
      <c r="DD197" s="300" t="str">
        <f ca="true">+IF(OFFSET('Sanitation Data'!$G$32,0,10*ROW('Sanitation Data'!G191))="","",OFFSET('Sanitation Data'!$G$32,0,10*ROW('Sanitation Data'!G191)))</f>
        <v/>
      </c>
      <c r="DE197" s="300" t="str">
        <f ca="true">+IF(OFFSET('Sanitation Data'!$H$28,0,10*ROW('Sanitation Data'!H191))="","",OFFSET('Sanitation Data'!$H$28,0,10*ROW('Sanitation Data'!H191)))</f>
        <v/>
      </c>
      <c r="DF197" s="300" t="str">
        <f ca="true">+IF(OFFSET('Sanitation Data'!$H$29,0,10*ROW('Sanitation Data'!H191))="","",OFFSET('Sanitation Data'!$H$29,0,10*ROW('Sanitation Data'!H191)))</f>
        <v/>
      </c>
      <c r="DG197" s="300" t="str">
        <f ca="true">+IF(OFFSET('Sanitation Data'!$H$30,0,10*ROW('Sanitation Data'!H191))="","",OFFSET('Sanitation Data'!$H$30,0,10*ROW('Sanitation Data'!H191)))</f>
        <v/>
      </c>
      <c r="DH197" s="300" t="str">
        <f ca="true">+IF(OFFSET('Sanitation Data'!$H$31,0,10*ROW('Sanitation Data'!H191))="","",OFFSET('Sanitation Data'!$H$31,0,10*ROW('Sanitation Data'!H191)))</f>
        <v/>
      </c>
      <c r="DI197" s="300" t="str">
        <f ca="true">+IF(OFFSET('Sanitation Data'!$H$32,0,10*ROW('Sanitation Data'!H191))="","",OFFSET('Sanitation Data'!$H$32,0,10*ROW('Sanitation Data'!H191)))</f>
        <v/>
      </c>
      <c r="DJ197" s="300" t="str">
        <f ca="true">+IF(OFFSET('Sanitation Data'!$I$28,0,10*ROW('Sanitation Data'!I191))="","",OFFSET('Sanitation Data'!$I$28,0,10*ROW('Sanitation Data'!I191)))</f>
        <v/>
      </c>
      <c r="DK197" s="300" t="str">
        <f ca="true">+IF(OFFSET('Sanitation Data'!$I$29,0,10*ROW('Sanitation Data'!I191))="","",OFFSET('Sanitation Data'!$I$29,0,10*ROW('Sanitation Data'!I191)))</f>
        <v/>
      </c>
      <c r="DL197" s="300" t="str">
        <f ca="true">+IF(OFFSET('Sanitation Data'!$I$30,0,10*ROW('Sanitation Data'!I191))="","",OFFSET('Sanitation Data'!$I$30,0,10*ROW('Sanitation Data'!I191)))</f>
        <v/>
      </c>
      <c r="DM197" s="300" t="str">
        <f ca="true">+IF(OFFSET('Sanitation Data'!$I$31,0,10*ROW('Sanitation Data'!I191))="","",OFFSET('Sanitation Data'!$I$31,0,10*ROW('Sanitation Data'!I191)))</f>
        <v/>
      </c>
      <c r="DN197" s="300" t="str">
        <f ca="true">+IF(OFFSET('Sanitation Data'!$I$32,0,10*ROW('Sanitation Data'!I191))="","",OFFSET('Sanitation Data'!$I$32,0,10*ROW('Sanitation Data'!I191)))</f>
        <v/>
      </c>
      <c r="DO197" s="300" t="str">
        <f ca="true">+IF(OFFSET('Hygiene Data'!$D$11,0,10*ROW('Hygiene Data'!D191))="","",OFFSET('Hygiene Data'!$D$11,0,10*ROW('Hygiene Data'!D191)))</f>
        <v/>
      </c>
      <c r="DP197" s="300" t="str">
        <f ca="true">+IF(OFFSET('Hygiene Data'!$D$12,0,10*ROW('Hygiene Data'!D191))="","",OFFSET('Hygiene Data'!$D$12,0,10*ROW('Hygiene Data'!D191)))</f>
        <v/>
      </c>
      <c r="DQ197" s="300" t="str">
        <f ca="true">+IF(OFFSET('Hygiene Data'!$D$13,0,10*ROW('Hygiene Data'!D191))="","",OFFSET('Hygiene Data'!$D$13,0,10*ROW('Hygiene Data'!D191)))</f>
        <v/>
      </c>
      <c r="DR197" s="300" t="str">
        <f ca="true">+IF(OFFSET('Hygiene Data'!$E$11,0,10*ROW('Hygiene Data'!E191))="","",OFFSET('Hygiene Data'!$E$11,0,10*ROW('Hygiene Data'!E191)))</f>
        <v/>
      </c>
      <c r="DS197" s="300" t="str">
        <f ca="true">+IF(OFFSET('Hygiene Data'!$E$12,0,10*ROW('Hygiene Data'!E191))="","",OFFSET('Hygiene Data'!$E$12,0,10*ROW('Hygiene Data'!E191)))</f>
        <v/>
      </c>
      <c r="DT197" s="300" t="str">
        <f ca="true">+IF(OFFSET('Hygiene Data'!$E$13,0,10*ROW('Hygiene Data'!E191))="","",OFFSET('Hygiene Data'!$E$13,0,10*ROW('Hygiene Data'!E191)))</f>
        <v/>
      </c>
      <c r="DU197" s="300" t="str">
        <f ca="true">+IF(OFFSET('Hygiene Data'!$F$11,0,10*ROW('Hygiene Data'!F191))="","",OFFSET('Hygiene Data'!$F$11,0,10*ROW('Hygiene Data'!F191)))</f>
        <v/>
      </c>
      <c r="DV197" s="300" t="str">
        <f ca="true">+IF(OFFSET('Hygiene Data'!$F$12,0,10*ROW('Hygiene Data'!F191))="","",OFFSET('Hygiene Data'!$F$12,0,10*ROW('Hygiene Data'!F191)))</f>
        <v/>
      </c>
      <c r="DW197" s="300" t="str">
        <f ca="true">+IF(OFFSET('Hygiene Data'!$F$13,0,10*ROW('Hygiene Data'!F191))="","",OFFSET('Hygiene Data'!$F$13,0,10*ROW('Hygiene Data'!F191)))</f>
        <v/>
      </c>
      <c r="DX197" s="300" t="str">
        <f ca="true">+IF(OFFSET('Hygiene Data'!$G$11,0,10*ROW('Hygiene Data'!G191))="","",OFFSET('Hygiene Data'!$G$11,0,10*ROW('Hygiene Data'!G191)))</f>
        <v/>
      </c>
      <c r="DY197" s="300" t="str">
        <f ca="true">+IF(OFFSET('Hygiene Data'!$G$12,0,10*ROW('Hygiene Data'!G191))="","",OFFSET('Hygiene Data'!$G$12,0,10*ROW('Hygiene Data'!G191)))</f>
        <v/>
      </c>
      <c r="DZ197" s="300" t="str">
        <f ca="true">+IF(OFFSET('Hygiene Data'!$G$13,0,10*ROW('Hygiene Data'!G191))="","",OFFSET('Hygiene Data'!$G$13,0,10*ROW('Hygiene Data'!G191)))</f>
        <v/>
      </c>
      <c r="EA197" s="300" t="str">
        <f ca="true">+IF(OFFSET('Hygiene Data'!$H$11,0,10*ROW('Hygiene Data'!H191))="","",OFFSET('Hygiene Data'!$H$11,0,10*ROW('Hygiene Data'!H191)))</f>
        <v/>
      </c>
      <c r="EB197" s="300" t="str">
        <f ca="true">+IF(OFFSET('Hygiene Data'!$H$12,0,10*ROW('Hygiene Data'!H191))="","",OFFSET('Hygiene Data'!$H$12,0,10*ROW('Hygiene Data'!H191)))</f>
        <v/>
      </c>
      <c r="EC197" s="300" t="str">
        <f ca="true">+IF(OFFSET('Hygiene Data'!$H$13,0,10*ROW('Hygiene Data'!H191))="","",OFFSET('Hygiene Data'!$H$13,0,10*ROW('Hygiene Data'!H191)))</f>
        <v/>
      </c>
      <c r="ED197" s="300" t="str">
        <f ca="true">+IF(OFFSET('Hygiene Data'!$I$11,0,10*ROW('Hygiene Data'!I191))="","",OFFSET('Hygiene Data'!$I$11,0,10*ROW('Hygiene Data'!I191)))</f>
        <v/>
      </c>
      <c r="EE197" s="300" t="str">
        <f ca="true">+IF(OFFSET('Hygiene Data'!$I$12,0,10*ROW('Hygiene Data'!I191))="","",OFFSET('Hygiene Data'!$I$12,0,10*ROW('Hygiene Data'!I191)))</f>
        <v/>
      </c>
      <c r="EF197" s="30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7"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0"/>
      <c r="BS198" s="300" t="str">
        <f ca="true">+IF(OFFSET('Water Data'!$D$27,0,10*ROW('Water Data'!D192))="","",OFFSET('Water Data'!$D$27,0,10*ROW('Water Data'!D192)))</f>
        <v/>
      </c>
      <c r="BT198" s="300" t="str">
        <f ca="true">+IF(OFFSET('Water Data'!$D$28,0,10*ROW('Water Data'!D192))="","",OFFSET('Water Data'!$D$28,0,10*ROW('Water Data'!D192)))</f>
        <v/>
      </c>
      <c r="BU198" s="300" t="str">
        <f ca="true">+IF(OFFSET('Water Data'!$D$29,0,10*ROW('Water Data'!D192))="","",OFFSET('Water Data'!$D$29,0,10*ROW('Water Data'!D192)))</f>
        <v/>
      </c>
      <c r="BV198" s="300" t="str">
        <f ca="true">+IF(OFFSET('Water Data'!$E$27,0,10*ROW('Water Data'!E192))="","",OFFSET('Water Data'!$E$27,0,10*ROW('Water Data'!E192)))</f>
        <v/>
      </c>
      <c r="BW198" s="300" t="str">
        <f ca="true">+IF(OFFSET('Water Data'!$E$28,0,10*ROW('Water Data'!E192))="","",OFFSET('Water Data'!$E$28,0,10*ROW('Water Data'!E192)))</f>
        <v/>
      </c>
      <c r="BX198" s="300" t="str">
        <f ca="true">+IF(OFFSET('Water Data'!$E$29,0,10*ROW('Water Data'!E192))="","",OFFSET('Water Data'!$E$29,0,10*ROW('Water Data'!E192)))</f>
        <v/>
      </c>
      <c r="BY198" s="300" t="str">
        <f ca="true">+IF(OFFSET('Water Data'!$F$27,0,10*ROW('Water Data'!F192))="","",OFFSET('Water Data'!$F$27,0,10*ROW('Water Data'!F192)))</f>
        <v/>
      </c>
      <c r="BZ198" s="300" t="str">
        <f ca="true">+IF(OFFSET('Water Data'!$F$28,0,10*ROW('Water Data'!F192))="","",OFFSET('Water Data'!$F$28,0,10*ROW('Water Data'!F192)))</f>
        <v/>
      </c>
      <c r="CA198" s="300" t="str">
        <f ca="true">+IF(OFFSET('Water Data'!$F$29,0,10*ROW('Water Data'!F192))="","",OFFSET('Water Data'!$F$29,0,10*ROW('Water Data'!F192)))</f>
        <v/>
      </c>
      <c r="CB198" s="300" t="str">
        <f ca="true">+IF(OFFSET('Water Data'!$G$27,0,10*ROW('Water Data'!G192))="","",OFFSET('Water Data'!$G$27,0,10*ROW('Water Data'!G192)))</f>
        <v/>
      </c>
      <c r="CC198" s="300" t="str">
        <f ca="true">+IF(OFFSET('Water Data'!$G$28,0,10*ROW('Water Data'!G192))="","",OFFSET('Water Data'!$G$28,0,10*ROW('Water Data'!G192)))</f>
        <v/>
      </c>
      <c r="CD198" s="300" t="str">
        <f ca="true">+IF(OFFSET('Water Data'!$G$29,0,10*ROW('Water Data'!G192))="","",OFFSET('Water Data'!$G$29,0,10*ROW('Water Data'!G192)))</f>
        <v/>
      </c>
      <c r="CE198" s="300" t="str">
        <f ca="true">+IF(OFFSET('Water Data'!$H$27,0,10*ROW('Water Data'!H192))="","",OFFSET('Water Data'!$H$27,0,10*ROW('Water Data'!H192)))</f>
        <v/>
      </c>
      <c r="CF198" s="300" t="str">
        <f ca="true">+IF(OFFSET('Water Data'!$H$28,0,10*ROW('Water Data'!H192))="","",OFFSET('Water Data'!$H$28,0,10*ROW('Water Data'!H192)))</f>
        <v/>
      </c>
      <c r="CG198" s="300" t="str">
        <f ca="true">+IF(OFFSET('Water Data'!$H$29,0,10*ROW('Water Data'!H192))="","",OFFSET('Water Data'!$H$29,0,10*ROW('Water Data'!H192)))</f>
        <v/>
      </c>
      <c r="CH198" s="300" t="str">
        <f ca="true">+IF(OFFSET('Water Data'!$I$27,0,10*ROW('Water Data'!I192))="","",OFFSET('Water Data'!$I$27,0,10*ROW('Water Data'!I192)))</f>
        <v/>
      </c>
      <c r="CI198" s="300" t="str">
        <f ca="true">+IF(OFFSET('Water Data'!$I$28,0,10*ROW('Water Data'!I192))="","",OFFSET('Water Data'!$I$28,0,10*ROW('Water Data'!I192)))</f>
        <v/>
      </c>
      <c r="CJ198" s="300" t="str">
        <f ca="true">+IF(OFFSET('Water Data'!$I$29,0,10*ROW('Water Data'!I192))="","",OFFSET('Water Data'!$I$29,0,10*ROW('Water Data'!I192)))</f>
        <v/>
      </c>
      <c r="CK198" s="300" t="str">
        <f ca="true">+IF(OFFSET('Sanitation Data'!$D$28,0,10*ROW('Sanitation Data'!D192))="","",OFFSET('Sanitation Data'!$D$28,0,10*ROW('Sanitation Data'!D192)))</f>
        <v/>
      </c>
      <c r="CL198" s="300" t="str">
        <f ca="true">+IF(OFFSET('Sanitation Data'!$D$29,0,10*ROW('Sanitation Data'!D192))="","",OFFSET('Sanitation Data'!$D$29,0,10*ROW('Sanitation Data'!D192)))</f>
        <v/>
      </c>
      <c r="CM198" s="300" t="str">
        <f ca="true">+IF(OFFSET('Sanitation Data'!$D$30,0,10*ROW('Sanitation Data'!D192))="","",OFFSET('Sanitation Data'!$D$30,0,10*ROW('Sanitation Data'!D192)))</f>
        <v/>
      </c>
      <c r="CN198" s="300" t="str">
        <f ca="true">+IF(OFFSET('Sanitation Data'!$D$31,0,10*ROW('Sanitation Data'!D192))="","",OFFSET('Sanitation Data'!$D$31,0,10*ROW('Sanitation Data'!D192)))</f>
        <v/>
      </c>
      <c r="CO198" s="300" t="str">
        <f ca="true">+IF(OFFSET('Sanitation Data'!$D$32,0,10*ROW('Sanitation Data'!D192))="","",OFFSET('Sanitation Data'!$D$32,0,10*ROW('Sanitation Data'!D192)))</f>
        <v/>
      </c>
      <c r="CP198" s="300" t="str">
        <f ca="true">+IF(OFFSET('Sanitation Data'!$E$28,0,10*ROW('Sanitation Data'!E192))="","",OFFSET('Sanitation Data'!$E$28,0,10*ROW('Sanitation Data'!E192)))</f>
        <v/>
      </c>
      <c r="CQ198" s="300" t="str">
        <f ca="true">+IF(OFFSET('Sanitation Data'!$E$29,0,10*ROW('Sanitation Data'!E192))="","",OFFSET('Sanitation Data'!$E$29,0,10*ROW('Sanitation Data'!E192)))</f>
        <v/>
      </c>
      <c r="CR198" s="300" t="str">
        <f ca="true">+IF(OFFSET('Sanitation Data'!$E$30,0,10*ROW('Sanitation Data'!E192))="","",OFFSET('Sanitation Data'!$E$30,0,10*ROW('Sanitation Data'!E192)))</f>
        <v/>
      </c>
      <c r="CS198" s="300" t="str">
        <f ca="true">+IF(OFFSET('Sanitation Data'!$E$31,0,10*ROW('Sanitation Data'!E192))="","",OFFSET('Sanitation Data'!$E$31,0,10*ROW('Sanitation Data'!E192)))</f>
        <v/>
      </c>
      <c r="CT198" s="300" t="str">
        <f ca="true">+IF(OFFSET('Sanitation Data'!$E$32,0,10*ROW('Sanitation Data'!E192))="","",OFFSET('Sanitation Data'!$E$32,0,10*ROW('Sanitation Data'!E192)))</f>
        <v/>
      </c>
      <c r="CU198" s="300" t="str">
        <f ca="true">+IF(OFFSET('Sanitation Data'!$F$28,0,10*ROW('Sanitation Data'!F192))="","",OFFSET('Sanitation Data'!$F$28,0,10*ROW('Sanitation Data'!F192)))</f>
        <v/>
      </c>
      <c r="CV198" s="300" t="str">
        <f ca="true">+IF(OFFSET('Sanitation Data'!$F$29,0,10*ROW('Sanitation Data'!F192))="","",OFFSET('Sanitation Data'!$F$29,0,10*ROW('Sanitation Data'!F192)))</f>
        <v/>
      </c>
      <c r="CW198" s="300" t="str">
        <f ca="true">+IF(OFFSET('Sanitation Data'!$F$30,0,10*ROW('Sanitation Data'!F192))="","",OFFSET('Sanitation Data'!$F$30,0,10*ROW('Sanitation Data'!F192)))</f>
        <v/>
      </c>
      <c r="CX198" s="300" t="str">
        <f ca="true">+IF(OFFSET('Sanitation Data'!$F$31,0,10*ROW('Sanitation Data'!F192))="","",OFFSET('Sanitation Data'!$F$31,0,10*ROW('Sanitation Data'!F192)))</f>
        <v/>
      </c>
      <c r="CY198" s="300" t="str">
        <f ca="true">+IF(OFFSET('Sanitation Data'!$F$32,0,10*ROW('Sanitation Data'!F192))="","",OFFSET('Sanitation Data'!$F$32,0,10*ROW('Sanitation Data'!F192)))</f>
        <v/>
      </c>
      <c r="CZ198" s="300" t="str">
        <f ca="true">+IF(OFFSET('Sanitation Data'!$G$28,0,10*ROW('Sanitation Data'!G192))="","",OFFSET('Sanitation Data'!$G$28,0,10*ROW('Sanitation Data'!G192)))</f>
        <v/>
      </c>
      <c r="DA198" s="300" t="str">
        <f ca="true">+IF(OFFSET('Sanitation Data'!$G$29,0,10*ROW('Sanitation Data'!G192))="","",OFFSET('Sanitation Data'!$G$29,0,10*ROW('Sanitation Data'!G192)))</f>
        <v/>
      </c>
      <c r="DB198" s="300" t="str">
        <f ca="true">+IF(OFFSET('Sanitation Data'!$G$30,0,10*ROW('Sanitation Data'!G192))="","",OFFSET('Sanitation Data'!$G$30,0,10*ROW('Sanitation Data'!G192)))</f>
        <v/>
      </c>
      <c r="DC198" s="300" t="str">
        <f ca="true">+IF(OFFSET('Sanitation Data'!$G$31,0,10*ROW('Sanitation Data'!G192))="","",OFFSET('Sanitation Data'!$G$31,0,10*ROW('Sanitation Data'!G192)))</f>
        <v/>
      </c>
      <c r="DD198" s="300" t="str">
        <f ca="true">+IF(OFFSET('Sanitation Data'!$G$32,0,10*ROW('Sanitation Data'!G192))="","",OFFSET('Sanitation Data'!$G$32,0,10*ROW('Sanitation Data'!G192)))</f>
        <v/>
      </c>
      <c r="DE198" s="300" t="str">
        <f ca="true">+IF(OFFSET('Sanitation Data'!$H$28,0,10*ROW('Sanitation Data'!H192))="","",OFFSET('Sanitation Data'!$H$28,0,10*ROW('Sanitation Data'!H192)))</f>
        <v/>
      </c>
      <c r="DF198" s="300" t="str">
        <f ca="true">+IF(OFFSET('Sanitation Data'!$H$29,0,10*ROW('Sanitation Data'!H192))="","",OFFSET('Sanitation Data'!$H$29,0,10*ROW('Sanitation Data'!H192)))</f>
        <v/>
      </c>
      <c r="DG198" s="300" t="str">
        <f ca="true">+IF(OFFSET('Sanitation Data'!$H$30,0,10*ROW('Sanitation Data'!H192))="","",OFFSET('Sanitation Data'!$H$30,0,10*ROW('Sanitation Data'!H192)))</f>
        <v/>
      </c>
      <c r="DH198" s="300" t="str">
        <f ca="true">+IF(OFFSET('Sanitation Data'!$H$31,0,10*ROW('Sanitation Data'!H192))="","",OFFSET('Sanitation Data'!$H$31,0,10*ROW('Sanitation Data'!H192)))</f>
        <v/>
      </c>
      <c r="DI198" s="300" t="str">
        <f ca="true">+IF(OFFSET('Sanitation Data'!$H$32,0,10*ROW('Sanitation Data'!H192))="","",OFFSET('Sanitation Data'!$H$32,0,10*ROW('Sanitation Data'!H192)))</f>
        <v/>
      </c>
      <c r="DJ198" s="300" t="str">
        <f ca="true">+IF(OFFSET('Sanitation Data'!$I$28,0,10*ROW('Sanitation Data'!I192))="","",OFFSET('Sanitation Data'!$I$28,0,10*ROW('Sanitation Data'!I192)))</f>
        <v/>
      </c>
      <c r="DK198" s="300" t="str">
        <f ca="true">+IF(OFFSET('Sanitation Data'!$I$29,0,10*ROW('Sanitation Data'!I192))="","",OFFSET('Sanitation Data'!$I$29,0,10*ROW('Sanitation Data'!I192)))</f>
        <v/>
      </c>
      <c r="DL198" s="300" t="str">
        <f ca="true">+IF(OFFSET('Sanitation Data'!$I$30,0,10*ROW('Sanitation Data'!I192))="","",OFFSET('Sanitation Data'!$I$30,0,10*ROW('Sanitation Data'!I192)))</f>
        <v/>
      </c>
      <c r="DM198" s="300" t="str">
        <f ca="true">+IF(OFFSET('Sanitation Data'!$I$31,0,10*ROW('Sanitation Data'!I192))="","",OFFSET('Sanitation Data'!$I$31,0,10*ROW('Sanitation Data'!I192)))</f>
        <v/>
      </c>
      <c r="DN198" s="300" t="str">
        <f ca="true">+IF(OFFSET('Sanitation Data'!$I$32,0,10*ROW('Sanitation Data'!I192))="","",OFFSET('Sanitation Data'!$I$32,0,10*ROW('Sanitation Data'!I192)))</f>
        <v/>
      </c>
      <c r="DO198" s="300" t="str">
        <f ca="true">+IF(OFFSET('Hygiene Data'!$D$11,0,10*ROW('Hygiene Data'!D192))="","",OFFSET('Hygiene Data'!$D$11,0,10*ROW('Hygiene Data'!D192)))</f>
        <v/>
      </c>
      <c r="DP198" s="300" t="str">
        <f ca="true">+IF(OFFSET('Hygiene Data'!$D$12,0,10*ROW('Hygiene Data'!D192))="","",OFFSET('Hygiene Data'!$D$12,0,10*ROW('Hygiene Data'!D192)))</f>
        <v/>
      </c>
      <c r="DQ198" s="300" t="str">
        <f ca="true">+IF(OFFSET('Hygiene Data'!$D$13,0,10*ROW('Hygiene Data'!D192))="","",OFFSET('Hygiene Data'!$D$13,0,10*ROW('Hygiene Data'!D192)))</f>
        <v/>
      </c>
      <c r="DR198" s="300" t="str">
        <f ca="true">+IF(OFFSET('Hygiene Data'!$E$11,0,10*ROW('Hygiene Data'!E192))="","",OFFSET('Hygiene Data'!$E$11,0,10*ROW('Hygiene Data'!E192)))</f>
        <v/>
      </c>
      <c r="DS198" s="300" t="str">
        <f ca="true">+IF(OFFSET('Hygiene Data'!$E$12,0,10*ROW('Hygiene Data'!E192))="","",OFFSET('Hygiene Data'!$E$12,0,10*ROW('Hygiene Data'!E192)))</f>
        <v/>
      </c>
      <c r="DT198" s="300" t="str">
        <f ca="true">+IF(OFFSET('Hygiene Data'!$E$13,0,10*ROW('Hygiene Data'!E192))="","",OFFSET('Hygiene Data'!$E$13,0,10*ROW('Hygiene Data'!E192)))</f>
        <v/>
      </c>
      <c r="DU198" s="300" t="str">
        <f ca="true">+IF(OFFSET('Hygiene Data'!$F$11,0,10*ROW('Hygiene Data'!F192))="","",OFFSET('Hygiene Data'!$F$11,0,10*ROW('Hygiene Data'!F192)))</f>
        <v/>
      </c>
      <c r="DV198" s="300" t="str">
        <f ca="true">+IF(OFFSET('Hygiene Data'!$F$12,0,10*ROW('Hygiene Data'!F192))="","",OFFSET('Hygiene Data'!$F$12,0,10*ROW('Hygiene Data'!F192)))</f>
        <v/>
      </c>
      <c r="DW198" s="300" t="str">
        <f ca="true">+IF(OFFSET('Hygiene Data'!$F$13,0,10*ROW('Hygiene Data'!F192))="","",OFFSET('Hygiene Data'!$F$13,0,10*ROW('Hygiene Data'!F192)))</f>
        <v/>
      </c>
      <c r="DX198" s="300" t="str">
        <f ca="true">+IF(OFFSET('Hygiene Data'!$G$11,0,10*ROW('Hygiene Data'!G192))="","",OFFSET('Hygiene Data'!$G$11,0,10*ROW('Hygiene Data'!G192)))</f>
        <v/>
      </c>
      <c r="DY198" s="300" t="str">
        <f ca="true">+IF(OFFSET('Hygiene Data'!$G$12,0,10*ROW('Hygiene Data'!G192))="","",OFFSET('Hygiene Data'!$G$12,0,10*ROW('Hygiene Data'!G192)))</f>
        <v/>
      </c>
      <c r="DZ198" s="300" t="str">
        <f ca="true">+IF(OFFSET('Hygiene Data'!$G$13,0,10*ROW('Hygiene Data'!G192))="","",OFFSET('Hygiene Data'!$G$13,0,10*ROW('Hygiene Data'!G192)))</f>
        <v/>
      </c>
      <c r="EA198" s="300" t="str">
        <f ca="true">+IF(OFFSET('Hygiene Data'!$H$11,0,10*ROW('Hygiene Data'!H192))="","",OFFSET('Hygiene Data'!$H$11,0,10*ROW('Hygiene Data'!H192)))</f>
        <v/>
      </c>
      <c r="EB198" s="300" t="str">
        <f ca="true">+IF(OFFSET('Hygiene Data'!$H$12,0,10*ROW('Hygiene Data'!H192))="","",OFFSET('Hygiene Data'!$H$12,0,10*ROW('Hygiene Data'!H192)))</f>
        <v/>
      </c>
      <c r="EC198" s="300" t="str">
        <f ca="true">+IF(OFFSET('Hygiene Data'!$H$13,0,10*ROW('Hygiene Data'!H192))="","",OFFSET('Hygiene Data'!$H$13,0,10*ROW('Hygiene Data'!H192)))</f>
        <v/>
      </c>
      <c r="ED198" s="300" t="str">
        <f ca="true">+IF(OFFSET('Hygiene Data'!$I$11,0,10*ROW('Hygiene Data'!I192))="","",OFFSET('Hygiene Data'!$I$11,0,10*ROW('Hygiene Data'!I192)))</f>
        <v/>
      </c>
      <c r="EE198" s="300" t="str">
        <f ca="true">+IF(OFFSET('Hygiene Data'!$I$12,0,10*ROW('Hygiene Data'!I192))="","",OFFSET('Hygiene Data'!$I$12,0,10*ROW('Hygiene Data'!I192)))</f>
        <v/>
      </c>
      <c r="EF198" s="30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7"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0"/>
      <c r="BS199" s="300" t="str">
        <f ca="true">+IF(OFFSET('Water Data'!$D$27,0,10*ROW('Water Data'!D193))="","",OFFSET('Water Data'!$D$27,0,10*ROW('Water Data'!D193)))</f>
        <v/>
      </c>
      <c r="BT199" s="300" t="str">
        <f ca="true">+IF(OFFSET('Water Data'!$D$28,0,10*ROW('Water Data'!D193))="","",OFFSET('Water Data'!$D$28,0,10*ROW('Water Data'!D193)))</f>
        <v/>
      </c>
      <c r="BU199" s="300" t="str">
        <f ca="true">+IF(OFFSET('Water Data'!$D$29,0,10*ROW('Water Data'!D193))="","",OFFSET('Water Data'!$D$29,0,10*ROW('Water Data'!D193)))</f>
        <v/>
      </c>
      <c r="BV199" s="300" t="str">
        <f ca="true">+IF(OFFSET('Water Data'!$E$27,0,10*ROW('Water Data'!E193))="","",OFFSET('Water Data'!$E$27,0,10*ROW('Water Data'!E193)))</f>
        <v/>
      </c>
      <c r="BW199" s="300" t="str">
        <f ca="true">+IF(OFFSET('Water Data'!$E$28,0,10*ROW('Water Data'!E193))="","",OFFSET('Water Data'!$E$28,0,10*ROW('Water Data'!E193)))</f>
        <v/>
      </c>
      <c r="BX199" s="300" t="str">
        <f ca="true">+IF(OFFSET('Water Data'!$E$29,0,10*ROW('Water Data'!E193))="","",OFFSET('Water Data'!$E$29,0,10*ROW('Water Data'!E193)))</f>
        <v/>
      </c>
      <c r="BY199" s="300" t="str">
        <f ca="true">+IF(OFFSET('Water Data'!$F$27,0,10*ROW('Water Data'!F193))="","",OFFSET('Water Data'!$F$27,0,10*ROW('Water Data'!F193)))</f>
        <v/>
      </c>
      <c r="BZ199" s="300" t="str">
        <f ca="true">+IF(OFFSET('Water Data'!$F$28,0,10*ROW('Water Data'!F193))="","",OFFSET('Water Data'!$F$28,0,10*ROW('Water Data'!F193)))</f>
        <v/>
      </c>
      <c r="CA199" s="300" t="str">
        <f ca="true">+IF(OFFSET('Water Data'!$F$29,0,10*ROW('Water Data'!F193))="","",OFFSET('Water Data'!$F$29,0,10*ROW('Water Data'!F193)))</f>
        <v/>
      </c>
      <c r="CB199" s="300" t="str">
        <f ca="true">+IF(OFFSET('Water Data'!$G$27,0,10*ROW('Water Data'!G193))="","",OFFSET('Water Data'!$G$27,0,10*ROW('Water Data'!G193)))</f>
        <v/>
      </c>
      <c r="CC199" s="300" t="str">
        <f ca="true">+IF(OFFSET('Water Data'!$G$28,0,10*ROW('Water Data'!G193))="","",OFFSET('Water Data'!$G$28,0,10*ROW('Water Data'!G193)))</f>
        <v/>
      </c>
      <c r="CD199" s="300" t="str">
        <f ca="true">+IF(OFFSET('Water Data'!$G$29,0,10*ROW('Water Data'!G193))="","",OFFSET('Water Data'!$G$29,0,10*ROW('Water Data'!G193)))</f>
        <v/>
      </c>
      <c r="CE199" s="300" t="str">
        <f ca="true">+IF(OFFSET('Water Data'!$H$27,0,10*ROW('Water Data'!H193))="","",OFFSET('Water Data'!$H$27,0,10*ROW('Water Data'!H193)))</f>
        <v/>
      </c>
      <c r="CF199" s="300" t="str">
        <f ca="true">+IF(OFFSET('Water Data'!$H$28,0,10*ROW('Water Data'!H193))="","",OFFSET('Water Data'!$H$28,0,10*ROW('Water Data'!H193)))</f>
        <v/>
      </c>
      <c r="CG199" s="300" t="str">
        <f ca="true">+IF(OFFSET('Water Data'!$H$29,0,10*ROW('Water Data'!H193))="","",OFFSET('Water Data'!$H$29,0,10*ROW('Water Data'!H193)))</f>
        <v/>
      </c>
      <c r="CH199" s="300" t="str">
        <f ca="true">+IF(OFFSET('Water Data'!$I$27,0,10*ROW('Water Data'!I193))="","",OFFSET('Water Data'!$I$27,0,10*ROW('Water Data'!I193)))</f>
        <v/>
      </c>
      <c r="CI199" s="300" t="str">
        <f ca="true">+IF(OFFSET('Water Data'!$I$28,0,10*ROW('Water Data'!I193))="","",OFFSET('Water Data'!$I$28,0,10*ROW('Water Data'!I193)))</f>
        <v/>
      </c>
      <c r="CJ199" s="300" t="str">
        <f ca="true">+IF(OFFSET('Water Data'!$I$29,0,10*ROW('Water Data'!I193))="","",OFFSET('Water Data'!$I$29,0,10*ROW('Water Data'!I193)))</f>
        <v/>
      </c>
      <c r="CK199" s="300" t="str">
        <f ca="true">+IF(OFFSET('Sanitation Data'!$D$28,0,10*ROW('Sanitation Data'!D193))="","",OFFSET('Sanitation Data'!$D$28,0,10*ROW('Sanitation Data'!D193)))</f>
        <v/>
      </c>
      <c r="CL199" s="300" t="str">
        <f ca="true">+IF(OFFSET('Sanitation Data'!$D$29,0,10*ROW('Sanitation Data'!D193))="","",OFFSET('Sanitation Data'!$D$29,0,10*ROW('Sanitation Data'!D193)))</f>
        <v/>
      </c>
      <c r="CM199" s="300" t="str">
        <f ca="true">+IF(OFFSET('Sanitation Data'!$D$30,0,10*ROW('Sanitation Data'!D193))="","",OFFSET('Sanitation Data'!$D$30,0,10*ROW('Sanitation Data'!D193)))</f>
        <v/>
      </c>
      <c r="CN199" s="300" t="str">
        <f ca="true">+IF(OFFSET('Sanitation Data'!$D$31,0,10*ROW('Sanitation Data'!D193))="","",OFFSET('Sanitation Data'!$D$31,0,10*ROW('Sanitation Data'!D193)))</f>
        <v/>
      </c>
      <c r="CO199" s="300" t="str">
        <f ca="true">+IF(OFFSET('Sanitation Data'!$D$32,0,10*ROW('Sanitation Data'!D193))="","",OFFSET('Sanitation Data'!$D$32,0,10*ROW('Sanitation Data'!D193)))</f>
        <v/>
      </c>
      <c r="CP199" s="300" t="str">
        <f ca="true">+IF(OFFSET('Sanitation Data'!$E$28,0,10*ROW('Sanitation Data'!E193))="","",OFFSET('Sanitation Data'!$E$28,0,10*ROW('Sanitation Data'!E193)))</f>
        <v/>
      </c>
      <c r="CQ199" s="300" t="str">
        <f ca="true">+IF(OFFSET('Sanitation Data'!$E$29,0,10*ROW('Sanitation Data'!E193))="","",OFFSET('Sanitation Data'!$E$29,0,10*ROW('Sanitation Data'!E193)))</f>
        <v/>
      </c>
      <c r="CR199" s="300" t="str">
        <f ca="true">+IF(OFFSET('Sanitation Data'!$E$30,0,10*ROW('Sanitation Data'!E193))="","",OFFSET('Sanitation Data'!$E$30,0,10*ROW('Sanitation Data'!E193)))</f>
        <v/>
      </c>
      <c r="CS199" s="300" t="str">
        <f ca="true">+IF(OFFSET('Sanitation Data'!$E$31,0,10*ROW('Sanitation Data'!E193))="","",OFFSET('Sanitation Data'!$E$31,0,10*ROW('Sanitation Data'!E193)))</f>
        <v/>
      </c>
      <c r="CT199" s="300" t="str">
        <f ca="true">+IF(OFFSET('Sanitation Data'!$E$32,0,10*ROW('Sanitation Data'!E193))="","",OFFSET('Sanitation Data'!$E$32,0,10*ROW('Sanitation Data'!E193)))</f>
        <v/>
      </c>
      <c r="CU199" s="300" t="str">
        <f ca="true">+IF(OFFSET('Sanitation Data'!$F$28,0,10*ROW('Sanitation Data'!F193))="","",OFFSET('Sanitation Data'!$F$28,0,10*ROW('Sanitation Data'!F193)))</f>
        <v/>
      </c>
      <c r="CV199" s="300" t="str">
        <f ca="true">+IF(OFFSET('Sanitation Data'!$F$29,0,10*ROW('Sanitation Data'!F193))="","",OFFSET('Sanitation Data'!$F$29,0,10*ROW('Sanitation Data'!F193)))</f>
        <v/>
      </c>
      <c r="CW199" s="300" t="str">
        <f ca="true">+IF(OFFSET('Sanitation Data'!$F$30,0,10*ROW('Sanitation Data'!F193))="","",OFFSET('Sanitation Data'!$F$30,0,10*ROW('Sanitation Data'!F193)))</f>
        <v/>
      </c>
      <c r="CX199" s="300" t="str">
        <f ca="true">+IF(OFFSET('Sanitation Data'!$F$31,0,10*ROW('Sanitation Data'!F193))="","",OFFSET('Sanitation Data'!$F$31,0,10*ROW('Sanitation Data'!F193)))</f>
        <v/>
      </c>
      <c r="CY199" s="300" t="str">
        <f ca="true">+IF(OFFSET('Sanitation Data'!$F$32,0,10*ROW('Sanitation Data'!F193))="","",OFFSET('Sanitation Data'!$F$32,0,10*ROW('Sanitation Data'!F193)))</f>
        <v/>
      </c>
      <c r="CZ199" s="300" t="str">
        <f ca="true">+IF(OFFSET('Sanitation Data'!$G$28,0,10*ROW('Sanitation Data'!G193))="","",OFFSET('Sanitation Data'!$G$28,0,10*ROW('Sanitation Data'!G193)))</f>
        <v/>
      </c>
      <c r="DA199" s="300" t="str">
        <f ca="true">+IF(OFFSET('Sanitation Data'!$G$29,0,10*ROW('Sanitation Data'!G193))="","",OFFSET('Sanitation Data'!$G$29,0,10*ROW('Sanitation Data'!G193)))</f>
        <v/>
      </c>
      <c r="DB199" s="300" t="str">
        <f ca="true">+IF(OFFSET('Sanitation Data'!$G$30,0,10*ROW('Sanitation Data'!G193))="","",OFFSET('Sanitation Data'!$G$30,0,10*ROW('Sanitation Data'!G193)))</f>
        <v/>
      </c>
      <c r="DC199" s="300" t="str">
        <f ca="true">+IF(OFFSET('Sanitation Data'!$G$31,0,10*ROW('Sanitation Data'!G193))="","",OFFSET('Sanitation Data'!$G$31,0,10*ROW('Sanitation Data'!G193)))</f>
        <v/>
      </c>
      <c r="DD199" s="300" t="str">
        <f ca="true">+IF(OFFSET('Sanitation Data'!$G$32,0,10*ROW('Sanitation Data'!G193))="","",OFFSET('Sanitation Data'!$G$32,0,10*ROW('Sanitation Data'!G193)))</f>
        <v/>
      </c>
      <c r="DE199" s="300" t="str">
        <f ca="true">+IF(OFFSET('Sanitation Data'!$H$28,0,10*ROW('Sanitation Data'!H193))="","",OFFSET('Sanitation Data'!$H$28,0,10*ROW('Sanitation Data'!H193)))</f>
        <v/>
      </c>
      <c r="DF199" s="300" t="str">
        <f ca="true">+IF(OFFSET('Sanitation Data'!$H$29,0,10*ROW('Sanitation Data'!H193))="","",OFFSET('Sanitation Data'!$H$29,0,10*ROW('Sanitation Data'!H193)))</f>
        <v/>
      </c>
      <c r="DG199" s="300" t="str">
        <f ca="true">+IF(OFFSET('Sanitation Data'!$H$30,0,10*ROW('Sanitation Data'!H193))="","",OFFSET('Sanitation Data'!$H$30,0,10*ROW('Sanitation Data'!H193)))</f>
        <v/>
      </c>
      <c r="DH199" s="300" t="str">
        <f ca="true">+IF(OFFSET('Sanitation Data'!$H$31,0,10*ROW('Sanitation Data'!H193))="","",OFFSET('Sanitation Data'!$H$31,0,10*ROW('Sanitation Data'!H193)))</f>
        <v/>
      </c>
      <c r="DI199" s="300" t="str">
        <f ca="true">+IF(OFFSET('Sanitation Data'!$H$32,0,10*ROW('Sanitation Data'!H193))="","",OFFSET('Sanitation Data'!$H$32,0,10*ROW('Sanitation Data'!H193)))</f>
        <v/>
      </c>
      <c r="DJ199" s="300" t="str">
        <f ca="true">+IF(OFFSET('Sanitation Data'!$I$28,0,10*ROW('Sanitation Data'!I193))="","",OFFSET('Sanitation Data'!$I$28,0,10*ROW('Sanitation Data'!I193)))</f>
        <v/>
      </c>
      <c r="DK199" s="300" t="str">
        <f ca="true">+IF(OFFSET('Sanitation Data'!$I$29,0,10*ROW('Sanitation Data'!I193))="","",OFFSET('Sanitation Data'!$I$29,0,10*ROW('Sanitation Data'!I193)))</f>
        <v/>
      </c>
      <c r="DL199" s="300" t="str">
        <f ca="true">+IF(OFFSET('Sanitation Data'!$I$30,0,10*ROW('Sanitation Data'!I193))="","",OFFSET('Sanitation Data'!$I$30,0,10*ROW('Sanitation Data'!I193)))</f>
        <v/>
      </c>
      <c r="DM199" s="300" t="str">
        <f ca="true">+IF(OFFSET('Sanitation Data'!$I$31,0,10*ROW('Sanitation Data'!I193))="","",OFFSET('Sanitation Data'!$I$31,0,10*ROW('Sanitation Data'!I193)))</f>
        <v/>
      </c>
      <c r="DN199" s="300" t="str">
        <f ca="true">+IF(OFFSET('Sanitation Data'!$I$32,0,10*ROW('Sanitation Data'!I193))="","",OFFSET('Sanitation Data'!$I$32,0,10*ROW('Sanitation Data'!I193)))</f>
        <v/>
      </c>
      <c r="DO199" s="300" t="str">
        <f ca="true">+IF(OFFSET('Hygiene Data'!$D$11,0,10*ROW('Hygiene Data'!D193))="","",OFFSET('Hygiene Data'!$D$11,0,10*ROW('Hygiene Data'!D193)))</f>
        <v/>
      </c>
      <c r="DP199" s="300" t="str">
        <f ca="true">+IF(OFFSET('Hygiene Data'!$D$12,0,10*ROW('Hygiene Data'!D193))="","",OFFSET('Hygiene Data'!$D$12,0,10*ROW('Hygiene Data'!D193)))</f>
        <v/>
      </c>
      <c r="DQ199" s="300" t="str">
        <f ca="true">+IF(OFFSET('Hygiene Data'!$D$13,0,10*ROW('Hygiene Data'!D193))="","",OFFSET('Hygiene Data'!$D$13,0,10*ROW('Hygiene Data'!D193)))</f>
        <v/>
      </c>
      <c r="DR199" s="300" t="str">
        <f ca="true">+IF(OFFSET('Hygiene Data'!$E$11,0,10*ROW('Hygiene Data'!E193))="","",OFFSET('Hygiene Data'!$E$11,0,10*ROW('Hygiene Data'!E193)))</f>
        <v/>
      </c>
      <c r="DS199" s="300" t="str">
        <f ca="true">+IF(OFFSET('Hygiene Data'!$E$12,0,10*ROW('Hygiene Data'!E193))="","",OFFSET('Hygiene Data'!$E$12,0,10*ROW('Hygiene Data'!E193)))</f>
        <v/>
      </c>
      <c r="DT199" s="300" t="str">
        <f ca="true">+IF(OFFSET('Hygiene Data'!$E$13,0,10*ROW('Hygiene Data'!E193))="","",OFFSET('Hygiene Data'!$E$13,0,10*ROW('Hygiene Data'!E193)))</f>
        <v/>
      </c>
      <c r="DU199" s="300" t="str">
        <f ca="true">+IF(OFFSET('Hygiene Data'!$F$11,0,10*ROW('Hygiene Data'!F193))="","",OFFSET('Hygiene Data'!$F$11,0,10*ROW('Hygiene Data'!F193)))</f>
        <v/>
      </c>
      <c r="DV199" s="300" t="str">
        <f ca="true">+IF(OFFSET('Hygiene Data'!$F$12,0,10*ROW('Hygiene Data'!F193))="","",OFFSET('Hygiene Data'!$F$12,0,10*ROW('Hygiene Data'!F193)))</f>
        <v/>
      </c>
      <c r="DW199" s="300" t="str">
        <f ca="true">+IF(OFFSET('Hygiene Data'!$F$13,0,10*ROW('Hygiene Data'!F193))="","",OFFSET('Hygiene Data'!$F$13,0,10*ROW('Hygiene Data'!F193)))</f>
        <v/>
      </c>
      <c r="DX199" s="300" t="str">
        <f ca="true">+IF(OFFSET('Hygiene Data'!$G$11,0,10*ROW('Hygiene Data'!G193))="","",OFFSET('Hygiene Data'!$G$11,0,10*ROW('Hygiene Data'!G193)))</f>
        <v/>
      </c>
      <c r="DY199" s="300" t="str">
        <f ca="true">+IF(OFFSET('Hygiene Data'!$G$12,0,10*ROW('Hygiene Data'!G193))="","",OFFSET('Hygiene Data'!$G$12,0,10*ROW('Hygiene Data'!G193)))</f>
        <v/>
      </c>
      <c r="DZ199" s="300" t="str">
        <f ca="true">+IF(OFFSET('Hygiene Data'!$G$13,0,10*ROW('Hygiene Data'!G193))="","",OFFSET('Hygiene Data'!$G$13,0,10*ROW('Hygiene Data'!G193)))</f>
        <v/>
      </c>
      <c r="EA199" s="300" t="str">
        <f ca="true">+IF(OFFSET('Hygiene Data'!$H$11,0,10*ROW('Hygiene Data'!H193))="","",OFFSET('Hygiene Data'!$H$11,0,10*ROW('Hygiene Data'!H193)))</f>
        <v/>
      </c>
      <c r="EB199" s="300" t="str">
        <f ca="true">+IF(OFFSET('Hygiene Data'!$H$12,0,10*ROW('Hygiene Data'!H193))="","",OFFSET('Hygiene Data'!$H$12,0,10*ROW('Hygiene Data'!H193)))</f>
        <v/>
      </c>
      <c r="EC199" s="300" t="str">
        <f ca="true">+IF(OFFSET('Hygiene Data'!$H$13,0,10*ROW('Hygiene Data'!H193))="","",OFFSET('Hygiene Data'!$H$13,0,10*ROW('Hygiene Data'!H193)))</f>
        <v/>
      </c>
      <c r="ED199" s="300" t="str">
        <f ca="true">+IF(OFFSET('Hygiene Data'!$I$11,0,10*ROW('Hygiene Data'!I193))="","",OFFSET('Hygiene Data'!$I$11,0,10*ROW('Hygiene Data'!I193)))</f>
        <v/>
      </c>
      <c r="EE199" s="300" t="str">
        <f ca="true">+IF(OFFSET('Hygiene Data'!$I$12,0,10*ROW('Hygiene Data'!I193))="","",OFFSET('Hygiene Data'!$I$12,0,10*ROW('Hygiene Data'!I193)))</f>
        <v/>
      </c>
      <c r="EF199" s="30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7"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0"/>
      <c r="BS200" s="300" t="str">
        <f ca="true">+IF(OFFSET('Water Data'!$D$27,0,10*ROW('Water Data'!D194))="","",OFFSET('Water Data'!$D$27,0,10*ROW('Water Data'!D194)))</f>
        <v/>
      </c>
      <c r="BT200" s="300" t="str">
        <f ca="true">+IF(OFFSET('Water Data'!$D$28,0,10*ROW('Water Data'!D194))="","",OFFSET('Water Data'!$D$28,0,10*ROW('Water Data'!D194)))</f>
        <v/>
      </c>
      <c r="BU200" s="300" t="str">
        <f ca="true">+IF(OFFSET('Water Data'!$D$29,0,10*ROW('Water Data'!D194))="","",OFFSET('Water Data'!$D$29,0,10*ROW('Water Data'!D194)))</f>
        <v/>
      </c>
      <c r="BV200" s="300" t="str">
        <f ca="true">+IF(OFFSET('Water Data'!$E$27,0,10*ROW('Water Data'!E194))="","",OFFSET('Water Data'!$E$27,0,10*ROW('Water Data'!E194)))</f>
        <v/>
      </c>
      <c r="BW200" s="300" t="str">
        <f ca="true">+IF(OFFSET('Water Data'!$E$28,0,10*ROW('Water Data'!E194))="","",OFFSET('Water Data'!$E$28,0,10*ROW('Water Data'!E194)))</f>
        <v/>
      </c>
      <c r="BX200" s="300" t="str">
        <f ca="true">+IF(OFFSET('Water Data'!$E$29,0,10*ROW('Water Data'!E194))="","",OFFSET('Water Data'!$E$29,0,10*ROW('Water Data'!E194)))</f>
        <v/>
      </c>
      <c r="BY200" s="300" t="str">
        <f ca="true">+IF(OFFSET('Water Data'!$F$27,0,10*ROW('Water Data'!F194))="","",OFFSET('Water Data'!$F$27,0,10*ROW('Water Data'!F194)))</f>
        <v/>
      </c>
      <c r="BZ200" s="300" t="str">
        <f ca="true">+IF(OFFSET('Water Data'!$F$28,0,10*ROW('Water Data'!F194))="","",OFFSET('Water Data'!$F$28,0,10*ROW('Water Data'!F194)))</f>
        <v/>
      </c>
      <c r="CA200" s="300" t="str">
        <f ca="true">+IF(OFFSET('Water Data'!$F$29,0,10*ROW('Water Data'!F194))="","",OFFSET('Water Data'!$F$29,0,10*ROW('Water Data'!F194)))</f>
        <v/>
      </c>
      <c r="CB200" s="300" t="str">
        <f ca="true">+IF(OFFSET('Water Data'!$G$27,0,10*ROW('Water Data'!G194))="","",OFFSET('Water Data'!$G$27,0,10*ROW('Water Data'!G194)))</f>
        <v/>
      </c>
      <c r="CC200" s="300" t="str">
        <f ca="true">+IF(OFFSET('Water Data'!$G$28,0,10*ROW('Water Data'!G194))="","",OFFSET('Water Data'!$G$28,0,10*ROW('Water Data'!G194)))</f>
        <v/>
      </c>
      <c r="CD200" s="300" t="str">
        <f ca="true">+IF(OFFSET('Water Data'!$G$29,0,10*ROW('Water Data'!G194))="","",OFFSET('Water Data'!$G$29,0,10*ROW('Water Data'!G194)))</f>
        <v/>
      </c>
      <c r="CE200" s="300" t="str">
        <f ca="true">+IF(OFFSET('Water Data'!$H$27,0,10*ROW('Water Data'!H194))="","",OFFSET('Water Data'!$H$27,0,10*ROW('Water Data'!H194)))</f>
        <v/>
      </c>
      <c r="CF200" s="300" t="str">
        <f ca="true">+IF(OFFSET('Water Data'!$H$28,0,10*ROW('Water Data'!H194))="","",OFFSET('Water Data'!$H$28,0,10*ROW('Water Data'!H194)))</f>
        <v/>
      </c>
      <c r="CG200" s="300" t="str">
        <f ca="true">+IF(OFFSET('Water Data'!$H$29,0,10*ROW('Water Data'!H194))="","",OFFSET('Water Data'!$H$29,0,10*ROW('Water Data'!H194)))</f>
        <v/>
      </c>
      <c r="CH200" s="300" t="str">
        <f ca="true">+IF(OFFSET('Water Data'!$I$27,0,10*ROW('Water Data'!I194))="","",OFFSET('Water Data'!$I$27,0,10*ROW('Water Data'!I194)))</f>
        <v/>
      </c>
      <c r="CI200" s="300" t="str">
        <f ca="true">+IF(OFFSET('Water Data'!$I$28,0,10*ROW('Water Data'!I194))="","",OFFSET('Water Data'!$I$28,0,10*ROW('Water Data'!I194)))</f>
        <v/>
      </c>
      <c r="CJ200" s="300" t="str">
        <f ca="true">+IF(OFFSET('Water Data'!$I$29,0,10*ROW('Water Data'!I194))="","",OFFSET('Water Data'!$I$29,0,10*ROW('Water Data'!I194)))</f>
        <v/>
      </c>
      <c r="CK200" s="300" t="str">
        <f ca="true">+IF(OFFSET('Sanitation Data'!$D$28,0,10*ROW('Sanitation Data'!D194))="","",OFFSET('Sanitation Data'!$D$28,0,10*ROW('Sanitation Data'!D194)))</f>
        <v/>
      </c>
      <c r="CL200" s="300" t="str">
        <f ca="true">+IF(OFFSET('Sanitation Data'!$D$29,0,10*ROW('Sanitation Data'!D194))="","",OFFSET('Sanitation Data'!$D$29,0,10*ROW('Sanitation Data'!D194)))</f>
        <v/>
      </c>
      <c r="CM200" s="300" t="str">
        <f ca="true">+IF(OFFSET('Sanitation Data'!$D$30,0,10*ROW('Sanitation Data'!D194))="","",OFFSET('Sanitation Data'!$D$30,0,10*ROW('Sanitation Data'!D194)))</f>
        <v/>
      </c>
      <c r="CN200" s="300" t="str">
        <f ca="true">+IF(OFFSET('Sanitation Data'!$D$31,0,10*ROW('Sanitation Data'!D194))="","",OFFSET('Sanitation Data'!$D$31,0,10*ROW('Sanitation Data'!D194)))</f>
        <v/>
      </c>
      <c r="CO200" s="300" t="str">
        <f ca="true">+IF(OFFSET('Sanitation Data'!$D$32,0,10*ROW('Sanitation Data'!D194))="","",OFFSET('Sanitation Data'!$D$32,0,10*ROW('Sanitation Data'!D194)))</f>
        <v/>
      </c>
      <c r="CP200" s="300" t="str">
        <f ca="true">+IF(OFFSET('Sanitation Data'!$E$28,0,10*ROW('Sanitation Data'!E194))="","",OFFSET('Sanitation Data'!$E$28,0,10*ROW('Sanitation Data'!E194)))</f>
        <v/>
      </c>
      <c r="CQ200" s="300" t="str">
        <f ca="true">+IF(OFFSET('Sanitation Data'!$E$29,0,10*ROW('Sanitation Data'!E194))="","",OFFSET('Sanitation Data'!$E$29,0,10*ROW('Sanitation Data'!E194)))</f>
        <v/>
      </c>
      <c r="CR200" s="300" t="str">
        <f ca="true">+IF(OFFSET('Sanitation Data'!$E$30,0,10*ROW('Sanitation Data'!E194))="","",OFFSET('Sanitation Data'!$E$30,0,10*ROW('Sanitation Data'!E194)))</f>
        <v/>
      </c>
      <c r="CS200" s="300" t="str">
        <f ca="true">+IF(OFFSET('Sanitation Data'!$E$31,0,10*ROW('Sanitation Data'!E194))="","",OFFSET('Sanitation Data'!$E$31,0,10*ROW('Sanitation Data'!E194)))</f>
        <v/>
      </c>
      <c r="CT200" s="300" t="str">
        <f ca="true">+IF(OFFSET('Sanitation Data'!$E$32,0,10*ROW('Sanitation Data'!E194))="","",OFFSET('Sanitation Data'!$E$32,0,10*ROW('Sanitation Data'!E194)))</f>
        <v/>
      </c>
      <c r="CU200" s="300" t="str">
        <f ca="true">+IF(OFFSET('Sanitation Data'!$F$28,0,10*ROW('Sanitation Data'!F194))="","",OFFSET('Sanitation Data'!$F$28,0,10*ROW('Sanitation Data'!F194)))</f>
        <v/>
      </c>
      <c r="CV200" s="300" t="str">
        <f ca="true">+IF(OFFSET('Sanitation Data'!$F$29,0,10*ROW('Sanitation Data'!F194))="","",OFFSET('Sanitation Data'!$F$29,0,10*ROW('Sanitation Data'!F194)))</f>
        <v/>
      </c>
      <c r="CW200" s="300" t="str">
        <f ca="true">+IF(OFFSET('Sanitation Data'!$F$30,0,10*ROW('Sanitation Data'!F194))="","",OFFSET('Sanitation Data'!$F$30,0,10*ROW('Sanitation Data'!F194)))</f>
        <v/>
      </c>
      <c r="CX200" s="300" t="str">
        <f ca="true">+IF(OFFSET('Sanitation Data'!$F$31,0,10*ROW('Sanitation Data'!F194))="","",OFFSET('Sanitation Data'!$F$31,0,10*ROW('Sanitation Data'!F194)))</f>
        <v/>
      </c>
      <c r="CY200" s="300" t="str">
        <f ca="true">+IF(OFFSET('Sanitation Data'!$F$32,0,10*ROW('Sanitation Data'!F194))="","",OFFSET('Sanitation Data'!$F$32,0,10*ROW('Sanitation Data'!F194)))</f>
        <v/>
      </c>
      <c r="CZ200" s="300" t="str">
        <f ca="true">+IF(OFFSET('Sanitation Data'!$G$28,0,10*ROW('Sanitation Data'!G194))="","",OFFSET('Sanitation Data'!$G$28,0,10*ROW('Sanitation Data'!G194)))</f>
        <v/>
      </c>
      <c r="DA200" s="300" t="str">
        <f ca="true">+IF(OFFSET('Sanitation Data'!$G$29,0,10*ROW('Sanitation Data'!G194))="","",OFFSET('Sanitation Data'!$G$29,0,10*ROW('Sanitation Data'!G194)))</f>
        <v/>
      </c>
      <c r="DB200" s="300" t="str">
        <f ca="true">+IF(OFFSET('Sanitation Data'!$G$30,0,10*ROW('Sanitation Data'!G194))="","",OFFSET('Sanitation Data'!$G$30,0,10*ROW('Sanitation Data'!G194)))</f>
        <v/>
      </c>
      <c r="DC200" s="300" t="str">
        <f ca="true">+IF(OFFSET('Sanitation Data'!$G$31,0,10*ROW('Sanitation Data'!G194))="","",OFFSET('Sanitation Data'!$G$31,0,10*ROW('Sanitation Data'!G194)))</f>
        <v/>
      </c>
      <c r="DD200" s="300" t="str">
        <f ca="true">+IF(OFFSET('Sanitation Data'!$G$32,0,10*ROW('Sanitation Data'!G194))="","",OFFSET('Sanitation Data'!$G$32,0,10*ROW('Sanitation Data'!G194)))</f>
        <v/>
      </c>
      <c r="DE200" s="300" t="str">
        <f ca="true">+IF(OFFSET('Sanitation Data'!$H$28,0,10*ROW('Sanitation Data'!H194))="","",OFFSET('Sanitation Data'!$H$28,0,10*ROW('Sanitation Data'!H194)))</f>
        <v/>
      </c>
      <c r="DF200" s="300" t="str">
        <f ca="true">+IF(OFFSET('Sanitation Data'!$H$29,0,10*ROW('Sanitation Data'!H194))="","",OFFSET('Sanitation Data'!$H$29,0,10*ROW('Sanitation Data'!H194)))</f>
        <v/>
      </c>
      <c r="DG200" s="300" t="str">
        <f ca="true">+IF(OFFSET('Sanitation Data'!$H$30,0,10*ROW('Sanitation Data'!H194))="","",OFFSET('Sanitation Data'!$H$30,0,10*ROW('Sanitation Data'!H194)))</f>
        <v/>
      </c>
      <c r="DH200" s="300" t="str">
        <f ca="true">+IF(OFFSET('Sanitation Data'!$H$31,0,10*ROW('Sanitation Data'!H194))="","",OFFSET('Sanitation Data'!$H$31,0,10*ROW('Sanitation Data'!H194)))</f>
        <v/>
      </c>
      <c r="DI200" s="300" t="str">
        <f ca="true">+IF(OFFSET('Sanitation Data'!$H$32,0,10*ROW('Sanitation Data'!H194))="","",OFFSET('Sanitation Data'!$H$32,0,10*ROW('Sanitation Data'!H194)))</f>
        <v/>
      </c>
      <c r="DJ200" s="300" t="str">
        <f ca="true">+IF(OFFSET('Sanitation Data'!$I$28,0,10*ROW('Sanitation Data'!I194))="","",OFFSET('Sanitation Data'!$I$28,0,10*ROW('Sanitation Data'!I194)))</f>
        <v/>
      </c>
      <c r="DK200" s="300" t="str">
        <f ca="true">+IF(OFFSET('Sanitation Data'!$I$29,0,10*ROW('Sanitation Data'!I194))="","",OFFSET('Sanitation Data'!$I$29,0,10*ROW('Sanitation Data'!I194)))</f>
        <v/>
      </c>
      <c r="DL200" s="300" t="str">
        <f ca="true">+IF(OFFSET('Sanitation Data'!$I$30,0,10*ROW('Sanitation Data'!I194))="","",OFFSET('Sanitation Data'!$I$30,0,10*ROW('Sanitation Data'!I194)))</f>
        <v/>
      </c>
      <c r="DM200" s="300" t="str">
        <f ca="true">+IF(OFFSET('Sanitation Data'!$I$31,0,10*ROW('Sanitation Data'!I194))="","",OFFSET('Sanitation Data'!$I$31,0,10*ROW('Sanitation Data'!I194)))</f>
        <v/>
      </c>
      <c r="DN200" s="300" t="str">
        <f ca="true">+IF(OFFSET('Sanitation Data'!$I$32,0,10*ROW('Sanitation Data'!I194))="","",OFFSET('Sanitation Data'!$I$32,0,10*ROW('Sanitation Data'!I194)))</f>
        <v/>
      </c>
      <c r="DO200" s="300" t="str">
        <f ca="true">+IF(OFFSET('Hygiene Data'!$D$11,0,10*ROW('Hygiene Data'!D194))="","",OFFSET('Hygiene Data'!$D$11,0,10*ROW('Hygiene Data'!D194)))</f>
        <v/>
      </c>
      <c r="DP200" s="300" t="str">
        <f ca="true">+IF(OFFSET('Hygiene Data'!$D$12,0,10*ROW('Hygiene Data'!D194))="","",OFFSET('Hygiene Data'!$D$12,0,10*ROW('Hygiene Data'!D194)))</f>
        <v/>
      </c>
      <c r="DQ200" s="300" t="str">
        <f ca="true">+IF(OFFSET('Hygiene Data'!$D$13,0,10*ROW('Hygiene Data'!D194))="","",OFFSET('Hygiene Data'!$D$13,0,10*ROW('Hygiene Data'!D194)))</f>
        <v/>
      </c>
      <c r="DR200" s="300" t="str">
        <f ca="true">+IF(OFFSET('Hygiene Data'!$E$11,0,10*ROW('Hygiene Data'!E194))="","",OFFSET('Hygiene Data'!$E$11,0,10*ROW('Hygiene Data'!E194)))</f>
        <v/>
      </c>
      <c r="DS200" s="300" t="str">
        <f ca="true">+IF(OFFSET('Hygiene Data'!$E$12,0,10*ROW('Hygiene Data'!E194))="","",OFFSET('Hygiene Data'!$E$12,0,10*ROW('Hygiene Data'!E194)))</f>
        <v/>
      </c>
      <c r="DT200" s="300" t="str">
        <f ca="true">+IF(OFFSET('Hygiene Data'!$E$13,0,10*ROW('Hygiene Data'!E194))="","",OFFSET('Hygiene Data'!$E$13,0,10*ROW('Hygiene Data'!E194)))</f>
        <v/>
      </c>
      <c r="DU200" s="300" t="str">
        <f ca="true">+IF(OFFSET('Hygiene Data'!$F$11,0,10*ROW('Hygiene Data'!F194))="","",OFFSET('Hygiene Data'!$F$11,0,10*ROW('Hygiene Data'!F194)))</f>
        <v/>
      </c>
      <c r="DV200" s="300" t="str">
        <f ca="true">+IF(OFFSET('Hygiene Data'!$F$12,0,10*ROW('Hygiene Data'!F194))="","",OFFSET('Hygiene Data'!$F$12,0,10*ROW('Hygiene Data'!F194)))</f>
        <v/>
      </c>
      <c r="DW200" s="300" t="str">
        <f ca="true">+IF(OFFSET('Hygiene Data'!$F$13,0,10*ROW('Hygiene Data'!F194))="","",OFFSET('Hygiene Data'!$F$13,0,10*ROW('Hygiene Data'!F194)))</f>
        <v/>
      </c>
      <c r="DX200" s="300" t="str">
        <f ca="true">+IF(OFFSET('Hygiene Data'!$G$11,0,10*ROW('Hygiene Data'!G194))="","",OFFSET('Hygiene Data'!$G$11,0,10*ROW('Hygiene Data'!G194)))</f>
        <v/>
      </c>
      <c r="DY200" s="300" t="str">
        <f ca="true">+IF(OFFSET('Hygiene Data'!$G$12,0,10*ROW('Hygiene Data'!G194))="","",OFFSET('Hygiene Data'!$G$12,0,10*ROW('Hygiene Data'!G194)))</f>
        <v/>
      </c>
      <c r="DZ200" s="300" t="str">
        <f ca="true">+IF(OFFSET('Hygiene Data'!$G$13,0,10*ROW('Hygiene Data'!G194))="","",OFFSET('Hygiene Data'!$G$13,0,10*ROW('Hygiene Data'!G194)))</f>
        <v/>
      </c>
      <c r="EA200" s="300" t="str">
        <f ca="true">+IF(OFFSET('Hygiene Data'!$H$11,0,10*ROW('Hygiene Data'!H194))="","",OFFSET('Hygiene Data'!$H$11,0,10*ROW('Hygiene Data'!H194)))</f>
        <v/>
      </c>
      <c r="EB200" s="300" t="str">
        <f ca="true">+IF(OFFSET('Hygiene Data'!$H$12,0,10*ROW('Hygiene Data'!H194))="","",OFFSET('Hygiene Data'!$H$12,0,10*ROW('Hygiene Data'!H194)))</f>
        <v/>
      </c>
      <c r="EC200" s="300" t="str">
        <f ca="true">+IF(OFFSET('Hygiene Data'!$H$13,0,10*ROW('Hygiene Data'!H194))="","",OFFSET('Hygiene Data'!$H$13,0,10*ROW('Hygiene Data'!H194)))</f>
        <v/>
      </c>
      <c r="ED200" s="300" t="str">
        <f ca="true">+IF(OFFSET('Hygiene Data'!$I$11,0,10*ROW('Hygiene Data'!I194))="","",OFFSET('Hygiene Data'!$I$11,0,10*ROW('Hygiene Data'!I194)))</f>
        <v/>
      </c>
      <c r="EE200" s="300" t="str">
        <f ca="true">+IF(OFFSET('Hygiene Data'!$I$12,0,10*ROW('Hygiene Data'!I194))="","",OFFSET('Hygiene Data'!$I$12,0,10*ROW('Hygiene Data'!I194)))</f>
        <v/>
      </c>
      <c r="EF200" s="30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7"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0"/>
      <c r="BS201" s="300" t="str">
        <f ca="true">+IF(OFFSET('Water Data'!$D$27,0,10*ROW('Water Data'!D195))="","",OFFSET('Water Data'!$D$27,0,10*ROW('Water Data'!D195)))</f>
        <v/>
      </c>
      <c r="BT201" s="300" t="str">
        <f ca="true">+IF(OFFSET('Water Data'!$D$28,0,10*ROW('Water Data'!D195))="","",OFFSET('Water Data'!$D$28,0,10*ROW('Water Data'!D195)))</f>
        <v/>
      </c>
      <c r="BU201" s="300" t="str">
        <f ca="true">+IF(OFFSET('Water Data'!$D$29,0,10*ROW('Water Data'!D195))="","",OFFSET('Water Data'!$D$29,0,10*ROW('Water Data'!D195)))</f>
        <v/>
      </c>
      <c r="BV201" s="300" t="str">
        <f ca="true">+IF(OFFSET('Water Data'!$E$27,0,10*ROW('Water Data'!E195))="","",OFFSET('Water Data'!$E$27,0,10*ROW('Water Data'!E195)))</f>
        <v/>
      </c>
      <c r="BW201" s="300" t="str">
        <f ca="true">+IF(OFFSET('Water Data'!$E$28,0,10*ROW('Water Data'!E195))="","",OFFSET('Water Data'!$E$28,0,10*ROW('Water Data'!E195)))</f>
        <v/>
      </c>
      <c r="BX201" s="300" t="str">
        <f ca="true">+IF(OFFSET('Water Data'!$E$29,0,10*ROW('Water Data'!E195))="","",OFFSET('Water Data'!$E$29,0,10*ROW('Water Data'!E195)))</f>
        <v/>
      </c>
      <c r="BY201" s="300" t="str">
        <f ca="true">+IF(OFFSET('Water Data'!$F$27,0,10*ROW('Water Data'!F195))="","",OFFSET('Water Data'!$F$27,0,10*ROW('Water Data'!F195)))</f>
        <v/>
      </c>
      <c r="BZ201" s="300" t="str">
        <f ca="true">+IF(OFFSET('Water Data'!$F$28,0,10*ROW('Water Data'!F195))="","",OFFSET('Water Data'!$F$28,0,10*ROW('Water Data'!F195)))</f>
        <v/>
      </c>
      <c r="CA201" s="300" t="str">
        <f ca="true">+IF(OFFSET('Water Data'!$F$29,0,10*ROW('Water Data'!F195))="","",OFFSET('Water Data'!$F$29,0,10*ROW('Water Data'!F195)))</f>
        <v/>
      </c>
      <c r="CB201" s="300" t="str">
        <f ca="true">+IF(OFFSET('Water Data'!$G$27,0,10*ROW('Water Data'!G195))="","",OFFSET('Water Data'!$G$27,0,10*ROW('Water Data'!G195)))</f>
        <v/>
      </c>
      <c r="CC201" s="300" t="str">
        <f ca="true">+IF(OFFSET('Water Data'!$G$28,0,10*ROW('Water Data'!G195))="","",OFFSET('Water Data'!$G$28,0,10*ROW('Water Data'!G195)))</f>
        <v/>
      </c>
      <c r="CD201" s="300" t="str">
        <f ca="true">+IF(OFFSET('Water Data'!$G$29,0,10*ROW('Water Data'!G195))="","",OFFSET('Water Data'!$G$29,0,10*ROW('Water Data'!G195)))</f>
        <v/>
      </c>
      <c r="CE201" s="300" t="str">
        <f ca="true">+IF(OFFSET('Water Data'!$H$27,0,10*ROW('Water Data'!H195))="","",OFFSET('Water Data'!$H$27,0,10*ROW('Water Data'!H195)))</f>
        <v/>
      </c>
      <c r="CF201" s="300" t="str">
        <f ca="true">+IF(OFFSET('Water Data'!$H$28,0,10*ROW('Water Data'!H195))="","",OFFSET('Water Data'!$H$28,0,10*ROW('Water Data'!H195)))</f>
        <v/>
      </c>
      <c r="CG201" s="300" t="str">
        <f ca="true">+IF(OFFSET('Water Data'!$H$29,0,10*ROW('Water Data'!H195))="","",OFFSET('Water Data'!$H$29,0,10*ROW('Water Data'!H195)))</f>
        <v/>
      </c>
      <c r="CH201" s="300" t="str">
        <f ca="true">+IF(OFFSET('Water Data'!$I$27,0,10*ROW('Water Data'!I195))="","",OFFSET('Water Data'!$I$27,0,10*ROW('Water Data'!I195)))</f>
        <v/>
      </c>
      <c r="CI201" s="300" t="str">
        <f ca="true">+IF(OFFSET('Water Data'!$I$28,0,10*ROW('Water Data'!I195))="","",OFFSET('Water Data'!$I$28,0,10*ROW('Water Data'!I195)))</f>
        <v/>
      </c>
      <c r="CJ201" s="300" t="str">
        <f ca="true">+IF(OFFSET('Water Data'!$I$29,0,10*ROW('Water Data'!I195))="","",OFFSET('Water Data'!$I$29,0,10*ROW('Water Data'!I195)))</f>
        <v/>
      </c>
      <c r="CK201" s="300" t="str">
        <f ca="true">+IF(OFFSET('Sanitation Data'!$D$28,0,10*ROW('Sanitation Data'!D195))="","",OFFSET('Sanitation Data'!$D$28,0,10*ROW('Sanitation Data'!D195)))</f>
        <v/>
      </c>
      <c r="CL201" s="300" t="str">
        <f ca="true">+IF(OFFSET('Sanitation Data'!$D$29,0,10*ROW('Sanitation Data'!D195))="","",OFFSET('Sanitation Data'!$D$29,0,10*ROW('Sanitation Data'!D195)))</f>
        <v/>
      </c>
      <c r="CM201" s="300" t="str">
        <f ca="true">+IF(OFFSET('Sanitation Data'!$D$30,0,10*ROW('Sanitation Data'!D195))="","",OFFSET('Sanitation Data'!$D$30,0,10*ROW('Sanitation Data'!D195)))</f>
        <v/>
      </c>
      <c r="CN201" s="300" t="str">
        <f ca="true">+IF(OFFSET('Sanitation Data'!$D$31,0,10*ROW('Sanitation Data'!D195))="","",OFFSET('Sanitation Data'!$D$31,0,10*ROW('Sanitation Data'!D195)))</f>
        <v/>
      </c>
      <c r="CO201" s="300" t="str">
        <f ca="true">+IF(OFFSET('Sanitation Data'!$D$32,0,10*ROW('Sanitation Data'!D195))="","",OFFSET('Sanitation Data'!$D$32,0,10*ROW('Sanitation Data'!D195)))</f>
        <v/>
      </c>
      <c r="CP201" s="300" t="str">
        <f ca="true">+IF(OFFSET('Sanitation Data'!$E$28,0,10*ROW('Sanitation Data'!E195))="","",OFFSET('Sanitation Data'!$E$28,0,10*ROW('Sanitation Data'!E195)))</f>
        <v/>
      </c>
      <c r="CQ201" s="300" t="str">
        <f ca="true">+IF(OFFSET('Sanitation Data'!$E$29,0,10*ROW('Sanitation Data'!E195))="","",OFFSET('Sanitation Data'!$E$29,0,10*ROW('Sanitation Data'!E195)))</f>
        <v/>
      </c>
      <c r="CR201" s="300" t="str">
        <f ca="true">+IF(OFFSET('Sanitation Data'!$E$30,0,10*ROW('Sanitation Data'!E195))="","",OFFSET('Sanitation Data'!$E$30,0,10*ROW('Sanitation Data'!E195)))</f>
        <v/>
      </c>
      <c r="CS201" s="300" t="str">
        <f ca="true">+IF(OFFSET('Sanitation Data'!$E$31,0,10*ROW('Sanitation Data'!E195))="","",OFFSET('Sanitation Data'!$E$31,0,10*ROW('Sanitation Data'!E195)))</f>
        <v/>
      </c>
      <c r="CT201" s="300" t="str">
        <f ca="true">+IF(OFFSET('Sanitation Data'!$E$32,0,10*ROW('Sanitation Data'!E195))="","",OFFSET('Sanitation Data'!$E$32,0,10*ROW('Sanitation Data'!E195)))</f>
        <v/>
      </c>
      <c r="CU201" s="300" t="str">
        <f ca="true">+IF(OFFSET('Sanitation Data'!$F$28,0,10*ROW('Sanitation Data'!F195))="","",OFFSET('Sanitation Data'!$F$28,0,10*ROW('Sanitation Data'!F195)))</f>
        <v/>
      </c>
      <c r="CV201" s="300" t="str">
        <f ca="true">+IF(OFFSET('Sanitation Data'!$F$29,0,10*ROW('Sanitation Data'!F195))="","",OFFSET('Sanitation Data'!$F$29,0,10*ROW('Sanitation Data'!F195)))</f>
        <v/>
      </c>
      <c r="CW201" s="300" t="str">
        <f ca="true">+IF(OFFSET('Sanitation Data'!$F$30,0,10*ROW('Sanitation Data'!F195))="","",OFFSET('Sanitation Data'!$F$30,0,10*ROW('Sanitation Data'!F195)))</f>
        <v/>
      </c>
      <c r="CX201" s="300" t="str">
        <f ca="true">+IF(OFFSET('Sanitation Data'!$F$31,0,10*ROW('Sanitation Data'!F195))="","",OFFSET('Sanitation Data'!$F$31,0,10*ROW('Sanitation Data'!F195)))</f>
        <v/>
      </c>
      <c r="CY201" s="300" t="str">
        <f ca="true">+IF(OFFSET('Sanitation Data'!$F$32,0,10*ROW('Sanitation Data'!F195))="","",OFFSET('Sanitation Data'!$F$32,0,10*ROW('Sanitation Data'!F195)))</f>
        <v/>
      </c>
      <c r="CZ201" s="300" t="str">
        <f ca="true">+IF(OFFSET('Sanitation Data'!$G$28,0,10*ROW('Sanitation Data'!G195))="","",OFFSET('Sanitation Data'!$G$28,0,10*ROW('Sanitation Data'!G195)))</f>
        <v/>
      </c>
      <c r="DA201" s="300" t="str">
        <f ca="true">+IF(OFFSET('Sanitation Data'!$G$29,0,10*ROW('Sanitation Data'!G195))="","",OFFSET('Sanitation Data'!$G$29,0,10*ROW('Sanitation Data'!G195)))</f>
        <v/>
      </c>
      <c r="DB201" s="300" t="str">
        <f ca="true">+IF(OFFSET('Sanitation Data'!$G$30,0,10*ROW('Sanitation Data'!G195))="","",OFFSET('Sanitation Data'!$G$30,0,10*ROW('Sanitation Data'!G195)))</f>
        <v/>
      </c>
      <c r="DC201" s="300" t="str">
        <f ca="true">+IF(OFFSET('Sanitation Data'!$G$31,0,10*ROW('Sanitation Data'!G195))="","",OFFSET('Sanitation Data'!$G$31,0,10*ROW('Sanitation Data'!G195)))</f>
        <v/>
      </c>
      <c r="DD201" s="300" t="str">
        <f ca="true">+IF(OFFSET('Sanitation Data'!$G$32,0,10*ROW('Sanitation Data'!G195))="","",OFFSET('Sanitation Data'!$G$32,0,10*ROW('Sanitation Data'!G195)))</f>
        <v/>
      </c>
      <c r="DE201" s="300" t="str">
        <f ca="true">+IF(OFFSET('Sanitation Data'!$H$28,0,10*ROW('Sanitation Data'!H195))="","",OFFSET('Sanitation Data'!$H$28,0,10*ROW('Sanitation Data'!H195)))</f>
        <v/>
      </c>
      <c r="DF201" s="300" t="str">
        <f ca="true">+IF(OFFSET('Sanitation Data'!$H$29,0,10*ROW('Sanitation Data'!H195))="","",OFFSET('Sanitation Data'!$H$29,0,10*ROW('Sanitation Data'!H195)))</f>
        <v/>
      </c>
      <c r="DG201" s="300" t="str">
        <f ca="true">+IF(OFFSET('Sanitation Data'!$H$30,0,10*ROW('Sanitation Data'!H195))="","",OFFSET('Sanitation Data'!$H$30,0,10*ROW('Sanitation Data'!H195)))</f>
        <v/>
      </c>
      <c r="DH201" s="300" t="str">
        <f ca="true">+IF(OFFSET('Sanitation Data'!$H$31,0,10*ROW('Sanitation Data'!H195))="","",OFFSET('Sanitation Data'!$H$31,0,10*ROW('Sanitation Data'!H195)))</f>
        <v/>
      </c>
      <c r="DI201" s="300" t="str">
        <f ca="true">+IF(OFFSET('Sanitation Data'!$H$32,0,10*ROW('Sanitation Data'!H195))="","",OFFSET('Sanitation Data'!$H$32,0,10*ROW('Sanitation Data'!H195)))</f>
        <v/>
      </c>
      <c r="DJ201" s="300" t="str">
        <f ca="true">+IF(OFFSET('Sanitation Data'!$I$28,0,10*ROW('Sanitation Data'!I195))="","",OFFSET('Sanitation Data'!$I$28,0,10*ROW('Sanitation Data'!I195)))</f>
        <v/>
      </c>
      <c r="DK201" s="300" t="str">
        <f ca="true">+IF(OFFSET('Sanitation Data'!$I$29,0,10*ROW('Sanitation Data'!I195))="","",OFFSET('Sanitation Data'!$I$29,0,10*ROW('Sanitation Data'!I195)))</f>
        <v/>
      </c>
      <c r="DL201" s="300" t="str">
        <f ca="true">+IF(OFFSET('Sanitation Data'!$I$30,0,10*ROW('Sanitation Data'!I195))="","",OFFSET('Sanitation Data'!$I$30,0,10*ROW('Sanitation Data'!I195)))</f>
        <v/>
      </c>
      <c r="DM201" s="300" t="str">
        <f ca="true">+IF(OFFSET('Sanitation Data'!$I$31,0,10*ROW('Sanitation Data'!I195))="","",OFFSET('Sanitation Data'!$I$31,0,10*ROW('Sanitation Data'!I195)))</f>
        <v/>
      </c>
      <c r="DN201" s="300" t="str">
        <f ca="true">+IF(OFFSET('Sanitation Data'!$I$32,0,10*ROW('Sanitation Data'!I195))="","",OFFSET('Sanitation Data'!$I$32,0,10*ROW('Sanitation Data'!I195)))</f>
        <v/>
      </c>
      <c r="DO201" s="300" t="str">
        <f ca="true">+IF(OFFSET('Hygiene Data'!$D$11,0,10*ROW('Hygiene Data'!D195))="","",OFFSET('Hygiene Data'!$D$11,0,10*ROW('Hygiene Data'!D195)))</f>
        <v/>
      </c>
      <c r="DP201" s="300" t="str">
        <f ca="true">+IF(OFFSET('Hygiene Data'!$D$12,0,10*ROW('Hygiene Data'!D195))="","",OFFSET('Hygiene Data'!$D$12,0,10*ROW('Hygiene Data'!D195)))</f>
        <v/>
      </c>
      <c r="DQ201" s="300" t="str">
        <f ca="true">+IF(OFFSET('Hygiene Data'!$D$13,0,10*ROW('Hygiene Data'!D195))="","",OFFSET('Hygiene Data'!$D$13,0,10*ROW('Hygiene Data'!D195)))</f>
        <v/>
      </c>
      <c r="DR201" s="300" t="str">
        <f ca="true">+IF(OFFSET('Hygiene Data'!$E$11,0,10*ROW('Hygiene Data'!E195))="","",OFFSET('Hygiene Data'!$E$11,0,10*ROW('Hygiene Data'!E195)))</f>
        <v/>
      </c>
      <c r="DS201" s="300" t="str">
        <f ca="true">+IF(OFFSET('Hygiene Data'!$E$12,0,10*ROW('Hygiene Data'!E195))="","",OFFSET('Hygiene Data'!$E$12,0,10*ROW('Hygiene Data'!E195)))</f>
        <v/>
      </c>
      <c r="DT201" s="300" t="str">
        <f ca="true">+IF(OFFSET('Hygiene Data'!$E$13,0,10*ROW('Hygiene Data'!E195))="","",OFFSET('Hygiene Data'!$E$13,0,10*ROW('Hygiene Data'!E195)))</f>
        <v/>
      </c>
      <c r="DU201" s="300" t="str">
        <f ca="true">+IF(OFFSET('Hygiene Data'!$F$11,0,10*ROW('Hygiene Data'!F195))="","",OFFSET('Hygiene Data'!$F$11,0,10*ROW('Hygiene Data'!F195)))</f>
        <v/>
      </c>
      <c r="DV201" s="300" t="str">
        <f ca="true">+IF(OFFSET('Hygiene Data'!$F$12,0,10*ROW('Hygiene Data'!F195))="","",OFFSET('Hygiene Data'!$F$12,0,10*ROW('Hygiene Data'!F195)))</f>
        <v/>
      </c>
      <c r="DW201" s="300" t="str">
        <f ca="true">+IF(OFFSET('Hygiene Data'!$F$13,0,10*ROW('Hygiene Data'!F195))="","",OFFSET('Hygiene Data'!$F$13,0,10*ROW('Hygiene Data'!F195)))</f>
        <v/>
      </c>
      <c r="DX201" s="300" t="str">
        <f ca="true">+IF(OFFSET('Hygiene Data'!$G$11,0,10*ROW('Hygiene Data'!G195))="","",OFFSET('Hygiene Data'!$G$11,0,10*ROW('Hygiene Data'!G195)))</f>
        <v/>
      </c>
      <c r="DY201" s="300" t="str">
        <f ca="true">+IF(OFFSET('Hygiene Data'!$G$12,0,10*ROW('Hygiene Data'!G195))="","",OFFSET('Hygiene Data'!$G$12,0,10*ROW('Hygiene Data'!G195)))</f>
        <v/>
      </c>
      <c r="DZ201" s="300" t="str">
        <f ca="true">+IF(OFFSET('Hygiene Data'!$G$13,0,10*ROW('Hygiene Data'!G195))="","",OFFSET('Hygiene Data'!$G$13,0,10*ROW('Hygiene Data'!G195)))</f>
        <v/>
      </c>
      <c r="EA201" s="300" t="str">
        <f ca="true">+IF(OFFSET('Hygiene Data'!$H$11,0,10*ROW('Hygiene Data'!H195))="","",OFFSET('Hygiene Data'!$H$11,0,10*ROW('Hygiene Data'!H195)))</f>
        <v/>
      </c>
      <c r="EB201" s="300" t="str">
        <f ca="true">+IF(OFFSET('Hygiene Data'!$H$12,0,10*ROW('Hygiene Data'!H195))="","",OFFSET('Hygiene Data'!$H$12,0,10*ROW('Hygiene Data'!H195)))</f>
        <v/>
      </c>
      <c r="EC201" s="300" t="str">
        <f ca="true">+IF(OFFSET('Hygiene Data'!$H$13,0,10*ROW('Hygiene Data'!H195))="","",OFFSET('Hygiene Data'!$H$13,0,10*ROW('Hygiene Data'!H195)))</f>
        <v/>
      </c>
      <c r="ED201" s="300" t="str">
        <f ca="true">+IF(OFFSET('Hygiene Data'!$I$11,0,10*ROW('Hygiene Data'!I195))="","",OFFSET('Hygiene Data'!$I$11,0,10*ROW('Hygiene Data'!I195)))</f>
        <v/>
      </c>
      <c r="EE201" s="300" t="str">
        <f ca="true">+IF(OFFSET('Hygiene Data'!$I$12,0,10*ROW('Hygiene Data'!I195))="","",OFFSET('Hygiene Data'!$I$12,0,10*ROW('Hygiene Data'!I195)))</f>
        <v/>
      </c>
      <c r="EF201" s="30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7"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0"/>
      <c r="BS202" s="300" t="str">
        <f ca="true">+IF(OFFSET('Water Data'!$D$27,0,10*ROW('Water Data'!D196))="","",OFFSET('Water Data'!$D$27,0,10*ROW('Water Data'!D196)))</f>
        <v/>
      </c>
      <c r="BT202" s="300" t="str">
        <f ca="true">+IF(OFFSET('Water Data'!$D$28,0,10*ROW('Water Data'!D196))="","",OFFSET('Water Data'!$D$28,0,10*ROW('Water Data'!D196)))</f>
        <v/>
      </c>
      <c r="BU202" s="300" t="str">
        <f ca="true">+IF(OFFSET('Water Data'!$D$29,0,10*ROW('Water Data'!D196))="","",OFFSET('Water Data'!$D$29,0,10*ROW('Water Data'!D196)))</f>
        <v/>
      </c>
      <c r="BV202" s="300" t="str">
        <f ca="true">+IF(OFFSET('Water Data'!$E$27,0,10*ROW('Water Data'!E196))="","",OFFSET('Water Data'!$E$27,0,10*ROW('Water Data'!E196)))</f>
        <v/>
      </c>
      <c r="BW202" s="300" t="str">
        <f ca="true">+IF(OFFSET('Water Data'!$E$28,0,10*ROW('Water Data'!E196))="","",OFFSET('Water Data'!$E$28,0,10*ROW('Water Data'!E196)))</f>
        <v/>
      </c>
      <c r="BX202" s="300" t="str">
        <f ca="true">+IF(OFFSET('Water Data'!$E$29,0,10*ROW('Water Data'!E196))="","",OFFSET('Water Data'!$E$29,0,10*ROW('Water Data'!E196)))</f>
        <v/>
      </c>
      <c r="BY202" s="300" t="str">
        <f ca="true">+IF(OFFSET('Water Data'!$F$27,0,10*ROW('Water Data'!F196))="","",OFFSET('Water Data'!$F$27,0,10*ROW('Water Data'!F196)))</f>
        <v/>
      </c>
      <c r="BZ202" s="300" t="str">
        <f ca="true">+IF(OFFSET('Water Data'!$F$28,0,10*ROW('Water Data'!F196))="","",OFFSET('Water Data'!$F$28,0,10*ROW('Water Data'!F196)))</f>
        <v/>
      </c>
      <c r="CA202" s="300" t="str">
        <f ca="true">+IF(OFFSET('Water Data'!$F$29,0,10*ROW('Water Data'!F196))="","",OFFSET('Water Data'!$F$29,0,10*ROW('Water Data'!F196)))</f>
        <v/>
      </c>
      <c r="CB202" s="300" t="str">
        <f ca="true">+IF(OFFSET('Water Data'!$G$27,0,10*ROW('Water Data'!G196))="","",OFFSET('Water Data'!$G$27,0,10*ROW('Water Data'!G196)))</f>
        <v/>
      </c>
      <c r="CC202" s="300" t="str">
        <f ca="true">+IF(OFFSET('Water Data'!$G$28,0,10*ROW('Water Data'!G196))="","",OFFSET('Water Data'!$G$28,0,10*ROW('Water Data'!G196)))</f>
        <v/>
      </c>
      <c r="CD202" s="300" t="str">
        <f ca="true">+IF(OFFSET('Water Data'!$G$29,0,10*ROW('Water Data'!G196))="","",OFFSET('Water Data'!$G$29,0,10*ROW('Water Data'!G196)))</f>
        <v/>
      </c>
      <c r="CE202" s="300" t="str">
        <f ca="true">+IF(OFFSET('Water Data'!$H$27,0,10*ROW('Water Data'!H196))="","",OFFSET('Water Data'!$H$27,0,10*ROW('Water Data'!H196)))</f>
        <v/>
      </c>
      <c r="CF202" s="300" t="str">
        <f ca="true">+IF(OFFSET('Water Data'!$H$28,0,10*ROW('Water Data'!H196))="","",OFFSET('Water Data'!$H$28,0,10*ROW('Water Data'!H196)))</f>
        <v/>
      </c>
      <c r="CG202" s="300" t="str">
        <f ca="true">+IF(OFFSET('Water Data'!$H$29,0,10*ROW('Water Data'!H196))="","",OFFSET('Water Data'!$H$29,0,10*ROW('Water Data'!H196)))</f>
        <v/>
      </c>
      <c r="CH202" s="300" t="str">
        <f ca="true">+IF(OFFSET('Water Data'!$I$27,0,10*ROW('Water Data'!I196))="","",OFFSET('Water Data'!$I$27,0,10*ROW('Water Data'!I196)))</f>
        <v/>
      </c>
      <c r="CI202" s="300" t="str">
        <f ca="true">+IF(OFFSET('Water Data'!$I$28,0,10*ROW('Water Data'!I196))="","",OFFSET('Water Data'!$I$28,0,10*ROW('Water Data'!I196)))</f>
        <v/>
      </c>
      <c r="CJ202" s="300" t="str">
        <f ca="true">+IF(OFFSET('Water Data'!$I$29,0,10*ROW('Water Data'!I196))="","",OFFSET('Water Data'!$I$29,0,10*ROW('Water Data'!I196)))</f>
        <v/>
      </c>
      <c r="CK202" s="300" t="str">
        <f ca="true">+IF(OFFSET('Sanitation Data'!$D$28,0,10*ROW('Sanitation Data'!D196))="","",OFFSET('Sanitation Data'!$D$28,0,10*ROW('Sanitation Data'!D196)))</f>
        <v/>
      </c>
      <c r="CL202" s="300" t="str">
        <f ca="true">+IF(OFFSET('Sanitation Data'!$D$29,0,10*ROW('Sanitation Data'!D196))="","",OFFSET('Sanitation Data'!$D$29,0,10*ROW('Sanitation Data'!D196)))</f>
        <v/>
      </c>
      <c r="CM202" s="300" t="str">
        <f ca="true">+IF(OFFSET('Sanitation Data'!$D$30,0,10*ROW('Sanitation Data'!D196))="","",OFFSET('Sanitation Data'!$D$30,0,10*ROW('Sanitation Data'!D196)))</f>
        <v/>
      </c>
      <c r="CN202" s="300" t="str">
        <f ca="true">+IF(OFFSET('Sanitation Data'!$D$31,0,10*ROW('Sanitation Data'!D196))="","",OFFSET('Sanitation Data'!$D$31,0,10*ROW('Sanitation Data'!D196)))</f>
        <v/>
      </c>
      <c r="CO202" s="300" t="str">
        <f ca="true">+IF(OFFSET('Sanitation Data'!$D$32,0,10*ROW('Sanitation Data'!D196))="","",OFFSET('Sanitation Data'!$D$32,0,10*ROW('Sanitation Data'!D196)))</f>
        <v/>
      </c>
      <c r="CP202" s="300" t="str">
        <f ca="true">+IF(OFFSET('Sanitation Data'!$E$28,0,10*ROW('Sanitation Data'!E196))="","",OFFSET('Sanitation Data'!$E$28,0,10*ROW('Sanitation Data'!E196)))</f>
        <v/>
      </c>
      <c r="CQ202" s="300" t="str">
        <f ca="true">+IF(OFFSET('Sanitation Data'!$E$29,0,10*ROW('Sanitation Data'!E196))="","",OFFSET('Sanitation Data'!$E$29,0,10*ROW('Sanitation Data'!E196)))</f>
        <v/>
      </c>
      <c r="CR202" s="300" t="str">
        <f ca="true">+IF(OFFSET('Sanitation Data'!$E$30,0,10*ROW('Sanitation Data'!E196))="","",OFFSET('Sanitation Data'!$E$30,0,10*ROW('Sanitation Data'!E196)))</f>
        <v/>
      </c>
      <c r="CS202" s="300" t="str">
        <f ca="true">+IF(OFFSET('Sanitation Data'!$E$31,0,10*ROW('Sanitation Data'!E196))="","",OFFSET('Sanitation Data'!$E$31,0,10*ROW('Sanitation Data'!E196)))</f>
        <v/>
      </c>
      <c r="CT202" s="300" t="str">
        <f ca="true">+IF(OFFSET('Sanitation Data'!$E$32,0,10*ROW('Sanitation Data'!E196))="","",OFFSET('Sanitation Data'!$E$32,0,10*ROW('Sanitation Data'!E196)))</f>
        <v/>
      </c>
      <c r="CU202" s="300" t="str">
        <f ca="true">+IF(OFFSET('Sanitation Data'!$F$28,0,10*ROW('Sanitation Data'!F196))="","",OFFSET('Sanitation Data'!$F$28,0,10*ROW('Sanitation Data'!F196)))</f>
        <v/>
      </c>
      <c r="CV202" s="300" t="str">
        <f ca="true">+IF(OFFSET('Sanitation Data'!$F$29,0,10*ROW('Sanitation Data'!F196))="","",OFFSET('Sanitation Data'!$F$29,0,10*ROW('Sanitation Data'!F196)))</f>
        <v/>
      </c>
      <c r="CW202" s="300" t="str">
        <f ca="true">+IF(OFFSET('Sanitation Data'!$F$30,0,10*ROW('Sanitation Data'!F196))="","",OFFSET('Sanitation Data'!$F$30,0,10*ROW('Sanitation Data'!F196)))</f>
        <v/>
      </c>
      <c r="CX202" s="300" t="str">
        <f ca="true">+IF(OFFSET('Sanitation Data'!$F$31,0,10*ROW('Sanitation Data'!F196))="","",OFFSET('Sanitation Data'!$F$31,0,10*ROW('Sanitation Data'!F196)))</f>
        <v/>
      </c>
      <c r="CY202" s="300" t="str">
        <f ca="true">+IF(OFFSET('Sanitation Data'!$F$32,0,10*ROW('Sanitation Data'!F196))="","",OFFSET('Sanitation Data'!$F$32,0,10*ROW('Sanitation Data'!F196)))</f>
        <v/>
      </c>
      <c r="CZ202" s="300" t="str">
        <f ca="true">+IF(OFFSET('Sanitation Data'!$G$28,0,10*ROW('Sanitation Data'!G196))="","",OFFSET('Sanitation Data'!$G$28,0,10*ROW('Sanitation Data'!G196)))</f>
        <v/>
      </c>
      <c r="DA202" s="300" t="str">
        <f ca="true">+IF(OFFSET('Sanitation Data'!$G$29,0,10*ROW('Sanitation Data'!G196))="","",OFFSET('Sanitation Data'!$G$29,0,10*ROW('Sanitation Data'!G196)))</f>
        <v/>
      </c>
      <c r="DB202" s="300" t="str">
        <f ca="true">+IF(OFFSET('Sanitation Data'!$G$30,0,10*ROW('Sanitation Data'!G196))="","",OFFSET('Sanitation Data'!$G$30,0,10*ROW('Sanitation Data'!G196)))</f>
        <v/>
      </c>
      <c r="DC202" s="300" t="str">
        <f ca="true">+IF(OFFSET('Sanitation Data'!$G$31,0,10*ROW('Sanitation Data'!G196))="","",OFFSET('Sanitation Data'!$G$31,0,10*ROW('Sanitation Data'!G196)))</f>
        <v/>
      </c>
      <c r="DD202" s="300" t="str">
        <f ca="true">+IF(OFFSET('Sanitation Data'!$G$32,0,10*ROW('Sanitation Data'!G196))="","",OFFSET('Sanitation Data'!$G$32,0,10*ROW('Sanitation Data'!G196)))</f>
        <v/>
      </c>
      <c r="DE202" s="300" t="str">
        <f ca="true">+IF(OFFSET('Sanitation Data'!$H$28,0,10*ROW('Sanitation Data'!H196))="","",OFFSET('Sanitation Data'!$H$28,0,10*ROW('Sanitation Data'!H196)))</f>
        <v/>
      </c>
      <c r="DF202" s="300" t="str">
        <f ca="true">+IF(OFFSET('Sanitation Data'!$H$29,0,10*ROW('Sanitation Data'!H196))="","",OFFSET('Sanitation Data'!$H$29,0,10*ROW('Sanitation Data'!H196)))</f>
        <v/>
      </c>
      <c r="DG202" s="300" t="str">
        <f ca="true">+IF(OFFSET('Sanitation Data'!$H$30,0,10*ROW('Sanitation Data'!H196))="","",OFFSET('Sanitation Data'!$H$30,0,10*ROW('Sanitation Data'!H196)))</f>
        <v/>
      </c>
      <c r="DH202" s="300" t="str">
        <f ca="true">+IF(OFFSET('Sanitation Data'!$H$31,0,10*ROW('Sanitation Data'!H196))="","",OFFSET('Sanitation Data'!$H$31,0,10*ROW('Sanitation Data'!H196)))</f>
        <v/>
      </c>
      <c r="DI202" s="300" t="str">
        <f ca="true">+IF(OFFSET('Sanitation Data'!$H$32,0,10*ROW('Sanitation Data'!H196))="","",OFFSET('Sanitation Data'!$H$32,0,10*ROW('Sanitation Data'!H196)))</f>
        <v/>
      </c>
      <c r="DJ202" s="300" t="str">
        <f ca="true">+IF(OFFSET('Sanitation Data'!$I$28,0,10*ROW('Sanitation Data'!I196))="","",OFFSET('Sanitation Data'!$I$28,0,10*ROW('Sanitation Data'!I196)))</f>
        <v/>
      </c>
      <c r="DK202" s="300" t="str">
        <f ca="true">+IF(OFFSET('Sanitation Data'!$I$29,0,10*ROW('Sanitation Data'!I196))="","",OFFSET('Sanitation Data'!$I$29,0,10*ROW('Sanitation Data'!I196)))</f>
        <v/>
      </c>
      <c r="DL202" s="300" t="str">
        <f ca="true">+IF(OFFSET('Sanitation Data'!$I$30,0,10*ROW('Sanitation Data'!I196))="","",OFFSET('Sanitation Data'!$I$30,0,10*ROW('Sanitation Data'!I196)))</f>
        <v/>
      </c>
      <c r="DM202" s="300" t="str">
        <f ca="true">+IF(OFFSET('Sanitation Data'!$I$31,0,10*ROW('Sanitation Data'!I196))="","",OFFSET('Sanitation Data'!$I$31,0,10*ROW('Sanitation Data'!I196)))</f>
        <v/>
      </c>
      <c r="DN202" s="300" t="str">
        <f ca="true">+IF(OFFSET('Sanitation Data'!$I$32,0,10*ROW('Sanitation Data'!I196))="","",OFFSET('Sanitation Data'!$I$32,0,10*ROW('Sanitation Data'!I196)))</f>
        <v/>
      </c>
      <c r="DO202" s="300" t="str">
        <f ca="true">+IF(OFFSET('Hygiene Data'!$D$11,0,10*ROW('Hygiene Data'!D196))="","",OFFSET('Hygiene Data'!$D$11,0,10*ROW('Hygiene Data'!D196)))</f>
        <v/>
      </c>
      <c r="DP202" s="300" t="str">
        <f ca="true">+IF(OFFSET('Hygiene Data'!$D$12,0,10*ROW('Hygiene Data'!D196))="","",OFFSET('Hygiene Data'!$D$12,0,10*ROW('Hygiene Data'!D196)))</f>
        <v/>
      </c>
      <c r="DQ202" s="300" t="str">
        <f ca="true">+IF(OFFSET('Hygiene Data'!$D$13,0,10*ROW('Hygiene Data'!D196))="","",OFFSET('Hygiene Data'!$D$13,0,10*ROW('Hygiene Data'!D196)))</f>
        <v/>
      </c>
      <c r="DR202" s="300" t="str">
        <f ca="true">+IF(OFFSET('Hygiene Data'!$E$11,0,10*ROW('Hygiene Data'!E196))="","",OFFSET('Hygiene Data'!$E$11,0,10*ROW('Hygiene Data'!E196)))</f>
        <v/>
      </c>
      <c r="DS202" s="300" t="str">
        <f ca="true">+IF(OFFSET('Hygiene Data'!$E$12,0,10*ROW('Hygiene Data'!E196))="","",OFFSET('Hygiene Data'!$E$12,0,10*ROW('Hygiene Data'!E196)))</f>
        <v/>
      </c>
      <c r="DT202" s="300" t="str">
        <f ca="true">+IF(OFFSET('Hygiene Data'!$E$13,0,10*ROW('Hygiene Data'!E196))="","",OFFSET('Hygiene Data'!$E$13,0,10*ROW('Hygiene Data'!E196)))</f>
        <v/>
      </c>
      <c r="DU202" s="300" t="str">
        <f ca="true">+IF(OFFSET('Hygiene Data'!$F$11,0,10*ROW('Hygiene Data'!F196))="","",OFFSET('Hygiene Data'!$F$11,0,10*ROW('Hygiene Data'!F196)))</f>
        <v/>
      </c>
      <c r="DV202" s="300" t="str">
        <f ca="true">+IF(OFFSET('Hygiene Data'!$F$12,0,10*ROW('Hygiene Data'!F196))="","",OFFSET('Hygiene Data'!$F$12,0,10*ROW('Hygiene Data'!F196)))</f>
        <v/>
      </c>
      <c r="DW202" s="300" t="str">
        <f ca="true">+IF(OFFSET('Hygiene Data'!$F$13,0,10*ROW('Hygiene Data'!F196))="","",OFFSET('Hygiene Data'!$F$13,0,10*ROW('Hygiene Data'!F196)))</f>
        <v/>
      </c>
      <c r="DX202" s="300" t="str">
        <f ca="true">+IF(OFFSET('Hygiene Data'!$G$11,0,10*ROW('Hygiene Data'!G196))="","",OFFSET('Hygiene Data'!$G$11,0,10*ROW('Hygiene Data'!G196)))</f>
        <v/>
      </c>
      <c r="DY202" s="300" t="str">
        <f ca="true">+IF(OFFSET('Hygiene Data'!$G$12,0,10*ROW('Hygiene Data'!G196))="","",OFFSET('Hygiene Data'!$G$12,0,10*ROW('Hygiene Data'!G196)))</f>
        <v/>
      </c>
      <c r="DZ202" s="300" t="str">
        <f ca="true">+IF(OFFSET('Hygiene Data'!$G$13,0,10*ROW('Hygiene Data'!G196))="","",OFFSET('Hygiene Data'!$G$13,0,10*ROW('Hygiene Data'!G196)))</f>
        <v/>
      </c>
      <c r="EA202" s="300" t="str">
        <f ca="true">+IF(OFFSET('Hygiene Data'!$H$11,0,10*ROW('Hygiene Data'!H196))="","",OFFSET('Hygiene Data'!$H$11,0,10*ROW('Hygiene Data'!H196)))</f>
        <v/>
      </c>
      <c r="EB202" s="300" t="str">
        <f ca="true">+IF(OFFSET('Hygiene Data'!$H$12,0,10*ROW('Hygiene Data'!H196))="","",OFFSET('Hygiene Data'!$H$12,0,10*ROW('Hygiene Data'!H196)))</f>
        <v/>
      </c>
      <c r="EC202" s="300" t="str">
        <f ca="true">+IF(OFFSET('Hygiene Data'!$H$13,0,10*ROW('Hygiene Data'!H196))="","",OFFSET('Hygiene Data'!$H$13,0,10*ROW('Hygiene Data'!H196)))</f>
        <v/>
      </c>
      <c r="ED202" s="300" t="str">
        <f ca="true">+IF(OFFSET('Hygiene Data'!$I$11,0,10*ROW('Hygiene Data'!I196))="","",OFFSET('Hygiene Data'!$I$11,0,10*ROW('Hygiene Data'!I196)))</f>
        <v/>
      </c>
      <c r="EE202" s="300" t="str">
        <f ca="true">+IF(OFFSET('Hygiene Data'!$I$12,0,10*ROW('Hygiene Data'!I196))="","",OFFSET('Hygiene Data'!$I$12,0,10*ROW('Hygiene Data'!I196)))</f>
        <v/>
      </c>
      <c r="EF202" s="30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7"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0"/>
      <c r="BS203" s="300" t="str">
        <f ca="true">+IF(OFFSET('Water Data'!$D$27,0,10*ROW('Water Data'!D197))="","",OFFSET('Water Data'!$D$27,0,10*ROW('Water Data'!D197)))</f>
        <v/>
      </c>
      <c r="BT203" s="300" t="str">
        <f ca="true">+IF(OFFSET('Water Data'!$D$28,0,10*ROW('Water Data'!D197))="","",OFFSET('Water Data'!$D$28,0,10*ROW('Water Data'!D197)))</f>
        <v/>
      </c>
      <c r="BU203" s="300" t="str">
        <f ca="true">+IF(OFFSET('Water Data'!$D$29,0,10*ROW('Water Data'!D197))="","",OFFSET('Water Data'!$D$29,0,10*ROW('Water Data'!D197)))</f>
        <v/>
      </c>
      <c r="BV203" s="300" t="str">
        <f ca="true">+IF(OFFSET('Water Data'!$E$27,0,10*ROW('Water Data'!E197))="","",OFFSET('Water Data'!$E$27,0,10*ROW('Water Data'!E197)))</f>
        <v/>
      </c>
      <c r="BW203" s="300" t="str">
        <f ca="true">+IF(OFFSET('Water Data'!$E$28,0,10*ROW('Water Data'!E197))="","",OFFSET('Water Data'!$E$28,0,10*ROW('Water Data'!E197)))</f>
        <v/>
      </c>
      <c r="BX203" s="300" t="str">
        <f ca="true">+IF(OFFSET('Water Data'!$E$29,0,10*ROW('Water Data'!E197))="","",OFFSET('Water Data'!$E$29,0,10*ROW('Water Data'!E197)))</f>
        <v/>
      </c>
      <c r="BY203" s="300" t="str">
        <f ca="true">+IF(OFFSET('Water Data'!$F$27,0,10*ROW('Water Data'!F197))="","",OFFSET('Water Data'!$F$27,0,10*ROW('Water Data'!F197)))</f>
        <v/>
      </c>
      <c r="BZ203" s="300" t="str">
        <f ca="true">+IF(OFFSET('Water Data'!$F$28,0,10*ROW('Water Data'!F197))="","",OFFSET('Water Data'!$F$28,0,10*ROW('Water Data'!F197)))</f>
        <v/>
      </c>
      <c r="CA203" s="300" t="str">
        <f ca="true">+IF(OFFSET('Water Data'!$F$29,0,10*ROW('Water Data'!F197))="","",OFFSET('Water Data'!$F$29,0,10*ROW('Water Data'!F197)))</f>
        <v/>
      </c>
      <c r="CB203" s="300" t="str">
        <f ca="true">+IF(OFFSET('Water Data'!$G$27,0,10*ROW('Water Data'!G197))="","",OFFSET('Water Data'!$G$27,0,10*ROW('Water Data'!G197)))</f>
        <v/>
      </c>
      <c r="CC203" s="300" t="str">
        <f ca="true">+IF(OFFSET('Water Data'!$G$28,0,10*ROW('Water Data'!G197))="","",OFFSET('Water Data'!$G$28,0,10*ROW('Water Data'!G197)))</f>
        <v/>
      </c>
      <c r="CD203" s="300" t="str">
        <f ca="true">+IF(OFFSET('Water Data'!$G$29,0,10*ROW('Water Data'!G197))="","",OFFSET('Water Data'!$G$29,0,10*ROW('Water Data'!G197)))</f>
        <v/>
      </c>
      <c r="CE203" s="300" t="str">
        <f ca="true">+IF(OFFSET('Water Data'!$H$27,0,10*ROW('Water Data'!H197))="","",OFFSET('Water Data'!$H$27,0,10*ROW('Water Data'!H197)))</f>
        <v/>
      </c>
      <c r="CF203" s="300" t="str">
        <f ca="true">+IF(OFFSET('Water Data'!$H$28,0,10*ROW('Water Data'!H197))="","",OFFSET('Water Data'!$H$28,0,10*ROW('Water Data'!H197)))</f>
        <v/>
      </c>
      <c r="CG203" s="300" t="str">
        <f ca="true">+IF(OFFSET('Water Data'!$H$29,0,10*ROW('Water Data'!H197))="","",OFFSET('Water Data'!$H$29,0,10*ROW('Water Data'!H197)))</f>
        <v/>
      </c>
      <c r="CH203" s="300" t="str">
        <f ca="true">+IF(OFFSET('Water Data'!$I$27,0,10*ROW('Water Data'!I197))="","",OFFSET('Water Data'!$I$27,0,10*ROW('Water Data'!I197)))</f>
        <v/>
      </c>
      <c r="CI203" s="300" t="str">
        <f ca="true">+IF(OFFSET('Water Data'!$I$28,0,10*ROW('Water Data'!I197))="","",OFFSET('Water Data'!$I$28,0,10*ROW('Water Data'!I197)))</f>
        <v/>
      </c>
      <c r="CJ203" s="300" t="str">
        <f ca="true">+IF(OFFSET('Water Data'!$I$29,0,10*ROW('Water Data'!I197))="","",OFFSET('Water Data'!$I$29,0,10*ROW('Water Data'!I197)))</f>
        <v/>
      </c>
      <c r="CK203" s="300" t="str">
        <f ca="true">+IF(OFFSET('Sanitation Data'!$D$28,0,10*ROW('Sanitation Data'!D197))="","",OFFSET('Sanitation Data'!$D$28,0,10*ROW('Sanitation Data'!D197)))</f>
        <v/>
      </c>
      <c r="CL203" s="300" t="str">
        <f ca="true">+IF(OFFSET('Sanitation Data'!$D$29,0,10*ROW('Sanitation Data'!D197))="","",OFFSET('Sanitation Data'!$D$29,0,10*ROW('Sanitation Data'!D197)))</f>
        <v/>
      </c>
      <c r="CM203" s="300" t="str">
        <f ca="true">+IF(OFFSET('Sanitation Data'!$D$30,0,10*ROW('Sanitation Data'!D197))="","",OFFSET('Sanitation Data'!$D$30,0,10*ROW('Sanitation Data'!D197)))</f>
        <v/>
      </c>
      <c r="CN203" s="300" t="str">
        <f ca="true">+IF(OFFSET('Sanitation Data'!$D$31,0,10*ROW('Sanitation Data'!D197))="","",OFFSET('Sanitation Data'!$D$31,0,10*ROW('Sanitation Data'!D197)))</f>
        <v/>
      </c>
      <c r="CO203" s="300" t="str">
        <f ca="true">+IF(OFFSET('Sanitation Data'!$D$32,0,10*ROW('Sanitation Data'!D197))="","",OFFSET('Sanitation Data'!$D$32,0,10*ROW('Sanitation Data'!D197)))</f>
        <v/>
      </c>
      <c r="CP203" s="300" t="str">
        <f ca="true">+IF(OFFSET('Sanitation Data'!$E$28,0,10*ROW('Sanitation Data'!E197))="","",OFFSET('Sanitation Data'!$E$28,0,10*ROW('Sanitation Data'!E197)))</f>
        <v/>
      </c>
      <c r="CQ203" s="300" t="str">
        <f ca="true">+IF(OFFSET('Sanitation Data'!$E$29,0,10*ROW('Sanitation Data'!E197))="","",OFFSET('Sanitation Data'!$E$29,0,10*ROW('Sanitation Data'!E197)))</f>
        <v/>
      </c>
      <c r="CR203" s="300" t="str">
        <f ca="true">+IF(OFFSET('Sanitation Data'!$E$30,0,10*ROW('Sanitation Data'!E197))="","",OFFSET('Sanitation Data'!$E$30,0,10*ROW('Sanitation Data'!E197)))</f>
        <v/>
      </c>
      <c r="CS203" s="300" t="str">
        <f ca="true">+IF(OFFSET('Sanitation Data'!$E$31,0,10*ROW('Sanitation Data'!E197))="","",OFFSET('Sanitation Data'!$E$31,0,10*ROW('Sanitation Data'!E197)))</f>
        <v/>
      </c>
      <c r="CT203" s="300" t="str">
        <f ca="true">+IF(OFFSET('Sanitation Data'!$E$32,0,10*ROW('Sanitation Data'!E197))="","",OFFSET('Sanitation Data'!$E$32,0,10*ROW('Sanitation Data'!E197)))</f>
        <v/>
      </c>
      <c r="CU203" s="300" t="str">
        <f ca="true">+IF(OFFSET('Sanitation Data'!$F$28,0,10*ROW('Sanitation Data'!F197))="","",OFFSET('Sanitation Data'!$F$28,0,10*ROW('Sanitation Data'!F197)))</f>
        <v/>
      </c>
      <c r="CV203" s="300" t="str">
        <f ca="true">+IF(OFFSET('Sanitation Data'!$F$29,0,10*ROW('Sanitation Data'!F197))="","",OFFSET('Sanitation Data'!$F$29,0,10*ROW('Sanitation Data'!F197)))</f>
        <v/>
      </c>
      <c r="CW203" s="300" t="str">
        <f ca="true">+IF(OFFSET('Sanitation Data'!$F$30,0,10*ROW('Sanitation Data'!F197))="","",OFFSET('Sanitation Data'!$F$30,0,10*ROW('Sanitation Data'!F197)))</f>
        <v/>
      </c>
      <c r="CX203" s="300" t="str">
        <f ca="true">+IF(OFFSET('Sanitation Data'!$F$31,0,10*ROW('Sanitation Data'!F197))="","",OFFSET('Sanitation Data'!$F$31,0,10*ROW('Sanitation Data'!F197)))</f>
        <v/>
      </c>
      <c r="CY203" s="300" t="str">
        <f ca="true">+IF(OFFSET('Sanitation Data'!$F$32,0,10*ROW('Sanitation Data'!F197))="","",OFFSET('Sanitation Data'!$F$32,0,10*ROW('Sanitation Data'!F197)))</f>
        <v/>
      </c>
      <c r="CZ203" s="300" t="str">
        <f ca="true">+IF(OFFSET('Sanitation Data'!$G$28,0,10*ROW('Sanitation Data'!G197))="","",OFFSET('Sanitation Data'!$G$28,0,10*ROW('Sanitation Data'!G197)))</f>
        <v/>
      </c>
      <c r="DA203" s="300" t="str">
        <f ca="true">+IF(OFFSET('Sanitation Data'!$G$29,0,10*ROW('Sanitation Data'!G197))="","",OFFSET('Sanitation Data'!$G$29,0,10*ROW('Sanitation Data'!G197)))</f>
        <v/>
      </c>
      <c r="DB203" s="300" t="str">
        <f ca="true">+IF(OFFSET('Sanitation Data'!$G$30,0,10*ROW('Sanitation Data'!G197))="","",OFFSET('Sanitation Data'!$G$30,0,10*ROW('Sanitation Data'!G197)))</f>
        <v/>
      </c>
      <c r="DC203" s="300" t="str">
        <f ca="true">+IF(OFFSET('Sanitation Data'!$G$31,0,10*ROW('Sanitation Data'!G197))="","",OFFSET('Sanitation Data'!$G$31,0,10*ROW('Sanitation Data'!G197)))</f>
        <v/>
      </c>
      <c r="DD203" s="300" t="str">
        <f ca="true">+IF(OFFSET('Sanitation Data'!$G$32,0,10*ROW('Sanitation Data'!G197))="","",OFFSET('Sanitation Data'!$G$32,0,10*ROW('Sanitation Data'!G197)))</f>
        <v/>
      </c>
      <c r="DE203" s="300" t="str">
        <f ca="true">+IF(OFFSET('Sanitation Data'!$H$28,0,10*ROW('Sanitation Data'!H197))="","",OFFSET('Sanitation Data'!$H$28,0,10*ROW('Sanitation Data'!H197)))</f>
        <v/>
      </c>
      <c r="DF203" s="300" t="str">
        <f ca="true">+IF(OFFSET('Sanitation Data'!$H$29,0,10*ROW('Sanitation Data'!H197))="","",OFFSET('Sanitation Data'!$H$29,0,10*ROW('Sanitation Data'!H197)))</f>
        <v/>
      </c>
      <c r="DG203" s="300" t="str">
        <f ca="true">+IF(OFFSET('Sanitation Data'!$H$30,0,10*ROW('Sanitation Data'!H197))="","",OFFSET('Sanitation Data'!$H$30,0,10*ROW('Sanitation Data'!H197)))</f>
        <v/>
      </c>
      <c r="DH203" s="300" t="str">
        <f ca="true">+IF(OFFSET('Sanitation Data'!$H$31,0,10*ROW('Sanitation Data'!H197))="","",OFFSET('Sanitation Data'!$H$31,0,10*ROW('Sanitation Data'!H197)))</f>
        <v/>
      </c>
      <c r="DI203" s="300" t="str">
        <f ca="true">+IF(OFFSET('Sanitation Data'!$H$32,0,10*ROW('Sanitation Data'!H197))="","",OFFSET('Sanitation Data'!$H$32,0,10*ROW('Sanitation Data'!H197)))</f>
        <v/>
      </c>
      <c r="DJ203" s="300" t="str">
        <f ca="true">+IF(OFFSET('Sanitation Data'!$I$28,0,10*ROW('Sanitation Data'!I197))="","",OFFSET('Sanitation Data'!$I$28,0,10*ROW('Sanitation Data'!I197)))</f>
        <v/>
      </c>
      <c r="DK203" s="300" t="str">
        <f ca="true">+IF(OFFSET('Sanitation Data'!$I$29,0,10*ROW('Sanitation Data'!I197))="","",OFFSET('Sanitation Data'!$I$29,0,10*ROW('Sanitation Data'!I197)))</f>
        <v/>
      </c>
      <c r="DL203" s="300" t="str">
        <f ca="true">+IF(OFFSET('Sanitation Data'!$I$30,0,10*ROW('Sanitation Data'!I197))="","",OFFSET('Sanitation Data'!$I$30,0,10*ROW('Sanitation Data'!I197)))</f>
        <v/>
      </c>
      <c r="DM203" s="300" t="str">
        <f ca="true">+IF(OFFSET('Sanitation Data'!$I$31,0,10*ROW('Sanitation Data'!I197))="","",OFFSET('Sanitation Data'!$I$31,0,10*ROW('Sanitation Data'!I197)))</f>
        <v/>
      </c>
      <c r="DN203" s="300" t="str">
        <f ca="true">+IF(OFFSET('Sanitation Data'!$I$32,0,10*ROW('Sanitation Data'!I197))="","",OFFSET('Sanitation Data'!$I$32,0,10*ROW('Sanitation Data'!I197)))</f>
        <v/>
      </c>
      <c r="DO203" s="300" t="str">
        <f ca="true">+IF(OFFSET('Hygiene Data'!$D$11,0,10*ROW('Hygiene Data'!D197))="","",OFFSET('Hygiene Data'!$D$11,0,10*ROW('Hygiene Data'!D197)))</f>
        <v/>
      </c>
      <c r="DP203" s="300" t="str">
        <f ca="true">+IF(OFFSET('Hygiene Data'!$D$12,0,10*ROW('Hygiene Data'!D197))="","",OFFSET('Hygiene Data'!$D$12,0,10*ROW('Hygiene Data'!D197)))</f>
        <v/>
      </c>
      <c r="DQ203" s="300" t="str">
        <f ca="true">+IF(OFFSET('Hygiene Data'!$D$13,0,10*ROW('Hygiene Data'!D197))="","",OFFSET('Hygiene Data'!$D$13,0,10*ROW('Hygiene Data'!D197)))</f>
        <v/>
      </c>
      <c r="DR203" s="300" t="str">
        <f ca="true">+IF(OFFSET('Hygiene Data'!$E$11,0,10*ROW('Hygiene Data'!E197))="","",OFFSET('Hygiene Data'!$E$11,0,10*ROW('Hygiene Data'!E197)))</f>
        <v/>
      </c>
      <c r="DS203" s="300" t="str">
        <f ca="true">+IF(OFFSET('Hygiene Data'!$E$12,0,10*ROW('Hygiene Data'!E197))="","",OFFSET('Hygiene Data'!$E$12,0,10*ROW('Hygiene Data'!E197)))</f>
        <v/>
      </c>
      <c r="DT203" s="300" t="str">
        <f ca="true">+IF(OFFSET('Hygiene Data'!$E$13,0,10*ROW('Hygiene Data'!E197))="","",OFFSET('Hygiene Data'!$E$13,0,10*ROW('Hygiene Data'!E197)))</f>
        <v/>
      </c>
      <c r="DU203" s="300" t="str">
        <f ca="true">+IF(OFFSET('Hygiene Data'!$F$11,0,10*ROW('Hygiene Data'!F197))="","",OFFSET('Hygiene Data'!$F$11,0,10*ROW('Hygiene Data'!F197)))</f>
        <v/>
      </c>
      <c r="DV203" s="300" t="str">
        <f ca="true">+IF(OFFSET('Hygiene Data'!$F$12,0,10*ROW('Hygiene Data'!F197))="","",OFFSET('Hygiene Data'!$F$12,0,10*ROW('Hygiene Data'!F197)))</f>
        <v/>
      </c>
      <c r="DW203" s="300" t="str">
        <f ca="true">+IF(OFFSET('Hygiene Data'!$F$13,0,10*ROW('Hygiene Data'!F197))="","",OFFSET('Hygiene Data'!$F$13,0,10*ROW('Hygiene Data'!F197)))</f>
        <v/>
      </c>
      <c r="DX203" s="300" t="str">
        <f ca="true">+IF(OFFSET('Hygiene Data'!$G$11,0,10*ROW('Hygiene Data'!G197))="","",OFFSET('Hygiene Data'!$G$11,0,10*ROW('Hygiene Data'!G197)))</f>
        <v/>
      </c>
      <c r="DY203" s="300" t="str">
        <f ca="true">+IF(OFFSET('Hygiene Data'!$G$12,0,10*ROW('Hygiene Data'!G197))="","",OFFSET('Hygiene Data'!$G$12,0,10*ROW('Hygiene Data'!G197)))</f>
        <v/>
      </c>
      <c r="DZ203" s="300" t="str">
        <f ca="true">+IF(OFFSET('Hygiene Data'!$G$13,0,10*ROW('Hygiene Data'!G197))="","",OFFSET('Hygiene Data'!$G$13,0,10*ROW('Hygiene Data'!G197)))</f>
        <v/>
      </c>
      <c r="EA203" s="300" t="str">
        <f ca="true">+IF(OFFSET('Hygiene Data'!$H$11,0,10*ROW('Hygiene Data'!H197))="","",OFFSET('Hygiene Data'!$H$11,0,10*ROW('Hygiene Data'!H197)))</f>
        <v/>
      </c>
      <c r="EB203" s="300" t="str">
        <f ca="true">+IF(OFFSET('Hygiene Data'!$H$12,0,10*ROW('Hygiene Data'!H197))="","",OFFSET('Hygiene Data'!$H$12,0,10*ROW('Hygiene Data'!H197)))</f>
        <v/>
      </c>
      <c r="EC203" s="300" t="str">
        <f ca="true">+IF(OFFSET('Hygiene Data'!$H$13,0,10*ROW('Hygiene Data'!H197))="","",OFFSET('Hygiene Data'!$H$13,0,10*ROW('Hygiene Data'!H197)))</f>
        <v/>
      </c>
      <c r="ED203" s="300" t="str">
        <f ca="true">+IF(OFFSET('Hygiene Data'!$I$11,0,10*ROW('Hygiene Data'!I197))="","",OFFSET('Hygiene Data'!$I$11,0,10*ROW('Hygiene Data'!I197)))</f>
        <v/>
      </c>
      <c r="EE203" s="300" t="str">
        <f ca="true">+IF(OFFSET('Hygiene Data'!$I$12,0,10*ROW('Hygiene Data'!I197))="","",OFFSET('Hygiene Data'!$I$12,0,10*ROW('Hygiene Data'!I197)))</f>
        <v/>
      </c>
      <c r="EF203" s="30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7"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0"/>
      <c r="BS204" s="300" t="str">
        <f ca="true">+IF(OFFSET('Water Data'!$D$27,0,10*ROW('Water Data'!D198))="","",OFFSET('Water Data'!$D$27,0,10*ROW('Water Data'!D198)))</f>
        <v/>
      </c>
      <c r="BT204" s="300" t="str">
        <f ca="true">+IF(OFFSET('Water Data'!$D$28,0,10*ROW('Water Data'!D198))="","",OFFSET('Water Data'!$D$28,0,10*ROW('Water Data'!D198)))</f>
        <v/>
      </c>
      <c r="BU204" s="300" t="str">
        <f ca="true">+IF(OFFSET('Water Data'!$D$29,0,10*ROW('Water Data'!D198))="","",OFFSET('Water Data'!$D$29,0,10*ROW('Water Data'!D198)))</f>
        <v/>
      </c>
      <c r="BV204" s="300" t="str">
        <f ca="true">+IF(OFFSET('Water Data'!$E$27,0,10*ROW('Water Data'!E198))="","",OFFSET('Water Data'!$E$27,0,10*ROW('Water Data'!E198)))</f>
        <v/>
      </c>
      <c r="BW204" s="300" t="str">
        <f ca="true">+IF(OFFSET('Water Data'!$E$28,0,10*ROW('Water Data'!E198))="","",OFFSET('Water Data'!$E$28,0,10*ROW('Water Data'!E198)))</f>
        <v/>
      </c>
      <c r="BX204" s="300" t="str">
        <f ca="true">+IF(OFFSET('Water Data'!$E$29,0,10*ROW('Water Data'!E198))="","",OFFSET('Water Data'!$E$29,0,10*ROW('Water Data'!E198)))</f>
        <v/>
      </c>
      <c r="BY204" s="300" t="str">
        <f ca="true">+IF(OFFSET('Water Data'!$F$27,0,10*ROW('Water Data'!F198))="","",OFFSET('Water Data'!$F$27,0,10*ROW('Water Data'!F198)))</f>
        <v/>
      </c>
      <c r="BZ204" s="300" t="str">
        <f ca="true">+IF(OFFSET('Water Data'!$F$28,0,10*ROW('Water Data'!F198))="","",OFFSET('Water Data'!$F$28,0,10*ROW('Water Data'!F198)))</f>
        <v/>
      </c>
      <c r="CA204" s="300" t="str">
        <f ca="true">+IF(OFFSET('Water Data'!$F$29,0,10*ROW('Water Data'!F198))="","",OFFSET('Water Data'!$F$29,0,10*ROW('Water Data'!F198)))</f>
        <v/>
      </c>
      <c r="CB204" s="300" t="str">
        <f ca="true">+IF(OFFSET('Water Data'!$G$27,0,10*ROW('Water Data'!G198))="","",OFFSET('Water Data'!$G$27,0,10*ROW('Water Data'!G198)))</f>
        <v/>
      </c>
      <c r="CC204" s="300" t="str">
        <f ca="true">+IF(OFFSET('Water Data'!$G$28,0,10*ROW('Water Data'!G198))="","",OFFSET('Water Data'!$G$28,0,10*ROW('Water Data'!G198)))</f>
        <v/>
      </c>
      <c r="CD204" s="300" t="str">
        <f ca="true">+IF(OFFSET('Water Data'!$G$29,0,10*ROW('Water Data'!G198))="","",OFFSET('Water Data'!$G$29,0,10*ROW('Water Data'!G198)))</f>
        <v/>
      </c>
      <c r="CE204" s="300" t="str">
        <f ca="true">+IF(OFFSET('Water Data'!$H$27,0,10*ROW('Water Data'!H198))="","",OFFSET('Water Data'!$H$27,0,10*ROW('Water Data'!H198)))</f>
        <v/>
      </c>
      <c r="CF204" s="300" t="str">
        <f ca="true">+IF(OFFSET('Water Data'!$H$28,0,10*ROW('Water Data'!H198))="","",OFFSET('Water Data'!$H$28,0,10*ROW('Water Data'!H198)))</f>
        <v/>
      </c>
      <c r="CG204" s="300" t="str">
        <f ca="true">+IF(OFFSET('Water Data'!$H$29,0,10*ROW('Water Data'!H198))="","",OFFSET('Water Data'!$H$29,0,10*ROW('Water Data'!H198)))</f>
        <v/>
      </c>
      <c r="CH204" s="300" t="str">
        <f ca="true">+IF(OFFSET('Water Data'!$I$27,0,10*ROW('Water Data'!I198))="","",OFFSET('Water Data'!$I$27,0,10*ROW('Water Data'!I198)))</f>
        <v/>
      </c>
      <c r="CI204" s="300" t="str">
        <f ca="true">+IF(OFFSET('Water Data'!$I$28,0,10*ROW('Water Data'!I198))="","",OFFSET('Water Data'!$I$28,0,10*ROW('Water Data'!I198)))</f>
        <v/>
      </c>
      <c r="CJ204" s="300" t="str">
        <f ca="true">+IF(OFFSET('Water Data'!$I$29,0,10*ROW('Water Data'!I198))="","",OFFSET('Water Data'!$I$29,0,10*ROW('Water Data'!I198)))</f>
        <v/>
      </c>
      <c r="CK204" s="300" t="str">
        <f ca="true">+IF(OFFSET('Sanitation Data'!$D$28,0,10*ROW('Sanitation Data'!D198))="","",OFFSET('Sanitation Data'!$D$28,0,10*ROW('Sanitation Data'!D198)))</f>
        <v/>
      </c>
      <c r="CL204" s="300" t="str">
        <f ca="true">+IF(OFFSET('Sanitation Data'!$D$29,0,10*ROW('Sanitation Data'!D198))="","",OFFSET('Sanitation Data'!$D$29,0,10*ROW('Sanitation Data'!D198)))</f>
        <v/>
      </c>
      <c r="CM204" s="300" t="str">
        <f ca="true">+IF(OFFSET('Sanitation Data'!$D$30,0,10*ROW('Sanitation Data'!D198))="","",OFFSET('Sanitation Data'!$D$30,0,10*ROW('Sanitation Data'!D198)))</f>
        <v/>
      </c>
      <c r="CN204" s="300" t="str">
        <f ca="true">+IF(OFFSET('Sanitation Data'!$D$31,0,10*ROW('Sanitation Data'!D198))="","",OFFSET('Sanitation Data'!$D$31,0,10*ROW('Sanitation Data'!D198)))</f>
        <v/>
      </c>
      <c r="CO204" s="300" t="str">
        <f ca="true">+IF(OFFSET('Sanitation Data'!$D$32,0,10*ROW('Sanitation Data'!D198))="","",OFFSET('Sanitation Data'!$D$32,0,10*ROW('Sanitation Data'!D198)))</f>
        <v/>
      </c>
      <c r="CP204" s="300" t="str">
        <f ca="true">+IF(OFFSET('Sanitation Data'!$E$28,0,10*ROW('Sanitation Data'!E198))="","",OFFSET('Sanitation Data'!$E$28,0,10*ROW('Sanitation Data'!E198)))</f>
        <v/>
      </c>
      <c r="CQ204" s="300" t="str">
        <f ca="true">+IF(OFFSET('Sanitation Data'!$E$29,0,10*ROW('Sanitation Data'!E198))="","",OFFSET('Sanitation Data'!$E$29,0,10*ROW('Sanitation Data'!E198)))</f>
        <v/>
      </c>
      <c r="CR204" s="300" t="str">
        <f ca="true">+IF(OFFSET('Sanitation Data'!$E$30,0,10*ROW('Sanitation Data'!E198))="","",OFFSET('Sanitation Data'!$E$30,0,10*ROW('Sanitation Data'!E198)))</f>
        <v/>
      </c>
      <c r="CS204" s="300" t="str">
        <f ca="true">+IF(OFFSET('Sanitation Data'!$E$31,0,10*ROW('Sanitation Data'!E198))="","",OFFSET('Sanitation Data'!$E$31,0,10*ROW('Sanitation Data'!E198)))</f>
        <v/>
      </c>
      <c r="CT204" s="300" t="str">
        <f ca="true">+IF(OFFSET('Sanitation Data'!$E$32,0,10*ROW('Sanitation Data'!E198))="","",OFFSET('Sanitation Data'!$E$32,0,10*ROW('Sanitation Data'!E198)))</f>
        <v/>
      </c>
      <c r="CU204" s="300" t="str">
        <f ca="true">+IF(OFFSET('Sanitation Data'!$F$28,0,10*ROW('Sanitation Data'!F198))="","",OFFSET('Sanitation Data'!$F$28,0,10*ROW('Sanitation Data'!F198)))</f>
        <v/>
      </c>
      <c r="CV204" s="300" t="str">
        <f ca="true">+IF(OFFSET('Sanitation Data'!$F$29,0,10*ROW('Sanitation Data'!F198))="","",OFFSET('Sanitation Data'!$F$29,0,10*ROW('Sanitation Data'!F198)))</f>
        <v/>
      </c>
      <c r="CW204" s="300" t="str">
        <f ca="true">+IF(OFFSET('Sanitation Data'!$F$30,0,10*ROW('Sanitation Data'!F198))="","",OFFSET('Sanitation Data'!$F$30,0,10*ROW('Sanitation Data'!F198)))</f>
        <v/>
      </c>
      <c r="CX204" s="300" t="str">
        <f ca="true">+IF(OFFSET('Sanitation Data'!$F$31,0,10*ROW('Sanitation Data'!F198))="","",OFFSET('Sanitation Data'!$F$31,0,10*ROW('Sanitation Data'!F198)))</f>
        <v/>
      </c>
      <c r="CY204" s="300" t="str">
        <f ca="true">+IF(OFFSET('Sanitation Data'!$F$32,0,10*ROW('Sanitation Data'!F198))="","",OFFSET('Sanitation Data'!$F$32,0,10*ROW('Sanitation Data'!F198)))</f>
        <v/>
      </c>
      <c r="CZ204" s="300" t="str">
        <f ca="true">+IF(OFFSET('Sanitation Data'!$G$28,0,10*ROW('Sanitation Data'!G198))="","",OFFSET('Sanitation Data'!$G$28,0,10*ROW('Sanitation Data'!G198)))</f>
        <v/>
      </c>
      <c r="DA204" s="300" t="str">
        <f ca="true">+IF(OFFSET('Sanitation Data'!$G$29,0,10*ROW('Sanitation Data'!G198))="","",OFFSET('Sanitation Data'!$G$29,0,10*ROW('Sanitation Data'!G198)))</f>
        <v/>
      </c>
      <c r="DB204" s="300" t="str">
        <f ca="true">+IF(OFFSET('Sanitation Data'!$G$30,0,10*ROW('Sanitation Data'!G198))="","",OFFSET('Sanitation Data'!$G$30,0,10*ROW('Sanitation Data'!G198)))</f>
        <v/>
      </c>
      <c r="DC204" s="300" t="str">
        <f ca="true">+IF(OFFSET('Sanitation Data'!$G$31,0,10*ROW('Sanitation Data'!G198))="","",OFFSET('Sanitation Data'!$G$31,0,10*ROW('Sanitation Data'!G198)))</f>
        <v/>
      </c>
      <c r="DD204" s="300" t="str">
        <f ca="true">+IF(OFFSET('Sanitation Data'!$G$32,0,10*ROW('Sanitation Data'!G198))="","",OFFSET('Sanitation Data'!$G$32,0,10*ROW('Sanitation Data'!G198)))</f>
        <v/>
      </c>
      <c r="DE204" s="300" t="str">
        <f ca="true">+IF(OFFSET('Sanitation Data'!$H$28,0,10*ROW('Sanitation Data'!H198))="","",OFFSET('Sanitation Data'!$H$28,0,10*ROW('Sanitation Data'!H198)))</f>
        <v/>
      </c>
      <c r="DF204" s="300" t="str">
        <f ca="true">+IF(OFFSET('Sanitation Data'!$H$29,0,10*ROW('Sanitation Data'!H198))="","",OFFSET('Sanitation Data'!$H$29,0,10*ROW('Sanitation Data'!H198)))</f>
        <v/>
      </c>
      <c r="DG204" s="300" t="str">
        <f ca="true">+IF(OFFSET('Sanitation Data'!$H$30,0,10*ROW('Sanitation Data'!H198))="","",OFFSET('Sanitation Data'!$H$30,0,10*ROW('Sanitation Data'!H198)))</f>
        <v/>
      </c>
      <c r="DH204" s="300" t="str">
        <f ca="true">+IF(OFFSET('Sanitation Data'!$H$31,0,10*ROW('Sanitation Data'!H198))="","",OFFSET('Sanitation Data'!$H$31,0,10*ROW('Sanitation Data'!H198)))</f>
        <v/>
      </c>
      <c r="DI204" s="300" t="str">
        <f ca="true">+IF(OFFSET('Sanitation Data'!$H$32,0,10*ROW('Sanitation Data'!H198))="","",OFFSET('Sanitation Data'!$H$32,0,10*ROW('Sanitation Data'!H198)))</f>
        <v/>
      </c>
      <c r="DJ204" s="300" t="str">
        <f ca="true">+IF(OFFSET('Sanitation Data'!$I$28,0,10*ROW('Sanitation Data'!I198))="","",OFFSET('Sanitation Data'!$I$28,0,10*ROW('Sanitation Data'!I198)))</f>
        <v/>
      </c>
      <c r="DK204" s="300" t="str">
        <f ca="true">+IF(OFFSET('Sanitation Data'!$I$29,0,10*ROW('Sanitation Data'!I198))="","",OFFSET('Sanitation Data'!$I$29,0,10*ROW('Sanitation Data'!I198)))</f>
        <v/>
      </c>
      <c r="DL204" s="300" t="str">
        <f ca="true">+IF(OFFSET('Sanitation Data'!$I$30,0,10*ROW('Sanitation Data'!I198))="","",OFFSET('Sanitation Data'!$I$30,0,10*ROW('Sanitation Data'!I198)))</f>
        <v/>
      </c>
      <c r="DM204" s="300" t="str">
        <f ca="true">+IF(OFFSET('Sanitation Data'!$I$31,0,10*ROW('Sanitation Data'!I198))="","",OFFSET('Sanitation Data'!$I$31,0,10*ROW('Sanitation Data'!I198)))</f>
        <v/>
      </c>
      <c r="DN204" s="300" t="str">
        <f ca="true">+IF(OFFSET('Sanitation Data'!$I$32,0,10*ROW('Sanitation Data'!I198))="","",OFFSET('Sanitation Data'!$I$32,0,10*ROW('Sanitation Data'!I198)))</f>
        <v/>
      </c>
      <c r="DO204" s="300" t="str">
        <f ca="true">+IF(OFFSET('Hygiene Data'!$D$11,0,10*ROW('Hygiene Data'!D198))="","",OFFSET('Hygiene Data'!$D$11,0,10*ROW('Hygiene Data'!D198)))</f>
        <v/>
      </c>
      <c r="DP204" s="300" t="str">
        <f ca="true">+IF(OFFSET('Hygiene Data'!$D$12,0,10*ROW('Hygiene Data'!D198))="","",OFFSET('Hygiene Data'!$D$12,0,10*ROW('Hygiene Data'!D198)))</f>
        <v/>
      </c>
      <c r="DQ204" s="300" t="str">
        <f ca="true">+IF(OFFSET('Hygiene Data'!$D$13,0,10*ROW('Hygiene Data'!D198))="","",OFFSET('Hygiene Data'!$D$13,0,10*ROW('Hygiene Data'!D198)))</f>
        <v/>
      </c>
      <c r="DR204" s="300" t="str">
        <f ca="true">+IF(OFFSET('Hygiene Data'!$E$11,0,10*ROW('Hygiene Data'!E198))="","",OFFSET('Hygiene Data'!$E$11,0,10*ROW('Hygiene Data'!E198)))</f>
        <v/>
      </c>
      <c r="DS204" s="300" t="str">
        <f ca="true">+IF(OFFSET('Hygiene Data'!$E$12,0,10*ROW('Hygiene Data'!E198))="","",OFFSET('Hygiene Data'!$E$12,0,10*ROW('Hygiene Data'!E198)))</f>
        <v/>
      </c>
      <c r="DT204" s="300" t="str">
        <f ca="true">+IF(OFFSET('Hygiene Data'!$E$13,0,10*ROW('Hygiene Data'!E198))="","",OFFSET('Hygiene Data'!$E$13,0,10*ROW('Hygiene Data'!E198)))</f>
        <v/>
      </c>
      <c r="DU204" s="300" t="str">
        <f ca="true">+IF(OFFSET('Hygiene Data'!$F$11,0,10*ROW('Hygiene Data'!F198))="","",OFFSET('Hygiene Data'!$F$11,0,10*ROW('Hygiene Data'!F198)))</f>
        <v/>
      </c>
      <c r="DV204" s="300" t="str">
        <f ca="true">+IF(OFFSET('Hygiene Data'!$F$12,0,10*ROW('Hygiene Data'!F198))="","",OFFSET('Hygiene Data'!$F$12,0,10*ROW('Hygiene Data'!F198)))</f>
        <v/>
      </c>
      <c r="DW204" s="300" t="str">
        <f ca="true">+IF(OFFSET('Hygiene Data'!$F$13,0,10*ROW('Hygiene Data'!F198))="","",OFFSET('Hygiene Data'!$F$13,0,10*ROW('Hygiene Data'!F198)))</f>
        <v/>
      </c>
      <c r="DX204" s="300" t="str">
        <f ca="true">+IF(OFFSET('Hygiene Data'!$G$11,0,10*ROW('Hygiene Data'!G198))="","",OFFSET('Hygiene Data'!$G$11,0,10*ROW('Hygiene Data'!G198)))</f>
        <v/>
      </c>
      <c r="DY204" s="300" t="str">
        <f ca="true">+IF(OFFSET('Hygiene Data'!$G$12,0,10*ROW('Hygiene Data'!G198))="","",OFFSET('Hygiene Data'!$G$12,0,10*ROW('Hygiene Data'!G198)))</f>
        <v/>
      </c>
      <c r="DZ204" s="300" t="str">
        <f ca="true">+IF(OFFSET('Hygiene Data'!$G$13,0,10*ROW('Hygiene Data'!G198))="","",OFFSET('Hygiene Data'!$G$13,0,10*ROW('Hygiene Data'!G198)))</f>
        <v/>
      </c>
      <c r="EA204" s="300" t="str">
        <f ca="true">+IF(OFFSET('Hygiene Data'!$H$11,0,10*ROW('Hygiene Data'!H198))="","",OFFSET('Hygiene Data'!$H$11,0,10*ROW('Hygiene Data'!H198)))</f>
        <v/>
      </c>
      <c r="EB204" s="300" t="str">
        <f ca="true">+IF(OFFSET('Hygiene Data'!$H$12,0,10*ROW('Hygiene Data'!H198))="","",OFFSET('Hygiene Data'!$H$12,0,10*ROW('Hygiene Data'!H198)))</f>
        <v/>
      </c>
      <c r="EC204" s="300" t="str">
        <f ca="true">+IF(OFFSET('Hygiene Data'!$H$13,0,10*ROW('Hygiene Data'!H198))="","",OFFSET('Hygiene Data'!$H$13,0,10*ROW('Hygiene Data'!H198)))</f>
        <v/>
      </c>
      <c r="ED204" s="300" t="str">
        <f ca="true">+IF(OFFSET('Hygiene Data'!$I$11,0,10*ROW('Hygiene Data'!I198))="","",OFFSET('Hygiene Data'!$I$11,0,10*ROW('Hygiene Data'!I198)))</f>
        <v/>
      </c>
      <c r="EE204" s="300" t="str">
        <f ca="true">+IF(OFFSET('Hygiene Data'!$I$12,0,10*ROW('Hygiene Data'!I198))="","",OFFSET('Hygiene Data'!$I$12,0,10*ROW('Hygiene Data'!I198)))</f>
        <v/>
      </c>
      <c r="EF204" s="30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7"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0"/>
      <c r="BS205" s="300" t="str">
        <f ca="true">+IF(OFFSET('Water Data'!$D$27,0,10*ROW('Water Data'!D199))="","",OFFSET('Water Data'!$D$27,0,10*ROW('Water Data'!D199)))</f>
        <v/>
      </c>
      <c r="BT205" s="300" t="str">
        <f ca="true">+IF(OFFSET('Water Data'!$D$28,0,10*ROW('Water Data'!D199))="","",OFFSET('Water Data'!$D$28,0,10*ROW('Water Data'!D199)))</f>
        <v/>
      </c>
      <c r="BU205" s="300" t="str">
        <f ca="true">+IF(OFFSET('Water Data'!$D$29,0,10*ROW('Water Data'!D199))="","",OFFSET('Water Data'!$D$29,0,10*ROW('Water Data'!D199)))</f>
        <v/>
      </c>
      <c r="BV205" s="300" t="str">
        <f ca="true">+IF(OFFSET('Water Data'!$E$27,0,10*ROW('Water Data'!E199))="","",OFFSET('Water Data'!$E$27,0,10*ROW('Water Data'!E199)))</f>
        <v/>
      </c>
      <c r="BW205" s="300" t="str">
        <f ca="true">+IF(OFFSET('Water Data'!$E$28,0,10*ROW('Water Data'!E199))="","",OFFSET('Water Data'!$E$28,0,10*ROW('Water Data'!E199)))</f>
        <v/>
      </c>
      <c r="BX205" s="300" t="str">
        <f ca="true">+IF(OFFSET('Water Data'!$E$29,0,10*ROW('Water Data'!E199))="","",OFFSET('Water Data'!$E$29,0,10*ROW('Water Data'!E199)))</f>
        <v/>
      </c>
      <c r="BY205" s="300" t="str">
        <f ca="true">+IF(OFFSET('Water Data'!$F$27,0,10*ROW('Water Data'!F199))="","",OFFSET('Water Data'!$F$27,0,10*ROW('Water Data'!F199)))</f>
        <v/>
      </c>
      <c r="BZ205" s="300" t="str">
        <f ca="true">+IF(OFFSET('Water Data'!$F$28,0,10*ROW('Water Data'!F199))="","",OFFSET('Water Data'!$F$28,0,10*ROW('Water Data'!F199)))</f>
        <v/>
      </c>
      <c r="CA205" s="300" t="str">
        <f ca="true">+IF(OFFSET('Water Data'!$F$29,0,10*ROW('Water Data'!F199))="","",OFFSET('Water Data'!$F$29,0,10*ROW('Water Data'!F199)))</f>
        <v/>
      </c>
      <c r="CB205" s="300" t="str">
        <f ca="true">+IF(OFFSET('Water Data'!$G$27,0,10*ROW('Water Data'!G199))="","",OFFSET('Water Data'!$G$27,0,10*ROW('Water Data'!G199)))</f>
        <v/>
      </c>
      <c r="CC205" s="300" t="str">
        <f ca="true">+IF(OFFSET('Water Data'!$G$28,0,10*ROW('Water Data'!G199))="","",OFFSET('Water Data'!$G$28,0,10*ROW('Water Data'!G199)))</f>
        <v/>
      </c>
      <c r="CD205" s="300" t="str">
        <f ca="true">+IF(OFFSET('Water Data'!$G$29,0,10*ROW('Water Data'!G199))="","",OFFSET('Water Data'!$G$29,0,10*ROW('Water Data'!G199)))</f>
        <v/>
      </c>
      <c r="CE205" s="300" t="str">
        <f ca="true">+IF(OFFSET('Water Data'!$H$27,0,10*ROW('Water Data'!H199))="","",OFFSET('Water Data'!$H$27,0,10*ROW('Water Data'!H199)))</f>
        <v/>
      </c>
      <c r="CF205" s="300" t="str">
        <f ca="true">+IF(OFFSET('Water Data'!$H$28,0,10*ROW('Water Data'!H199))="","",OFFSET('Water Data'!$H$28,0,10*ROW('Water Data'!H199)))</f>
        <v/>
      </c>
      <c r="CG205" s="300" t="str">
        <f ca="true">+IF(OFFSET('Water Data'!$H$29,0,10*ROW('Water Data'!H199))="","",OFFSET('Water Data'!$H$29,0,10*ROW('Water Data'!H199)))</f>
        <v/>
      </c>
      <c r="CH205" s="300" t="str">
        <f ca="true">+IF(OFFSET('Water Data'!$I$27,0,10*ROW('Water Data'!I199))="","",OFFSET('Water Data'!$I$27,0,10*ROW('Water Data'!I199)))</f>
        <v/>
      </c>
      <c r="CI205" s="300" t="str">
        <f ca="true">+IF(OFFSET('Water Data'!$I$28,0,10*ROW('Water Data'!I199))="","",OFFSET('Water Data'!$I$28,0,10*ROW('Water Data'!I199)))</f>
        <v/>
      </c>
      <c r="CJ205" s="300" t="str">
        <f ca="true">+IF(OFFSET('Water Data'!$I$29,0,10*ROW('Water Data'!I199))="","",OFFSET('Water Data'!$I$29,0,10*ROW('Water Data'!I199)))</f>
        <v/>
      </c>
      <c r="CK205" s="300" t="str">
        <f ca="true">+IF(OFFSET('Sanitation Data'!$D$28,0,10*ROW('Sanitation Data'!D199))="","",OFFSET('Sanitation Data'!$D$28,0,10*ROW('Sanitation Data'!D199)))</f>
        <v/>
      </c>
      <c r="CL205" s="300" t="str">
        <f ca="true">+IF(OFFSET('Sanitation Data'!$D$29,0,10*ROW('Sanitation Data'!D199))="","",OFFSET('Sanitation Data'!$D$29,0,10*ROW('Sanitation Data'!D199)))</f>
        <v/>
      </c>
      <c r="CM205" s="300" t="str">
        <f ca="true">+IF(OFFSET('Sanitation Data'!$D$30,0,10*ROW('Sanitation Data'!D199))="","",OFFSET('Sanitation Data'!$D$30,0,10*ROW('Sanitation Data'!D199)))</f>
        <v/>
      </c>
      <c r="CN205" s="300" t="str">
        <f ca="true">+IF(OFFSET('Sanitation Data'!$D$31,0,10*ROW('Sanitation Data'!D199))="","",OFFSET('Sanitation Data'!$D$31,0,10*ROW('Sanitation Data'!D199)))</f>
        <v/>
      </c>
      <c r="CO205" s="300" t="str">
        <f ca="true">+IF(OFFSET('Sanitation Data'!$D$32,0,10*ROW('Sanitation Data'!D199))="","",OFFSET('Sanitation Data'!$D$32,0,10*ROW('Sanitation Data'!D199)))</f>
        <v/>
      </c>
      <c r="CP205" s="300" t="str">
        <f ca="true">+IF(OFFSET('Sanitation Data'!$E$28,0,10*ROW('Sanitation Data'!E199))="","",OFFSET('Sanitation Data'!$E$28,0,10*ROW('Sanitation Data'!E199)))</f>
        <v/>
      </c>
      <c r="CQ205" s="300" t="str">
        <f ca="true">+IF(OFFSET('Sanitation Data'!$E$29,0,10*ROW('Sanitation Data'!E199))="","",OFFSET('Sanitation Data'!$E$29,0,10*ROW('Sanitation Data'!E199)))</f>
        <v/>
      </c>
      <c r="CR205" s="300" t="str">
        <f ca="true">+IF(OFFSET('Sanitation Data'!$E$30,0,10*ROW('Sanitation Data'!E199))="","",OFFSET('Sanitation Data'!$E$30,0,10*ROW('Sanitation Data'!E199)))</f>
        <v/>
      </c>
      <c r="CS205" s="300" t="str">
        <f ca="true">+IF(OFFSET('Sanitation Data'!$E$31,0,10*ROW('Sanitation Data'!E199))="","",OFFSET('Sanitation Data'!$E$31,0,10*ROW('Sanitation Data'!E199)))</f>
        <v/>
      </c>
      <c r="CT205" s="300" t="str">
        <f ca="true">+IF(OFFSET('Sanitation Data'!$E$32,0,10*ROW('Sanitation Data'!E199))="","",OFFSET('Sanitation Data'!$E$32,0,10*ROW('Sanitation Data'!E199)))</f>
        <v/>
      </c>
      <c r="CU205" s="300" t="str">
        <f ca="true">+IF(OFFSET('Sanitation Data'!$F$28,0,10*ROW('Sanitation Data'!F199))="","",OFFSET('Sanitation Data'!$F$28,0,10*ROW('Sanitation Data'!F199)))</f>
        <v/>
      </c>
      <c r="CV205" s="300" t="str">
        <f ca="true">+IF(OFFSET('Sanitation Data'!$F$29,0,10*ROW('Sanitation Data'!F199))="","",OFFSET('Sanitation Data'!$F$29,0,10*ROW('Sanitation Data'!F199)))</f>
        <v/>
      </c>
      <c r="CW205" s="300" t="str">
        <f ca="true">+IF(OFFSET('Sanitation Data'!$F$30,0,10*ROW('Sanitation Data'!F199))="","",OFFSET('Sanitation Data'!$F$30,0,10*ROW('Sanitation Data'!F199)))</f>
        <v/>
      </c>
      <c r="CX205" s="300" t="str">
        <f ca="true">+IF(OFFSET('Sanitation Data'!$F$31,0,10*ROW('Sanitation Data'!F199))="","",OFFSET('Sanitation Data'!$F$31,0,10*ROW('Sanitation Data'!F199)))</f>
        <v/>
      </c>
      <c r="CY205" s="300" t="str">
        <f ca="true">+IF(OFFSET('Sanitation Data'!$F$32,0,10*ROW('Sanitation Data'!F199))="","",OFFSET('Sanitation Data'!$F$32,0,10*ROW('Sanitation Data'!F199)))</f>
        <v/>
      </c>
      <c r="CZ205" s="300" t="str">
        <f ca="true">+IF(OFFSET('Sanitation Data'!$G$28,0,10*ROW('Sanitation Data'!G199))="","",OFFSET('Sanitation Data'!$G$28,0,10*ROW('Sanitation Data'!G199)))</f>
        <v/>
      </c>
      <c r="DA205" s="300" t="str">
        <f ca="true">+IF(OFFSET('Sanitation Data'!$G$29,0,10*ROW('Sanitation Data'!G199))="","",OFFSET('Sanitation Data'!$G$29,0,10*ROW('Sanitation Data'!G199)))</f>
        <v/>
      </c>
      <c r="DB205" s="300" t="str">
        <f ca="true">+IF(OFFSET('Sanitation Data'!$G$30,0,10*ROW('Sanitation Data'!G199))="","",OFFSET('Sanitation Data'!$G$30,0,10*ROW('Sanitation Data'!G199)))</f>
        <v/>
      </c>
      <c r="DC205" s="300" t="str">
        <f ca="true">+IF(OFFSET('Sanitation Data'!$G$31,0,10*ROW('Sanitation Data'!G199))="","",OFFSET('Sanitation Data'!$G$31,0,10*ROW('Sanitation Data'!G199)))</f>
        <v/>
      </c>
      <c r="DD205" s="300" t="str">
        <f ca="true">+IF(OFFSET('Sanitation Data'!$G$32,0,10*ROW('Sanitation Data'!G199))="","",OFFSET('Sanitation Data'!$G$32,0,10*ROW('Sanitation Data'!G199)))</f>
        <v/>
      </c>
      <c r="DE205" s="300" t="str">
        <f ca="true">+IF(OFFSET('Sanitation Data'!$H$28,0,10*ROW('Sanitation Data'!H199))="","",OFFSET('Sanitation Data'!$H$28,0,10*ROW('Sanitation Data'!H199)))</f>
        <v/>
      </c>
      <c r="DF205" s="300" t="str">
        <f ca="true">+IF(OFFSET('Sanitation Data'!$H$29,0,10*ROW('Sanitation Data'!H199))="","",OFFSET('Sanitation Data'!$H$29,0,10*ROW('Sanitation Data'!H199)))</f>
        <v/>
      </c>
      <c r="DG205" s="300" t="str">
        <f ca="true">+IF(OFFSET('Sanitation Data'!$H$30,0,10*ROW('Sanitation Data'!H199))="","",OFFSET('Sanitation Data'!$H$30,0,10*ROW('Sanitation Data'!H199)))</f>
        <v/>
      </c>
      <c r="DH205" s="300" t="str">
        <f ca="true">+IF(OFFSET('Sanitation Data'!$H$31,0,10*ROW('Sanitation Data'!H199))="","",OFFSET('Sanitation Data'!$H$31,0,10*ROW('Sanitation Data'!H199)))</f>
        <v/>
      </c>
      <c r="DI205" s="300" t="str">
        <f ca="true">+IF(OFFSET('Sanitation Data'!$H$32,0,10*ROW('Sanitation Data'!H199))="","",OFFSET('Sanitation Data'!$H$32,0,10*ROW('Sanitation Data'!H199)))</f>
        <v/>
      </c>
      <c r="DJ205" s="300" t="str">
        <f ca="true">+IF(OFFSET('Sanitation Data'!$I$28,0,10*ROW('Sanitation Data'!I199))="","",OFFSET('Sanitation Data'!$I$28,0,10*ROW('Sanitation Data'!I199)))</f>
        <v/>
      </c>
      <c r="DK205" s="300" t="str">
        <f ca="true">+IF(OFFSET('Sanitation Data'!$I$29,0,10*ROW('Sanitation Data'!I199))="","",OFFSET('Sanitation Data'!$I$29,0,10*ROW('Sanitation Data'!I199)))</f>
        <v/>
      </c>
      <c r="DL205" s="300" t="str">
        <f ca="true">+IF(OFFSET('Sanitation Data'!$I$30,0,10*ROW('Sanitation Data'!I199))="","",OFFSET('Sanitation Data'!$I$30,0,10*ROW('Sanitation Data'!I199)))</f>
        <v/>
      </c>
      <c r="DM205" s="300" t="str">
        <f ca="true">+IF(OFFSET('Sanitation Data'!$I$31,0,10*ROW('Sanitation Data'!I199))="","",OFFSET('Sanitation Data'!$I$31,0,10*ROW('Sanitation Data'!I199)))</f>
        <v/>
      </c>
      <c r="DN205" s="300" t="str">
        <f ca="true">+IF(OFFSET('Sanitation Data'!$I$32,0,10*ROW('Sanitation Data'!I199))="","",OFFSET('Sanitation Data'!$I$32,0,10*ROW('Sanitation Data'!I199)))</f>
        <v/>
      </c>
      <c r="DO205" s="300" t="str">
        <f ca="true">+IF(OFFSET('Hygiene Data'!$D$11,0,10*ROW('Hygiene Data'!D199))="","",OFFSET('Hygiene Data'!$D$11,0,10*ROW('Hygiene Data'!D199)))</f>
        <v/>
      </c>
      <c r="DP205" s="300" t="str">
        <f ca="true">+IF(OFFSET('Hygiene Data'!$D$12,0,10*ROW('Hygiene Data'!D199))="","",OFFSET('Hygiene Data'!$D$12,0,10*ROW('Hygiene Data'!D199)))</f>
        <v/>
      </c>
      <c r="DQ205" s="300" t="str">
        <f ca="true">+IF(OFFSET('Hygiene Data'!$D$13,0,10*ROW('Hygiene Data'!D199))="","",OFFSET('Hygiene Data'!$D$13,0,10*ROW('Hygiene Data'!D199)))</f>
        <v/>
      </c>
      <c r="DR205" s="300" t="str">
        <f ca="true">+IF(OFFSET('Hygiene Data'!$E$11,0,10*ROW('Hygiene Data'!E199))="","",OFFSET('Hygiene Data'!$E$11,0,10*ROW('Hygiene Data'!E199)))</f>
        <v/>
      </c>
      <c r="DS205" s="300" t="str">
        <f ca="true">+IF(OFFSET('Hygiene Data'!$E$12,0,10*ROW('Hygiene Data'!E199))="","",OFFSET('Hygiene Data'!$E$12,0,10*ROW('Hygiene Data'!E199)))</f>
        <v/>
      </c>
      <c r="DT205" s="300" t="str">
        <f ca="true">+IF(OFFSET('Hygiene Data'!$E$13,0,10*ROW('Hygiene Data'!E199))="","",OFFSET('Hygiene Data'!$E$13,0,10*ROW('Hygiene Data'!E199)))</f>
        <v/>
      </c>
      <c r="DU205" s="300" t="str">
        <f ca="true">+IF(OFFSET('Hygiene Data'!$F$11,0,10*ROW('Hygiene Data'!F199))="","",OFFSET('Hygiene Data'!$F$11,0,10*ROW('Hygiene Data'!F199)))</f>
        <v/>
      </c>
      <c r="DV205" s="300" t="str">
        <f ca="true">+IF(OFFSET('Hygiene Data'!$F$12,0,10*ROW('Hygiene Data'!F199))="","",OFFSET('Hygiene Data'!$F$12,0,10*ROW('Hygiene Data'!F199)))</f>
        <v/>
      </c>
      <c r="DW205" s="300" t="str">
        <f ca="true">+IF(OFFSET('Hygiene Data'!$F$13,0,10*ROW('Hygiene Data'!F199))="","",OFFSET('Hygiene Data'!$F$13,0,10*ROW('Hygiene Data'!F199)))</f>
        <v/>
      </c>
      <c r="DX205" s="300" t="str">
        <f ca="true">+IF(OFFSET('Hygiene Data'!$G$11,0,10*ROW('Hygiene Data'!G199))="","",OFFSET('Hygiene Data'!$G$11,0,10*ROW('Hygiene Data'!G199)))</f>
        <v/>
      </c>
      <c r="DY205" s="300" t="str">
        <f ca="true">+IF(OFFSET('Hygiene Data'!$G$12,0,10*ROW('Hygiene Data'!G199))="","",OFFSET('Hygiene Data'!$G$12,0,10*ROW('Hygiene Data'!G199)))</f>
        <v/>
      </c>
      <c r="DZ205" s="300" t="str">
        <f ca="true">+IF(OFFSET('Hygiene Data'!$G$13,0,10*ROW('Hygiene Data'!G199))="","",OFFSET('Hygiene Data'!$G$13,0,10*ROW('Hygiene Data'!G199)))</f>
        <v/>
      </c>
      <c r="EA205" s="300" t="str">
        <f ca="true">+IF(OFFSET('Hygiene Data'!$H$11,0,10*ROW('Hygiene Data'!H199))="","",OFFSET('Hygiene Data'!$H$11,0,10*ROW('Hygiene Data'!H199)))</f>
        <v/>
      </c>
      <c r="EB205" s="300" t="str">
        <f ca="true">+IF(OFFSET('Hygiene Data'!$H$12,0,10*ROW('Hygiene Data'!H199))="","",OFFSET('Hygiene Data'!$H$12,0,10*ROW('Hygiene Data'!H199)))</f>
        <v/>
      </c>
      <c r="EC205" s="300" t="str">
        <f ca="true">+IF(OFFSET('Hygiene Data'!$H$13,0,10*ROW('Hygiene Data'!H199))="","",OFFSET('Hygiene Data'!$H$13,0,10*ROW('Hygiene Data'!H199)))</f>
        <v/>
      </c>
      <c r="ED205" s="300" t="str">
        <f ca="true">+IF(OFFSET('Hygiene Data'!$I$11,0,10*ROW('Hygiene Data'!I199))="","",OFFSET('Hygiene Data'!$I$11,0,10*ROW('Hygiene Data'!I199)))</f>
        <v/>
      </c>
      <c r="EE205" s="300" t="str">
        <f ca="true">+IF(OFFSET('Hygiene Data'!$I$12,0,10*ROW('Hygiene Data'!I199))="","",OFFSET('Hygiene Data'!$I$12,0,10*ROW('Hygiene Data'!I199)))</f>
        <v/>
      </c>
      <c r="EF205" s="30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7"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0"/>
      <c r="BS206" s="300" t="str">
        <f ca="true">+IF(OFFSET('Water Data'!$D$27,0,10*ROW('Water Data'!D200))="","",OFFSET('Water Data'!$D$27,0,10*ROW('Water Data'!D200)))</f>
        <v/>
      </c>
      <c r="BT206" s="300" t="str">
        <f ca="true">+IF(OFFSET('Water Data'!$D$28,0,10*ROW('Water Data'!D200))="","",OFFSET('Water Data'!$D$28,0,10*ROW('Water Data'!D200)))</f>
        <v/>
      </c>
      <c r="BU206" s="300" t="str">
        <f ca="true">+IF(OFFSET('Water Data'!$D$29,0,10*ROW('Water Data'!D200))="","",OFFSET('Water Data'!$D$29,0,10*ROW('Water Data'!D200)))</f>
        <v/>
      </c>
      <c r="BV206" s="300" t="str">
        <f ca="true">+IF(OFFSET('Water Data'!$E$27,0,10*ROW('Water Data'!E200))="","",OFFSET('Water Data'!$E$27,0,10*ROW('Water Data'!E200)))</f>
        <v/>
      </c>
      <c r="BW206" s="300" t="str">
        <f ca="true">+IF(OFFSET('Water Data'!$E$28,0,10*ROW('Water Data'!E200))="","",OFFSET('Water Data'!$E$28,0,10*ROW('Water Data'!E200)))</f>
        <v/>
      </c>
      <c r="BX206" s="300" t="str">
        <f ca="true">+IF(OFFSET('Water Data'!$E$29,0,10*ROW('Water Data'!E200))="","",OFFSET('Water Data'!$E$29,0,10*ROW('Water Data'!E200)))</f>
        <v/>
      </c>
      <c r="BY206" s="300" t="str">
        <f ca="true">+IF(OFFSET('Water Data'!$F$27,0,10*ROW('Water Data'!F200))="","",OFFSET('Water Data'!$F$27,0,10*ROW('Water Data'!F200)))</f>
        <v/>
      </c>
      <c r="BZ206" s="300" t="str">
        <f ca="true">+IF(OFFSET('Water Data'!$F$28,0,10*ROW('Water Data'!F200))="","",OFFSET('Water Data'!$F$28,0,10*ROW('Water Data'!F200)))</f>
        <v/>
      </c>
      <c r="CA206" s="300" t="str">
        <f ca="true">+IF(OFFSET('Water Data'!$F$29,0,10*ROW('Water Data'!F200))="","",OFFSET('Water Data'!$F$29,0,10*ROW('Water Data'!F200)))</f>
        <v/>
      </c>
      <c r="CB206" s="300" t="str">
        <f ca="true">+IF(OFFSET('Water Data'!$G$27,0,10*ROW('Water Data'!G200))="","",OFFSET('Water Data'!$G$27,0,10*ROW('Water Data'!G200)))</f>
        <v/>
      </c>
      <c r="CC206" s="300" t="str">
        <f ca="true">+IF(OFFSET('Water Data'!$G$28,0,10*ROW('Water Data'!G200))="","",OFFSET('Water Data'!$G$28,0,10*ROW('Water Data'!G200)))</f>
        <v/>
      </c>
      <c r="CD206" s="300" t="str">
        <f ca="true">+IF(OFFSET('Water Data'!$G$29,0,10*ROW('Water Data'!G200))="","",OFFSET('Water Data'!$G$29,0,10*ROW('Water Data'!G200)))</f>
        <v/>
      </c>
      <c r="CE206" s="300" t="str">
        <f ca="true">+IF(OFFSET('Water Data'!$H$27,0,10*ROW('Water Data'!H200))="","",OFFSET('Water Data'!$H$27,0,10*ROW('Water Data'!H200)))</f>
        <v/>
      </c>
      <c r="CF206" s="300" t="str">
        <f ca="true">+IF(OFFSET('Water Data'!$H$28,0,10*ROW('Water Data'!H200))="","",OFFSET('Water Data'!$H$28,0,10*ROW('Water Data'!H200)))</f>
        <v/>
      </c>
      <c r="CG206" s="300" t="str">
        <f ca="true">+IF(OFFSET('Water Data'!$H$29,0,10*ROW('Water Data'!H200))="","",OFFSET('Water Data'!$H$29,0,10*ROW('Water Data'!H200)))</f>
        <v/>
      </c>
      <c r="CH206" s="300" t="str">
        <f ca="true">+IF(OFFSET('Water Data'!$I$27,0,10*ROW('Water Data'!I200))="","",OFFSET('Water Data'!$I$27,0,10*ROW('Water Data'!I200)))</f>
        <v/>
      </c>
      <c r="CI206" s="300" t="str">
        <f ca="true">+IF(OFFSET('Water Data'!$I$28,0,10*ROW('Water Data'!I200))="","",OFFSET('Water Data'!$I$28,0,10*ROW('Water Data'!I200)))</f>
        <v/>
      </c>
      <c r="CJ206" s="300" t="str">
        <f ca="true">+IF(OFFSET('Water Data'!$I$29,0,10*ROW('Water Data'!I200))="","",OFFSET('Water Data'!$I$29,0,10*ROW('Water Data'!I200)))</f>
        <v/>
      </c>
      <c r="CK206" s="300" t="str">
        <f ca="true">+IF(OFFSET('Sanitation Data'!$D$28,0,10*ROW('Sanitation Data'!D200))="","",OFFSET('Sanitation Data'!$D$28,0,10*ROW('Sanitation Data'!D200)))</f>
        <v/>
      </c>
      <c r="CL206" s="300" t="str">
        <f ca="true">+IF(OFFSET('Sanitation Data'!$D$29,0,10*ROW('Sanitation Data'!D200))="","",OFFSET('Sanitation Data'!$D$29,0,10*ROW('Sanitation Data'!D200)))</f>
        <v/>
      </c>
      <c r="CM206" s="300" t="str">
        <f ca="true">+IF(OFFSET('Sanitation Data'!$D$30,0,10*ROW('Sanitation Data'!D200))="","",OFFSET('Sanitation Data'!$D$30,0,10*ROW('Sanitation Data'!D200)))</f>
        <v/>
      </c>
      <c r="CN206" s="300" t="str">
        <f ca="true">+IF(OFFSET('Sanitation Data'!$D$31,0,10*ROW('Sanitation Data'!D200))="","",OFFSET('Sanitation Data'!$D$31,0,10*ROW('Sanitation Data'!D200)))</f>
        <v/>
      </c>
      <c r="CO206" s="300" t="str">
        <f ca="true">+IF(OFFSET('Sanitation Data'!$D$32,0,10*ROW('Sanitation Data'!D200))="","",OFFSET('Sanitation Data'!$D$32,0,10*ROW('Sanitation Data'!D200)))</f>
        <v/>
      </c>
      <c r="CP206" s="300" t="str">
        <f ca="true">+IF(OFFSET('Sanitation Data'!$E$28,0,10*ROW('Sanitation Data'!E200))="","",OFFSET('Sanitation Data'!$E$28,0,10*ROW('Sanitation Data'!E200)))</f>
        <v/>
      </c>
      <c r="CQ206" s="300" t="str">
        <f ca="true">+IF(OFFSET('Sanitation Data'!$E$29,0,10*ROW('Sanitation Data'!E200))="","",OFFSET('Sanitation Data'!$E$29,0,10*ROW('Sanitation Data'!E200)))</f>
        <v/>
      </c>
      <c r="CR206" s="300" t="str">
        <f ca="true">+IF(OFFSET('Sanitation Data'!$E$30,0,10*ROW('Sanitation Data'!E200))="","",OFFSET('Sanitation Data'!$E$30,0,10*ROW('Sanitation Data'!E200)))</f>
        <v/>
      </c>
      <c r="CS206" s="300" t="str">
        <f ca="true">+IF(OFFSET('Sanitation Data'!$E$31,0,10*ROW('Sanitation Data'!E200))="","",OFFSET('Sanitation Data'!$E$31,0,10*ROW('Sanitation Data'!E200)))</f>
        <v/>
      </c>
      <c r="CT206" s="300" t="str">
        <f ca="true">+IF(OFFSET('Sanitation Data'!$E$32,0,10*ROW('Sanitation Data'!E200))="","",OFFSET('Sanitation Data'!$E$32,0,10*ROW('Sanitation Data'!E200)))</f>
        <v/>
      </c>
      <c r="CU206" s="300" t="str">
        <f ca="true">+IF(OFFSET('Sanitation Data'!$F$28,0,10*ROW('Sanitation Data'!F200))="","",OFFSET('Sanitation Data'!$F$28,0,10*ROW('Sanitation Data'!F200)))</f>
        <v/>
      </c>
      <c r="CV206" s="300" t="str">
        <f ca="true">+IF(OFFSET('Sanitation Data'!$F$29,0,10*ROW('Sanitation Data'!F200))="","",OFFSET('Sanitation Data'!$F$29,0,10*ROW('Sanitation Data'!F200)))</f>
        <v/>
      </c>
      <c r="CW206" s="300" t="str">
        <f ca="true">+IF(OFFSET('Sanitation Data'!$F$30,0,10*ROW('Sanitation Data'!F200))="","",OFFSET('Sanitation Data'!$F$30,0,10*ROW('Sanitation Data'!F200)))</f>
        <v/>
      </c>
      <c r="CX206" s="300" t="str">
        <f ca="true">+IF(OFFSET('Sanitation Data'!$F$31,0,10*ROW('Sanitation Data'!F200))="","",OFFSET('Sanitation Data'!$F$31,0,10*ROW('Sanitation Data'!F200)))</f>
        <v/>
      </c>
      <c r="CY206" s="300" t="str">
        <f ca="true">+IF(OFFSET('Sanitation Data'!$F$32,0,10*ROW('Sanitation Data'!F200))="","",OFFSET('Sanitation Data'!$F$32,0,10*ROW('Sanitation Data'!F200)))</f>
        <v/>
      </c>
      <c r="CZ206" s="300" t="str">
        <f ca="true">+IF(OFFSET('Sanitation Data'!$G$28,0,10*ROW('Sanitation Data'!G200))="","",OFFSET('Sanitation Data'!$G$28,0,10*ROW('Sanitation Data'!G200)))</f>
        <v/>
      </c>
      <c r="DA206" s="300" t="str">
        <f ca="true">+IF(OFFSET('Sanitation Data'!$G$29,0,10*ROW('Sanitation Data'!G200))="","",OFFSET('Sanitation Data'!$G$29,0,10*ROW('Sanitation Data'!G200)))</f>
        <v/>
      </c>
      <c r="DB206" s="300" t="str">
        <f ca="true">+IF(OFFSET('Sanitation Data'!$G$30,0,10*ROW('Sanitation Data'!G200))="","",OFFSET('Sanitation Data'!$G$30,0,10*ROW('Sanitation Data'!G200)))</f>
        <v/>
      </c>
      <c r="DC206" s="300" t="str">
        <f ca="true">+IF(OFFSET('Sanitation Data'!$G$31,0,10*ROW('Sanitation Data'!G200))="","",OFFSET('Sanitation Data'!$G$31,0,10*ROW('Sanitation Data'!G200)))</f>
        <v/>
      </c>
      <c r="DD206" s="300" t="str">
        <f ca="true">+IF(OFFSET('Sanitation Data'!$G$32,0,10*ROW('Sanitation Data'!G200))="","",OFFSET('Sanitation Data'!$G$32,0,10*ROW('Sanitation Data'!G200)))</f>
        <v/>
      </c>
      <c r="DE206" s="300" t="str">
        <f ca="true">+IF(OFFSET('Sanitation Data'!$H$28,0,10*ROW('Sanitation Data'!H200))="","",OFFSET('Sanitation Data'!$H$28,0,10*ROW('Sanitation Data'!H200)))</f>
        <v/>
      </c>
      <c r="DF206" s="300" t="str">
        <f ca="true">+IF(OFFSET('Sanitation Data'!$H$29,0,10*ROW('Sanitation Data'!H200))="","",OFFSET('Sanitation Data'!$H$29,0,10*ROW('Sanitation Data'!H200)))</f>
        <v/>
      </c>
      <c r="DG206" s="300" t="str">
        <f ca="true">+IF(OFFSET('Sanitation Data'!$H$30,0,10*ROW('Sanitation Data'!H200))="","",OFFSET('Sanitation Data'!$H$30,0,10*ROW('Sanitation Data'!H200)))</f>
        <v/>
      </c>
      <c r="DH206" s="300" t="str">
        <f ca="true">+IF(OFFSET('Sanitation Data'!$H$31,0,10*ROW('Sanitation Data'!H200))="","",OFFSET('Sanitation Data'!$H$31,0,10*ROW('Sanitation Data'!H200)))</f>
        <v/>
      </c>
      <c r="DI206" s="300" t="str">
        <f ca="true">+IF(OFFSET('Sanitation Data'!$H$32,0,10*ROW('Sanitation Data'!H200))="","",OFFSET('Sanitation Data'!$H$32,0,10*ROW('Sanitation Data'!H200)))</f>
        <v/>
      </c>
      <c r="DJ206" s="300" t="str">
        <f ca="true">+IF(OFFSET('Sanitation Data'!$I$28,0,10*ROW('Sanitation Data'!I200))="","",OFFSET('Sanitation Data'!$I$28,0,10*ROW('Sanitation Data'!I200)))</f>
        <v/>
      </c>
      <c r="DK206" s="300" t="str">
        <f ca="true">+IF(OFFSET('Sanitation Data'!$I$29,0,10*ROW('Sanitation Data'!I200))="","",OFFSET('Sanitation Data'!$I$29,0,10*ROW('Sanitation Data'!I200)))</f>
        <v/>
      </c>
      <c r="DL206" s="300" t="str">
        <f ca="true">+IF(OFFSET('Sanitation Data'!$I$30,0,10*ROW('Sanitation Data'!I200))="","",OFFSET('Sanitation Data'!$I$30,0,10*ROW('Sanitation Data'!I200)))</f>
        <v/>
      </c>
      <c r="DM206" s="300" t="str">
        <f ca="true">+IF(OFFSET('Sanitation Data'!$I$31,0,10*ROW('Sanitation Data'!I200))="","",OFFSET('Sanitation Data'!$I$31,0,10*ROW('Sanitation Data'!I200)))</f>
        <v/>
      </c>
      <c r="DN206" s="300" t="str">
        <f ca="true">+IF(OFFSET('Sanitation Data'!$I$32,0,10*ROW('Sanitation Data'!I200))="","",OFFSET('Sanitation Data'!$I$32,0,10*ROW('Sanitation Data'!I200)))</f>
        <v/>
      </c>
      <c r="DO206" s="300" t="str">
        <f ca="true">+IF(OFFSET('Hygiene Data'!$D$11,0,10*ROW('Hygiene Data'!D200))="","",OFFSET('Hygiene Data'!$D$11,0,10*ROW('Hygiene Data'!D200)))</f>
        <v/>
      </c>
      <c r="DP206" s="300" t="str">
        <f ca="true">+IF(OFFSET('Hygiene Data'!$D$12,0,10*ROW('Hygiene Data'!D200))="","",OFFSET('Hygiene Data'!$D$12,0,10*ROW('Hygiene Data'!D200)))</f>
        <v/>
      </c>
      <c r="DQ206" s="300" t="str">
        <f ca="true">+IF(OFFSET('Hygiene Data'!$D$13,0,10*ROW('Hygiene Data'!D200))="","",OFFSET('Hygiene Data'!$D$13,0,10*ROW('Hygiene Data'!D200)))</f>
        <v/>
      </c>
      <c r="DR206" s="300" t="str">
        <f ca="true">+IF(OFFSET('Hygiene Data'!$E$11,0,10*ROW('Hygiene Data'!E200))="","",OFFSET('Hygiene Data'!$E$11,0,10*ROW('Hygiene Data'!E200)))</f>
        <v/>
      </c>
      <c r="DS206" s="300" t="str">
        <f ca="true">+IF(OFFSET('Hygiene Data'!$E$12,0,10*ROW('Hygiene Data'!E200))="","",OFFSET('Hygiene Data'!$E$12,0,10*ROW('Hygiene Data'!E200)))</f>
        <v/>
      </c>
      <c r="DT206" s="300" t="str">
        <f ca="true">+IF(OFFSET('Hygiene Data'!$E$13,0,10*ROW('Hygiene Data'!E200))="","",OFFSET('Hygiene Data'!$E$13,0,10*ROW('Hygiene Data'!E200)))</f>
        <v/>
      </c>
      <c r="DU206" s="300" t="str">
        <f ca="true">+IF(OFFSET('Hygiene Data'!$F$11,0,10*ROW('Hygiene Data'!F200))="","",OFFSET('Hygiene Data'!$F$11,0,10*ROW('Hygiene Data'!F200)))</f>
        <v/>
      </c>
      <c r="DV206" s="300" t="str">
        <f ca="true">+IF(OFFSET('Hygiene Data'!$F$12,0,10*ROW('Hygiene Data'!F200))="","",OFFSET('Hygiene Data'!$F$12,0,10*ROW('Hygiene Data'!F200)))</f>
        <v/>
      </c>
      <c r="DW206" s="300" t="str">
        <f ca="true">+IF(OFFSET('Hygiene Data'!$F$13,0,10*ROW('Hygiene Data'!F200))="","",OFFSET('Hygiene Data'!$F$13,0,10*ROW('Hygiene Data'!F200)))</f>
        <v/>
      </c>
      <c r="DX206" s="300" t="str">
        <f ca="true">+IF(OFFSET('Hygiene Data'!$G$11,0,10*ROW('Hygiene Data'!G200))="","",OFFSET('Hygiene Data'!$G$11,0,10*ROW('Hygiene Data'!G200)))</f>
        <v/>
      </c>
      <c r="DY206" s="300" t="str">
        <f ca="true">+IF(OFFSET('Hygiene Data'!$G$12,0,10*ROW('Hygiene Data'!G200))="","",OFFSET('Hygiene Data'!$G$12,0,10*ROW('Hygiene Data'!G200)))</f>
        <v/>
      </c>
      <c r="DZ206" s="300" t="str">
        <f ca="true">+IF(OFFSET('Hygiene Data'!$G$13,0,10*ROW('Hygiene Data'!G200))="","",OFFSET('Hygiene Data'!$G$13,0,10*ROW('Hygiene Data'!G200)))</f>
        <v/>
      </c>
      <c r="EA206" s="300" t="str">
        <f ca="true">+IF(OFFSET('Hygiene Data'!$H$11,0,10*ROW('Hygiene Data'!H200))="","",OFFSET('Hygiene Data'!$H$11,0,10*ROW('Hygiene Data'!H200)))</f>
        <v/>
      </c>
      <c r="EB206" s="300" t="str">
        <f ca="true">+IF(OFFSET('Hygiene Data'!$H$12,0,10*ROW('Hygiene Data'!H200))="","",OFFSET('Hygiene Data'!$H$12,0,10*ROW('Hygiene Data'!H200)))</f>
        <v/>
      </c>
      <c r="EC206" s="300" t="str">
        <f ca="true">+IF(OFFSET('Hygiene Data'!$H$13,0,10*ROW('Hygiene Data'!H200))="","",OFFSET('Hygiene Data'!$H$13,0,10*ROW('Hygiene Data'!H200)))</f>
        <v/>
      </c>
      <c r="ED206" s="300" t="str">
        <f ca="true">+IF(OFFSET('Hygiene Data'!$I$11,0,10*ROW('Hygiene Data'!I200))="","",OFFSET('Hygiene Data'!$I$11,0,10*ROW('Hygiene Data'!I200)))</f>
        <v/>
      </c>
      <c r="EE206" s="300" t="str">
        <f ca="true">+IF(OFFSET('Hygiene Data'!$I$12,0,10*ROW('Hygiene Data'!I200))="","",OFFSET('Hygiene Data'!$I$12,0,10*ROW('Hygiene Data'!I200)))</f>
        <v/>
      </c>
      <c r="EF206" s="30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7"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0"/>
      <c r="BS207" s="300" t="str">
        <f ca="true">+IF(OFFSET('Water Data'!$D$27,0,10*ROW('Water Data'!D201))="","",OFFSET('Water Data'!$D$27,0,10*ROW('Water Data'!D201)))</f>
        <v/>
      </c>
      <c r="BT207" s="300" t="str">
        <f ca="true">+IF(OFFSET('Water Data'!$D$28,0,10*ROW('Water Data'!D201))="","",OFFSET('Water Data'!$D$28,0,10*ROW('Water Data'!D201)))</f>
        <v/>
      </c>
      <c r="BU207" s="300" t="str">
        <f ca="true">+IF(OFFSET('Water Data'!$D$29,0,10*ROW('Water Data'!D201))="","",OFFSET('Water Data'!$D$29,0,10*ROW('Water Data'!D201)))</f>
        <v/>
      </c>
      <c r="BV207" s="300" t="str">
        <f ca="true">+IF(OFFSET('Water Data'!$E$27,0,10*ROW('Water Data'!E201))="","",OFFSET('Water Data'!$E$27,0,10*ROW('Water Data'!E201)))</f>
        <v/>
      </c>
      <c r="BW207" s="300" t="str">
        <f ca="true">+IF(OFFSET('Water Data'!$E$28,0,10*ROW('Water Data'!E201))="","",OFFSET('Water Data'!$E$28,0,10*ROW('Water Data'!E201)))</f>
        <v/>
      </c>
      <c r="BX207" s="300" t="str">
        <f ca="true">+IF(OFFSET('Water Data'!$E$29,0,10*ROW('Water Data'!E201))="","",OFFSET('Water Data'!$E$29,0,10*ROW('Water Data'!E201)))</f>
        <v/>
      </c>
      <c r="BY207" s="300" t="str">
        <f ca="true">+IF(OFFSET('Water Data'!$F$27,0,10*ROW('Water Data'!F201))="","",OFFSET('Water Data'!$F$27,0,10*ROW('Water Data'!F201)))</f>
        <v/>
      </c>
      <c r="BZ207" s="300" t="str">
        <f ca="true">+IF(OFFSET('Water Data'!$F$28,0,10*ROW('Water Data'!F201))="","",OFFSET('Water Data'!$F$28,0,10*ROW('Water Data'!F201)))</f>
        <v/>
      </c>
      <c r="CA207" s="300" t="str">
        <f ca="true">+IF(OFFSET('Water Data'!$F$29,0,10*ROW('Water Data'!F201))="","",OFFSET('Water Data'!$F$29,0,10*ROW('Water Data'!F201)))</f>
        <v/>
      </c>
      <c r="CB207" s="300" t="str">
        <f ca="true">+IF(OFFSET('Water Data'!$G$27,0,10*ROW('Water Data'!G201))="","",OFFSET('Water Data'!$G$27,0,10*ROW('Water Data'!G201)))</f>
        <v/>
      </c>
      <c r="CC207" s="300" t="str">
        <f ca="true">+IF(OFFSET('Water Data'!$G$28,0,10*ROW('Water Data'!G201))="","",OFFSET('Water Data'!$G$28,0,10*ROW('Water Data'!G201)))</f>
        <v/>
      </c>
      <c r="CD207" s="300" t="str">
        <f ca="true">+IF(OFFSET('Water Data'!$G$29,0,10*ROW('Water Data'!G201))="","",OFFSET('Water Data'!$G$29,0,10*ROW('Water Data'!G201)))</f>
        <v/>
      </c>
      <c r="CE207" s="300" t="str">
        <f ca="true">+IF(OFFSET('Water Data'!$H$27,0,10*ROW('Water Data'!H201))="","",OFFSET('Water Data'!$H$27,0,10*ROW('Water Data'!H201)))</f>
        <v/>
      </c>
      <c r="CF207" s="300" t="str">
        <f ca="true">+IF(OFFSET('Water Data'!$H$28,0,10*ROW('Water Data'!H201))="","",OFFSET('Water Data'!$H$28,0,10*ROW('Water Data'!H201)))</f>
        <v/>
      </c>
      <c r="CG207" s="300" t="str">
        <f ca="true">+IF(OFFSET('Water Data'!$H$29,0,10*ROW('Water Data'!H201))="","",OFFSET('Water Data'!$H$29,0,10*ROW('Water Data'!H201)))</f>
        <v/>
      </c>
      <c r="CH207" s="300" t="str">
        <f ca="true">+IF(OFFSET('Water Data'!$I$27,0,10*ROW('Water Data'!I201))="","",OFFSET('Water Data'!$I$27,0,10*ROW('Water Data'!I201)))</f>
        <v/>
      </c>
      <c r="CI207" s="300" t="str">
        <f ca="true">+IF(OFFSET('Water Data'!$I$28,0,10*ROW('Water Data'!I201))="","",OFFSET('Water Data'!$I$28,0,10*ROW('Water Data'!I201)))</f>
        <v/>
      </c>
      <c r="CJ207" s="300" t="str">
        <f ca="true">+IF(OFFSET('Water Data'!$I$29,0,10*ROW('Water Data'!I201))="","",OFFSET('Water Data'!$I$29,0,10*ROW('Water Data'!I201)))</f>
        <v/>
      </c>
      <c r="CK207" s="300" t="str">
        <f ca="true">+IF(OFFSET('Sanitation Data'!$D$28,0,10*ROW('Sanitation Data'!D201))="","",OFFSET('Sanitation Data'!$D$28,0,10*ROW('Sanitation Data'!D201)))</f>
        <v/>
      </c>
      <c r="CL207" s="300" t="str">
        <f ca="true">+IF(OFFSET('Sanitation Data'!$D$29,0,10*ROW('Sanitation Data'!D201))="","",OFFSET('Sanitation Data'!$D$29,0,10*ROW('Sanitation Data'!D201)))</f>
        <v/>
      </c>
      <c r="CM207" s="300" t="str">
        <f ca="true">+IF(OFFSET('Sanitation Data'!$D$30,0,10*ROW('Sanitation Data'!D201))="","",OFFSET('Sanitation Data'!$D$30,0,10*ROW('Sanitation Data'!D201)))</f>
        <v/>
      </c>
      <c r="CN207" s="300" t="str">
        <f ca="true">+IF(OFFSET('Sanitation Data'!$D$31,0,10*ROW('Sanitation Data'!D201))="","",OFFSET('Sanitation Data'!$D$31,0,10*ROW('Sanitation Data'!D201)))</f>
        <v/>
      </c>
      <c r="CO207" s="300" t="str">
        <f ca="true">+IF(OFFSET('Sanitation Data'!$D$32,0,10*ROW('Sanitation Data'!D201))="","",OFFSET('Sanitation Data'!$D$32,0,10*ROW('Sanitation Data'!D201)))</f>
        <v/>
      </c>
      <c r="CP207" s="300" t="str">
        <f ca="true">+IF(OFFSET('Sanitation Data'!$E$28,0,10*ROW('Sanitation Data'!E201))="","",OFFSET('Sanitation Data'!$E$28,0,10*ROW('Sanitation Data'!E201)))</f>
        <v/>
      </c>
      <c r="CQ207" s="300" t="str">
        <f ca="true">+IF(OFFSET('Sanitation Data'!$E$29,0,10*ROW('Sanitation Data'!E201))="","",OFFSET('Sanitation Data'!$E$29,0,10*ROW('Sanitation Data'!E201)))</f>
        <v/>
      </c>
      <c r="CR207" s="300" t="str">
        <f ca="true">+IF(OFFSET('Sanitation Data'!$E$30,0,10*ROW('Sanitation Data'!E201))="","",OFFSET('Sanitation Data'!$E$30,0,10*ROW('Sanitation Data'!E201)))</f>
        <v/>
      </c>
      <c r="CS207" s="300" t="str">
        <f ca="true">+IF(OFFSET('Sanitation Data'!$E$31,0,10*ROW('Sanitation Data'!E201))="","",OFFSET('Sanitation Data'!$E$31,0,10*ROW('Sanitation Data'!E201)))</f>
        <v/>
      </c>
      <c r="CT207" s="300" t="str">
        <f ca="true">+IF(OFFSET('Sanitation Data'!$E$32,0,10*ROW('Sanitation Data'!E201))="","",OFFSET('Sanitation Data'!$E$32,0,10*ROW('Sanitation Data'!E201)))</f>
        <v/>
      </c>
      <c r="CU207" s="300" t="str">
        <f ca="true">+IF(OFFSET('Sanitation Data'!$F$28,0,10*ROW('Sanitation Data'!F201))="","",OFFSET('Sanitation Data'!$F$28,0,10*ROW('Sanitation Data'!F201)))</f>
        <v/>
      </c>
      <c r="CV207" s="300" t="str">
        <f ca="true">+IF(OFFSET('Sanitation Data'!$F$29,0,10*ROW('Sanitation Data'!F201))="","",OFFSET('Sanitation Data'!$F$29,0,10*ROW('Sanitation Data'!F201)))</f>
        <v/>
      </c>
      <c r="CW207" s="300" t="str">
        <f ca="true">+IF(OFFSET('Sanitation Data'!$F$30,0,10*ROW('Sanitation Data'!F201))="","",OFFSET('Sanitation Data'!$F$30,0,10*ROW('Sanitation Data'!F201)))</f>
        <v/>
      </c>
      <c r="CX207" s="300" t="str">
        <f ca="true">+IF(OFFSET('Sanitation Data'!$F$31,0,10*ROW('Sanitation Data'!F201))="","",OFFSET('Sanitation Data'!$F$31,0,10*ROW('Sanitation Data'!F201)))</f>
        <v/>
      </c>
      <c r="CY207" s="300" t="str">
        <f ca="true">+IF(OFFSET('Sanitation Data'!$F$32,0,10*ROW('Sanitation Data'!F201))="","",OFFSET('Sanitation Data'!$F$32,0,10*ROW('Sanitation Data'!F201)))</f>
        <v/>
      </c>
      <c r="CZ207" s="300" t="str">
        <f ca="true">+IF(OFFSET('Sanitation Data'!$G$28,0,10*ROW('Sanitation Data'!G201))="","",OFFSET('Sanitation Data'!$G$28,0,10*ROW('Sanitation Data'!G201)))</f>
        <v/>
      </c>
      <c r="DA207" s="300" t="str">
        <f ca="true">+IF(OFFSET('Sanitation Data'!$G$29,0,10*ROW('Sanitation Data'!G201))="","",OFFSET('Sanitation Data'!$G$29,0,10*ROW('Sanitation Data'!G201)))</f>
        <v/>
      </c>
      <c r="DB207" s="300" t="str">
        <f ca="true">+IF(OFFSET('Sanitation Data'!$G$30,0,10*ROW('Sanitation Data'!G201))="","",OFFSET('Sanitation Data'!$G$30,0,10*ROW('Sanitation Data'!G201)))</f>
        <v/>
      </c>
      <c r="DC207" s="300" t="str">
        <f ca="true">+IF(OFFSET('Sanitation Data'!$G$31,0,10*ROW('Sanitation Data'!G201))="","",OFFSET('Sanitation Data'!$G$31,0,10*ROW('Sanitation Data'!G201)))</f>
        <v/>
      </c>
      <c r="DD207" s="300" t="str">
        <f ca="true">+IF(OFFSET('Sanitation Data'!$G$32,0,10*ROW('Sanitation Data'!G201))="","",OFFSET('Sanitation Data'!$G$32,0,10*ROW('Sanitation Data'!G201)))</f>
        <v/>
      </c>
      <c r="DE207" s="300" t="str">
        <f ca="true">+IF(OFFSET('Sanitation Data'!$H$28,0,10*ROW('Sanitation Data'!H201))="","",OFFSET('Sanitation Data'!$H$28,0,10*ROW('Sanitation Data'!H201)))</f>
        <v/>
      </c>
      <c r="DF207" s="300" t="str">
        <f ca="true">+IF(OFFSET('Sanitation Data'!$H$29,0,10*ROW('Sanitation Data'!H201))="","",OFFSET('Sanitation Data'!$H$29,0,10*ROW('Sanitation Data'!H201)))</f>
        <v/>
      </c>
      <c r="DG207" s="300" t="str">
        <f ca="true">+IF(OFFSET('Sanitation Data'!$H$30,0,10*ROW('Sanitation Data'!H201))="","",OFFSET('Sanitation Data'!$H$30,0,10*ROW('Sanitation Data'!H201)))</f>
        <v/>
      </c>
      <c r="DH207" s="300" t="str">
        <f ca="true">+IF(OFFSET('Sanitation Data'!$H$31,0,10*ROW('Sanitation Data'!H201))="","",OFFSET('Sanitation Data'!$H$31,0,10*ROW('Sanitation Data'!H201)))</f>
        <v/>
      </c>
      <c r="DI207" s="300" t="str">
        <f ca="true">+IF(OFFSET('Sanitation Data'!$H$32,0,10*ROW('Sanitation Data'!H201))="","",OFFSET('Sanitation Data'!$H$32,0,10*ROW('Sanitation Data'!H201)))</f>
        <v/>
      </c>
      <c r="DJ207" s="300" t="str">
        <f ca="true">+IF(OFFSET('Sanitation Data'!$I$28,0,10*ROW('Sanitation Data'!I201))="","",OFFSET('Sanitation Data'!$I$28,0,10*ROW('Sanitation Data'!I201)))</f>
        <v/>
      </c>
      <c r="DK207" s="300" t="str">
        <f ca="true">+IF(OFFSET('Sanitation Data'!$I$29,0,10*ROW('Sanitation Data'!I201))="","",OFFSET('Sanitation Data'!$I$29,0,10*ROW('Sanitation Data'!I201)))</f>
        <v/>
      </c>
      <c r="DL207" s="300" t="str">
        <f ca="true">+IF(OFFSET('Sanitation Data'!$I$30,0,10*ROW('Sanitation Data'!I201))="","",OFFSET('Sanitation Data'!$I$30,0,10*ROW('Sanitation Data'!I201)))</f>
        <v/>
      </c>
      <c r="DM207" s="300" t="str">
        <f ca="true">+IF(OFFSET('Sanitation Data'!$I$31,0,10*ROW('Sanitation Data'!I201))="","",OFFSET('Sanitation Data'!$I$31,0,10*ROW('Sanitation Data'!I201)))</f>
        <v/>
      </c>
      <c r="DN207" s="300" t="str">
        <f ca="true">+IF(OFFSET('Sanitation Data'!$I$32,0,10*ROW('Sanitation Data'!I201))="","",OFFSET('Sanitation Data'!$I$32,0,10*ROW('Sanitation Data'!I201)))</f>
        <v/>
      </c>
      <c r="DO207" s="300" t="str">
        <f ca="true">+IF(OFFSET('Hygiene Data'!$D$11,0,10*ROW('Hygiene Data'!D201))="","",OFFSET('Hygiene Data'!$D$11,0,10*ROW('Hygiene Data'!D201)))</f>
        <v/>
      </c>
      <c r="DP207" s="300" t="str">
        <f ca="true">+IF(OFFSET('Hygiene Data'!$D$12,0,10*ROW('Hygiene Data'!D201))="","",OFFSET('Hygiene Data'!$D$12,0,10*ROW('Hygiene Data'!D201)))</f>
        <v/>
      </c>
      <c r="DQ207" s="300" t="str">
        <f ca="true">+IF(OFFSET('Hygiene Data'!$D$13,0,10*ROW('Hygiene Data'!D201))="","",OFFSET('Hygiene Data'!$D$13,0,10*ROW('Hygiene Data'!D201)))</f>
        <v/>
      </c>
      <c r="DR207" s="300" t="str">
        <f ca="true">+IF(OFFSET('Hygiene Data'!$E$11,0,10*ROW('Hygiene Data'!E201))="","",OFFSET('Hygiene Data'!$E$11,0,10*ROW('Hygiene Data'!E201)))</f>
        <v/>
      </c>
      <c r="DS207" s="300" t="str">
        <f ca="true">+IF(OFFSET('Hygiene Data'!$E$12,0,10*ROW('Hygiene Data'!E201))="","",OFFSET('Hygiene Data'!$E$12,0,10*ROW('Hygiene Data'!E201)))</f>
        <v/>
      </c>
      <c r="DT207" s="300" t="str">
        <f ca="true">+IF(OFFSET('Hygiene Data'!$E$13,0,10*ROW('Hygiene Data'!E201))="","",OFFSET('Hygiene Data'!$E$13,0,10*ROW('Hygiene Data'!E201)))</f>
        <v/>
      </c>
      <c r="DU207" s="300" t="str">
        <f ca="true">+IF(OFFSET('Hygiene Data'!$F$11,0,10*ROW('Hygiene Data'!F201))="","",OFFSET('Hygiene Data'!$F$11,0,10*ROW('Hygiene Data'!F201)))</f>
        <v/>
      </c>
      <c r="DV207" s="300" t="str">
        <f ca="true">+IF(OFFSET('Hygiene Data'!$F$12,0,10*ROW('Hygiene Data'!F201))="","",OFFSET('Hygiene Data'!$F$12,0,10*ROW('Hygiene Data'!F201)))</f>
        <v/>
      </c>
      <c r="DW207" s="300" t="str">
        <f ca="true">+IF(OFFSET('Hygiene Data'!$F$13,0,10*ROW('Hygiene Data'!F201))="","",OFFSET('Hygiene Data'!$F$13,0,10*ROW('Hygiene Data'!F201)))</f>
        <v/>
      </c>
      <c r="DX207" s="300" t="str">
        <f ca="true">+IF(OFFSET('Hygiene Data'!$G$11,0,10*ROW('Hygiene Data'!G201))="","",OFFSET('Hygiene Data'!$G$11,0,10*ROW('Hygiene Data'!G201)))</f>
        <v/>
      </c>
      <c r="DY207" s="300" t="str">
        <f ca="true">+IF(OFFSET('Hygiene Data'!$G$12,0,10*ROW('Hygiene Data'!G201))="","",OFFSET('Hygiene Data'!$G$12,0,10*ROW('Hygiene Data'!G201)))</f>
        <v/>
      </c>
      <c r="DZ207" s="300" t="str">
        <f ca="true">+IF(OFFSET('Hygiene Data'!$G$13,0,10*ROW('Hygiene Data'!G201))="","",OFFSET('Hygiene Data'!$G$13,0,10*ROW('Hygiene Data'!G201)))</f>
        <v/>
      </c>
      <c r="EA207" s="300" t="str">
        <f ca="true">+IF(OFFSET('Hygiene Data'!$H$11,0,10*ROW('Hygiene Data'!H201))="","",OFFSET('Hygiene Data'!$H$11,0,10*ROW('Hygiene Data'!H201)))</f>
        <v/>
      </c>
      <c r="EB207" s="300" t="str">
        <f ca="true">+IF(OFFSET('Hygiene Data'!$H$12,0,10*ROW('Hygiene Data'!H201))="","",OFFSET('Hygiene Data'!$H$12,0,10*ROW('Hygiene Data'!H201)))</f>
        <v/>
      </c>
      <c r="EC207" s="300" t="str">
        <f ca="true">+IF(OFFSET('Hygiene Data'!$H$13,0,10*ROW('Hygiene Data'!H201))="","",OFFSET('Hygiene Data'!$H$13,0,10*ROW('Hygiene Data'!H201)))</f>
        <v/>
      </c>
      <c r="ED207" s="300" t="str">
        <f ca="true">+IF(OFFSET('Hygiene Data'!$I$11,0,10*ROW('Hygiene Data'!I201))="","",OFFSET('Hygiene Data'!$I$11,0,10*ROW('Hygiene Data'!I201)))</f>
        <v/>
      </c>
      <c r="EE207" s="300" t="str">
        <f ca="true">+IF(OFFSET('Hygiene Data'!$I$12,0,10*ROW('Hygiene Data'!I201))="","",OFFSET('Hygiene Data'!$I$12,0,10*ROW('Hygiene Data'!I201)))</f>
        <v/>
      </c>
      <c r="EF207" s="30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36" customFormat="true" ht="30" customHeight="true" x14ac:dyDescent="0.25">
      <c r="B1" s="351" t="s">
        <v>28</v>
      </c>
      <c r="C1" s="586" t="s">
        <v>236</v>
      </c>
      <c r="D1" s="346" t="s">
        <v>159</v>
      </c>
      <c r="E1" s="346"/>
      <c r="F1" s="346"/>
      <c r="G1" s="346"/>
      <c r="H1" s="346"/>
      <c r="I1" s="350"/>
      <c r="J1" s="337"/>
      <c r="K1" s="337"/>
      <c r="L1" s="351" t="s">
        <v>28</v>
      </c>
      <c r="M1" s="586" t="s">
        <v>237</v>
      </c>
      <c r="N1" s="346" t="s">
        <v>159</v>
      </c>
      <c r="O1" s="346"/>
      <c r="P1" s="346"/>
      <c r="Q1" s="346"/>
      <c r="R1" s="346"/>
      <c r="S1" s="350"/>
      <c r="T1" s="337"/>
      <c r="U1" s="337"/>
      <c r="V1" s="351" t="s">
        <v>28</v>
      </c>
      <c r="W1" s="586" t="s">
        <v>238</v>
      </c>
      <c r="X1" s="346" t="s">
        <v>159</v>
      </c>
      <c r="Y1" s="346"/>
      <c r="Z1" s="346"/>
      <c r="AA1" s="346"/>
      <c r="AB1" s="346"/>
      <c r="AC1" s="350"/>
      <c r="AD1" s="337"/>
      <c r="AE1" s="337"/>
      <c r="AF1" s="351" t="s">
        <v>28</v>
      </c>
      <c r="AG1" s="586" t="s">
        <v>239</v>
      </c>
      <c r="AH1" s="346" t="s">
        <v>159</v>
      </c>
      <c r="AI1" s="346"/>
      <c r="AJ1" s="346"/>
      <c r="AK1" s="346"/>
      <c r="AL1" s="346"/>
      <c r="AM1" s="350"/>
      <c r="AN1" s="337"/>
      <c r="AO1" s="337"/>
      <c r="AP1" s="351" t="s">
        <v>28</v>
      </c>
      <c r="AQ1" s="586" t="s">
        <v>240</v>
      </c>
      <c r="AR1" s="346" t="s">
        <v>159</v>
      </c>
      <c r="AS1" s="346"/>
      <c r="AT1" s="346"/>
      <c r="AU1" s="346"/>
      <c r="AV1" s="346"/>
      <c r="AW1" s="350"/>
      <c r="AX1" s="339"/>
      <c r="AY1" s="339"/>
      <c r="AZ1" s="351" t="s">
        <v>28</v>
      </c>
      <c r="BA1" s="586">
        <v>2018</v>
      </c>
      <c r="BB1" s="346" t="s">
        <v>159</v>
      </c>
      <c r="BC1" s="346"/>
      <c r="BD1" s="346"/>
      <c r="BE1" s="346"/>
      <c r="BF1" s="346"/>
      <c r="BG1" s="350"/>
      <c r="BH1" s="337"/>
      <c r="BI1" s="337"/>
      <c r="BJ1" s="351" t="s">
        <v>28</v>
      </c>
      <c r="BK1" s="586">
        <v>2019</v>
      </c>
      <c r="BL1" s="346" t="s">
        <v>159</v>
      </c>
      <c r="BM1" s="346"/>
      <c r="BN1" s="346"/>
      <c r="BO1" s="346"/>
      <c r="BP1" s="346"/>
      <c r="BQ1" s="350"/>
      <c r="BR1" s="337"/>
      <c r="BS1" s="337"/>
      <c r="BT1" s="351" t="s">
        <v>28</v>
      </c>
      <c r="BU1" s="586">
        <v>2021</v>
      </c>
      <c r="BV1" s="346" t="s">
        <v>159</v>
      </c>
      <c r="BW1" s="346"/>
      <c r="BX1" s="346"/>
      <c r="BY1" s="346"/>
      <c r="BZ1" s="346"/>
      <c r="CA1" s="350"/>
      <c r="CB1" s="337"/>
      <c r="CC1" s="337"/>
      <c r="CD1" s="351" t="s">
        <v>28</v>
      </c>
      <c r="CE1" s="586">
        <v>2022</v>
      </c>
      <c r="CF1" s="346" t="s">
        <v>159</v>
      </c>
      <c r="CG1" s="346"/>
      <c r="CH1" s="346"/>
      <c r="CI1" s="346"/>
      <c r="CJ1" s="346"/>
      <c r="CK1" s="350"/>
      <c r="CL1" s="337"/>
      <c r="CM1" s="337"/>
      <c r="CN1" s="351" t="s">
        <v>28</v>
      </c>
      <c r="CO1" s="586">
        <v>2022</v>
      </c>
      <c r="CP1" s="346" t="s">
        <v>159</v>
      </c>
      <c r="CQ1" s="346"/>
      <c r="CR1" s="346"/>
      <c r="CS1" s="346"/>
      <c r="CT1" s="346"/>
      <c r="CU1" s="350"/>
      <c r="CV1" s="337"/>
      <c r="CW1" s="337"/>
      <c r="CX1" s="351" t="s">
        <v>28</v>
      </c>
      <c r="CY1" s="586">
        <v>2023</v>
      </c>
      <c r="CZ1" s="346" t="s">
        <v>159</v>
      </c>
      <c r="DA1" s="346"/>
      <c r="DB1" s="346"/>
      <c r="DC1" s="346"/>
      <c r="DD1" s="346"/>
      <c r="DE1" s="350"/>
      <c r="DF1" s="337"/>
      <c r="DG1" s="337"/>
    </row>
    <row xmlns:x14ac="http://schemas.microsoft.com/office/spreadsheetml/2009/9/ac" r="2" s="336" customFormat="true" ht="30" customHeight="true" x14ac:dyDescent="0.25">
      <c r="A2" s="604" t="s">
        <v>267</v>
      </c>
      <c r="B2" s="347" t="s">
        <v>231</v>
      </c>
      <c r="C2" s="265" t="s">
        <v>193</v>
      </c>
      <c r="D2" s="265" t="s">
        <v>160</v>
      </c>
      <c r="E2" s="348"/>
      <c r="F2" s="348"/>
      <c r="G2" s="348"/>
      <c r="H2" s="348"/>
      <c r="I2" s="349"/>
      <c r="J2" s="337" t="s">
        <v>241</v>
      </c>
      <c r="K2" s="337"/>
      <c r="L2" s="347" t="s">
        <v>232</v>
      </c>
      <c r="M2" s="265" t="s">
        <v>193</v>
      </c>
      <c r="N2" s="265" t="s">
        <v>160</v>
      </c>
      <c r="O2" s="348"/>
      <c r="P2" s="348"/>
      <c r="Q2" s="348"/>
      <c r="R2" s="348"/>
      <c r="S2" s="349"/>
      <c r="T2" s="337" t="s">
        <v>241</v>
      </c>
      <c r="U2" s="337"/>
      <c r="V2" s="347" t="s">
        <v>233</v>
      </c>
      <c r="W2" s="265" t="s">
        <v>193</v>
      </c>
      <c r="X2" s="265" t="s">
        <v>160</v>
      </c>
      <c r="Y2" s="348"/>
      <c r="Z2" s="348"/>
      <c r="AA2" s="348"/>
      <c r="AB2" s="348"/>
      <c r="AC2" s="349"/>
      <c r="AD2" s="337" t="s">
        <v>241</v>
      </c>
      <c r="AE2" s="337"/>
      <c r="AF2" s="347" t="s">
        <v>234</v>
      </c>
      <c r="AG2" s="265" t="s">
        <v>194</v>
      </c>
      <c r="AH2" s="265" t="s">
        <v>167</v>
      </c>
      <c r="AI2" s="348"/>
      <c r="AJ2" s="348"/>
      <c r="AK2" s="348"/>
      <c r="AL2" s="348"/>
      <c r="AM2" s="349"/>
      <c r="AN2" s="337" t="s">
        <v>241</v>
      </c>
      <c r="AO2" s="337"/>
      <c r="AP2" s="347" t="s">
        <v>235</v>
      </c>
      <c r="AQ2" s="265" t="s">
        <v>194</v>
      </c>
      <c r="AR2" s="265" t="s">
        <v>198</v>
      </c>
      <c r="AS2" s="348"/>
      <c r="AT2" s="348"/>
      <c r="AU2" s="348"/>
      <c r="AV2" s="348"/>
      <c r="AW2" s="349"/>
      <c r="AX2" s="339" t="s">
        <v>241</v>
      </c>
      <c r="AY2" s="339"/>
      <c r="AZ2" s="347" t="s">
        <v>257</v>
      </c>
      <c r="BA2" s="265" t="s">
        <v>193</v>
      </c>
      <c r="BB2" s="265" t="s">
        <v>160</v>
      </c>
      <c r="BC2" s="348"/>
      <c r="BD2" s="348"/>
      <c r="BE2" s="348"/>
      <c r="BF2" s="348"/>
      <c r="BG2" s="349"/>
      <c r="BH2" s="337" t="s">
        <v>241</v>
      </c>
      <c r="BI2" s="337"/>
      <c r="BJ2" s="347" t="s">
        <v>259</v>
      </c>
      <c r="BK2" s="265" t="s">
        <v>193</v>
      </c>
      <c r="BL2" s="265" t="s">
        <v>160</v>
      </c>
      <c r="BM2" s="348"/>
      <c r="BN2" s="348"/>
      <c r="BO2" s="348"/>
      <c r="BP2" s="348"/>
      <c r="BQ2" s="349"/>
      <c r="BR2" s="337" t="s">
        <v>241</v>
      </c>
      <c r="BS2" s="337"/>
      <c r="BT2" s="347" t="s">
        <v>285</v>
      </c>
      <c r="BU2" s="265" t="s">
        <v>193</v>
      </c>
      <c r="BV2" s="265" t="s">
        <v>160</v>
      </c>
      <c r="BW2" s="348"/>
      <c r="BX2" s="348"/>
      <c r="BY2" s="348"/>
      <c r="BZ2" s="348"/>
      <c r="CA2" s="349"/>
      <c r="CB2" s="337" t="s">
        <v>241</v>
      </c>
      <c r="CC2" s="337"/>
      <c r="CD2" s="347" t="s">
        <v>272</v>
      </c>
      <c r="CE2" s="265" t="s">
        <v>194</v>
      </c>
      <c r="CF2" s="265" t="s">
        <v>273</v>
      </c>
      <c r="CG2" s="348"/>
      <c r="CH2" s="348"/>
      <c r="CI2" s="348"/>
      <c r="CJ2" s="348"/>
      <c r="CK2" s="349"/>
      <c r="CL2" s="337" t="s">
        <v>241</v>
      </c>
      <c r="CM2" s="337"/>
      <c r="CN2" s="347" t="s">
        <v>290</v>
      </c>
      <c r="CO2" s="265" t="s">
        <v>193</v>
      </c>
      <c r="CP2" s="265" t="s">
        <v>160</v>
      </c>
      <c r="CQ2" s="348"/>
      <c r="CR2" s="348"/>
      <c r="CS2" s="348"/>
      <c r="CT2" s="348"/>
      <c r="CU2" s="349"/>
      <c r="CV2" s="337" t="s">
        <v>241</v>
      </c>
      <c r="CW2" s="337"/>
      <c r="CX2" s="347" t="s">
        <v>294</v>
      </c>
      <c r="CY2" s="265" t="s">
        <v>194</v>
      </c>
      <c r="CZ2" s="265" t="s">
        <v>295</v>
      </c>
      <c r="DA2" s="348"/>
      <c r="DB2" s="348"/>
      <c r="DC2" s="348"/>
      <c r="DD2" s="348"/>
      <c r="DE2" s="349"/>
      <c r="DF2" s="337" t="s">
        <v>241</v>
      </c>
      <c r="DG2" s="337"/>
    </row>
    <row xmlns:x14ac="http://schemas.microsoft.com/office/spreadsheetml/2009/9/ac" r="3" s="274" customFormat="true" ht="18" customHeight="true" x14ac:dyDescent="0.25">
      <c r="A3" s="604"/>
      <c r="B3" s="266" t="s">
        <v>185</v>
      </c>
      <c r="C3" s="267" t="s">
        <v>56</v>
      </c>
      <c r="D3" s="268" t="s">
        <v>7</v>
      </c>
      <c r="E3" s="269" t="s">
        <v>1</v>
      </c>
      <c r="F3" s="269" t="s">
        <v>2</v>
      </c>
      <c r="G3" s="269" t="s">
        <v>16</v>
      </c>
      <c r="H3" s="269" t="s">
        <v>17</v>
      </c>
      <c r="I3" s="270" t="s">
        <v>18</v>
      </c>
      <c r="J3" s="271"/>
      <c r="K3" s="271"/>
      <c r="L3" s="266" t="s">
        <v>185</v>
      </c>
      <c r="M3" s="267" t="s">
        <v>56</v>
      </c>
      <c r="N3" s="268" t="s">
        <v>7</v>
      </c>
      <c r="O3" s="269" t="s">
        <v>1</v>
      </c>
      <c r="P3" s="269" t="s">
        <v>2</v>
      </c>
      <c r="Q3" s="269" t="s">
        <v>16</v>
      </c>
      <c r="R3" s="269" t="s">
        <v>17</v>
      </c>
      <c r="S3" s="270" t="s">
        <v>18</v>
      </c>
      <c r="T3" s="271"/>
      <c r="U3" s="271"/>
      <c r="V3" s="266" t="s">
        <v>185</v>
      </c>
      <c r="W3" s="267" t="s">
        <v>56</v>
      </c>
      <c r="X3" s="268" t="s">
        <v>7</v>
      </c>
      <c r="Y3" s="269" t="s">
        <v>1</v>
      </c>
      <c r="Z3" s="269" t="s">
        <v>2</v>
      </c>
      <c r="AA3" s="269" t="s">
        <v>16</v>
      </c>
      <c r="AB3" s="269" t="s">
        <v>17</v>
      </c>
      <c r="AC3" s="270" t="s">
        <v>18</v>
      </c>
      <c r="AD3" s="271"/>
      <c r="AE3" s="271"/>
      <c r="AF3" s="266" t="s">
        <v>185</v>
      </c>
      <c r="AG3" s="267" t="s">
        <v>56</v>
      </c>
      <c r="AH3" s="268" t="s">
        <v>7</v>
      </c>
      <c r="AI3" s="269" t="s">
        <v>1</v>
      </c>
      <c r="AJ3" s="269" t="s">
        <v>2</v>
      </c>
      <c r="AK3" s="269" t="s">
        <v>16</v>
      </c>
      <c r="AL3" s="269" t="s">
        <v>17</v>
      </c>
      <c r="AM3" s="270" t="s">
        <v>18</v>
      </c>
      <c r="AN3" s="271"/>
      <c r="AO3" s="271"/>
      <c r="AP3" s="266" t="s">
        <v>185</v>
      </c>
      <c r="AQ3" s="267" t="s">
        <v>56</v>
      </c>
      <c r="AR3" s="268" t="s">
        <v>7</v>
      </c>
      <c r="AS3" s="269" t="s">
        <v>1</v>
      </c>
      <c r="AT3" s="269" t="s">
        <v>2</v>
      </c>
      <c r="AU3" s="269" t="s">
        <v>16</v>
      </c>
      <c r="AV3" s="269" t="s">
        <v>17</v>
      </c>
      <c r="AW3" s="270" t="s">
        <v>18</v>
      </c>
      <c r="AX3" s="272"/>
      <c r="AY3" s="272"/>
      <c r="AZ3" s="266" t="s">
        <v>185</v>
      </c>
      <c r="BA3" s="267" t="s">
        <v>56</v>
      </c>
      <c r="BB3" s="268" t="s">
        <v>7</v>
      </c>
      <c r="BC3" s="269" t="s">
        <v>1</v>
      </c>
      <c r="BD3" s="269" t="s">
        <v>2</v>
      </c>
      <c r="BE3" s="269" t="s">
        <v>16</v>
      </c>
      <c r="BF3" s="269" t="s">
        <v>17</v>
      </c>
      <c r="BG3" s="270" t="s">
        <v>18</v>
      </c>
      <c r="BH3" s="271"/>
      <c r="BI3" s="271"/>
      <c r="BJ3" s="266" t="s">
        <v>185</v>
      </c>
      <c r="BK3" s="267" t="s">
        <v>56</v>
      </c>
      <c r="BL3" s="268" t="s">
        <v>7</v>
      </c>
      <c r="BM3" s="269" t="s">
        <v>1</v>
      </c>
      <c r="BN3" s="269" t="s">
        <v>2</v>
      </c>
      <c r="BO3" s="269" t="s">
        <v>16</v>
      </c>
      <c r="BP3" s="269" t="s">
        <v>17</v>
      </c>
      <c r="BQ3" s="270" t="s">
        <v>18</v>
      </c>
      <c r="BR3" s="271"/>
      <c r="BS3" s="271"/>
      <c r="BT3" s="266" t="s">
        <v>185</v>
      </c>
      <c r="BU3" s="267" t="s">
        <v>56</v>
      </c>
      <c r="BV3" s="268" t="s">
        <v>7</v>
      </c>
      <c r="BW3" s="269" t="s">
        <v>1</v>
      </c>
      <c r="BX3" s="269" t="s">
        <v>2</v>
      </c>
      <c r="BY3" s="269" t="s">
        <v>16</v>
      </c>
      <c r="BZ3" s="269" t="s">
        <v>17</v>
      </c>
      <c r="CA3" s="270" t="s">
        <v>18</v>
      </c>
      <c r="CB3" s="271"/>
      <c r="CC3" s="271"/>
      <c r="CD3" s="266" t="s">
        <v>185</v>
      </c>
      <c r="CE3" s="267" t="s">
        <v>56</v>
      </c>
      <c r="CF3" s="268" t="s">
        <v>7</v>
      </c>
      <c r="CG3" s="269" t="s">
        <v>1</v>
      </c>
      <c r="CH3" s="269" t="s">
        <v>2</v>
      </c>
      <c r="CI3" s="269" t="s">
        <v>16</v>
      </c>
      <c r="CJ3" s="269" t="s">
        <v>17</v>
      </c>
      <c r="CK3" s="270" t="s">
        <v>18</v>
      </c>
      <c r="CL3" s="271"/>
      <c r="CM3" s="271"/>
      <c r="CN3" s="266" t="s">
        <v>185</v>
      </c>
      <c r="CO3" s="267" t="s">
        <v>56</v>
      </c>
      <c r="CP3" s="268" t="s">
        <v>7</v>
      </c>
      <c r="CQ3" s="269" t="s">
        <v>1</v>
      </c>
      <c r="CR3" s="269" t="s">
        <v>2</v>
      </c>
      <c r="CS3" s="269" t="s">
        <v>16</v>
      </c>
      <c r="CT3" s="269" t="s">
        <v>17</v>
      </c>
      <c r="CU3" s="270" t="s">
        <v>18</v>
      </c>
      <c r="CV3" s="271"/>
      <c r="CW3" s="271"/>
      <c r="CX3" s="266" t="s">
        <v>185</v>
      </c>
      <c r="CY3" s="267" t="s">
        <v>56</v>
      </c>
      <c r="CZ3" s="268" t="s">
        <v>7</v>
      </c>
      <c r="DA3" s="269" t="s">
        <v>1</v>
      </c>
      <c r="DB3" s="269" t="s">
        <v>2</v>
      </c>
      <c r="DC3" s="269" t="s">
        <v>16</v>
      </c>
      <c r="DD3" s="269" t="s">
        <v>17</v>
      </c>
      <c r="DE3" s="270" t="s">
        <v>18</v>
      </c>
      <c r="DF3" s="271"/>
      <c r="DG3" s="271"/>
      <c r="DH3" s="273"/>
      <c r="DR3" s="273"/>
      <c r="EB3" s="273"/>
      <c r="EL3" s="273"/>
      <c r="EV3" s="273"/>
      <c r="FF3" s="273"/>
      <c r="FP3" s="273"/>
      <c r="FZ3" s="273"/>
      <c r="GJ3" s="273"/>
      <c r="GT3" s="273"/>
      <c r="HD3" s="273"/>
      <c r="HN3" s="273"/>
      <c r="HX3" s="273"/>
      <c r="IH3" s="273"/>
    </row>
    <row xmlns:x14ac="http://schemas.microsoft.com/office/spreadsheetml/2009/9/ac" r="4" s="4" customFormat="true" x14ac:dyDescent="0.25">
      <c r="A4" s="407" t="str">
        <f>IF(ISBLANK('Data Summary'!A6),"",'Data Summary'!A6)</f>
        <v>TCD_2010_UIS</v>
      </c>
      <c r="B4" s="123"/>
      <c r="C4" s="65" t="s">
        <v>24</v>
      </c>
      <c r="D4" s="9" t="str">
        <f>IF(COUNTA(D13)=0,"",D13)</f>
        <v/>
      </c>
      <c r="E4" s="9" t="str">
        <f t="shared" ref="E4:I4" si="0">IF(COUNTA(E13)=0,"",E13)</f>
        <v/>
      </c>
      <c r="F4" s="9" t="str">
        <f t="shared" si="0"/>
        <v/>
      </c>
      <c r="G4" s="9" t="str">
        <f t="shared" si="0"/>
        <v/>
      </c>
      <c r="H4" s="9" t="str">
        <f t="shared" si="0"/>
        <v/>
      </c>
      <c r="I4" s="29" t="str">
        <f t="shared" si="0"/>
        <v/>
      </c>
      <c r="J4" s="24"/>
      <c r="K4" s="24"/>
      <c r="L4" s="123"/>
      <c r="M4" s="15" t="s">
        <v>24</v>
      </c>
      <c r="N4" s="9" t="str">
        <f t="shared" ref="N4:S4" si="1">IF(COUNTA(N13)=0,"",N13)</f>
        <v/>
      </c>
      <c r="O4" s="9" t="str">
        <f t="shared" si="1"/>
        <v/>
      </c>
      <c r="P4" s="9" t="str">
        <f t="shared" si="1"/>
        <v/>
      </c>
      <c r="Q4" s="9" t="str">
        <f t="shared" si="1"/>
        <v/>
      </c>
      <c r="R4" s="9" t="str">
        <f t="shared" si="1"/>
        <v/>
      </c>
      <c r="S4" s="29" t="str">
        <f t="shared" si="1"/>
        <v/>
      </c>
      <c r="T4" s="24"/>
      <c r="U4" s="24"/>
      <c r="V4" s="123"/>
      <c r="W4" s="65" t="s">
        <v>24</v>
      </c>
      <c r="X4" s="9" t="str">
        <f>IF(COUNTA(X13)=0,"",X13)</f>
        <v/>
      </c>
      <c r="Y4" s="9" t="str">
        <f t="shared" ref="Y4:AC4" si="2">IF(COUNTA(Y13)=0,"",Y13)</f>
        <v/>
      </c>
      <c r="Z4" s="9" t="str">
        <f t="shared" si="2"/>
        <v/>
      </c>
      <c r="AA4" s="9" t="str">
        <f t="shared" si="2"/>
        <v/>
      </c>
      <c r="AB4" s="9" t="str">
        <f t="shared" si="2"/>
        <v/>
      </c>
      <c r="AC4" s="29" t="str">
        <f t="shared" si="2"/>
        <v/>
      </c>
      <c r="AD4" s="24"/>
      <c r="AE4" s="24"/>
      <c r="AF4" s="123"/>
      <c r="AG4" s="65" t="s">
        <v>24</v>
      </c>
      <c r="AH4" s="9" t="str">
        <f>IF(COUNTA(AH13)=0,"",AH13)</f>
        <v/>
      </c>
      <c r="AI4" s="9" t="str">
        <f t="shared" ref="AI4:AM4" si="3">IF(COUNTA(AI13)=0,"",AI13)</f>
        <v/>
      </c>
      <c r="AJ4" s="9" t="str">
        <f t="shared" si="3"/>
        <v/>
      </c>
      <c r="AK4" s="9">
        <f t="shared" si="3"/>
        <v>32</v>
      </c>
      <c r="AL4" s="9">
        <f t="shared" si="3"/>
        <v>74.100719424460436</v>
      </c>
      <c r="AM4" s="29">
        <f t="shared" si="3"/>
        <v>42.921550946798909</v>
      </c>
      <c r="AN4" s="24"/>
      <c r="AO4" s="24"/>
      <c r="AP4" s="123"/>
      <c r="AQ4" s="151" t="s">
        <v>24</v>
      </c>
      <c r="AR4" s="9">
        <f>IF(COUNTA(AR13)=0,"",AR13)</f>
        <v>68.23075029706331</v>
      </c>
      <c r="AS4" s="9" t="str">
        <f t="shared" ref="AS4:AW4" si="4">IF(COUNTA(AS13)=0,"",AS13)</f>
        <v/>
      </c>
      <c r="AT4" s="9" t="str">
        <f t="shared" si="4"/>
        <v/>
      </c>
      <c r="AU4" s="9">
        <f t="shared" si="4"/>
        <v>44.813278008298752</v>
      </c>
      <c r="AV4" s="9">
        <f t="shared" si="4"/>
        <v>72.35927902527439</v>
      </c>
      <c r="AW4" s="29">
        <f t="shared" si="4"/>
        <v>46.27</v>
      </c>
      <c r="AX4" s="150"/>
      <c r="AY4" s="150"/>
      <c r="AZ4" s="123"/>
      <c r="BA4" s="65" t="s">
        <v>24</v>
      </c>
      <c r="BB4" s="9" t="str">
        <f>IF(COUNTA(BB13)=0,"",BB13)</f>
        <v/>
      </c>
      <c r="BC4" s="9" t="str">
        <f t="shared" ref="BC4:BG4" si="5">IF(COUNTA(BC13)=0,"",BC13)</f>
        <v/>
      </c>
      <c r="BD4" s="9" t="str">
        <f t="shared" si="5"/>
        <v/>
      </c>
      <c r="BE4" s="9" t="str">
        <f t="shared" si="5"/>
        <v/>
      </c>
      <c r="BF4" s="9" t="str">
        <f t="shared" si="5"/>
        <v/>
      </c>
      <c r="BG4" s="29" t="str">
        <f t="shared" si="5"/>
        <v/>
      </c>
      <c r="BH4" s="24"/>
      <c r="BI4" s="24"/>
      <c r="BJ4" s="123"/>
      <c r="BK4" s="65" t="s">
        <v>24</v>
      </c>
      <c r="BL4" s="9" t="str">
        <f>IF(COUNTA(BL13)=0,"",BL13)</f>
        <v/>
      </c>
      <c r="BM4" s="9" t="str">
        <f t="shared" ref="BM4:BQ4" si="6">IF(COUNTA(BM13)=0,"",BM13)</f>
        <v/>
      </c>
      <c r="BN4" s="9" t="str">
        <f t="shared" si="6"/>
        <v/>
      </c>
      <c r="BO4" s="9" t="str">
        <f t="shared" si="6"/>
        <v/>
      </c>
      <c r="BP4" s="9" t="str">
        <f t="shared" si="6"/>
        <v/>
      </c>
      <c r="BQ4" s="29" t="str">
        <f t="shared" si="6"/>
        <v/>
      </c>
      <c r="BR4" s="24"/>
      <c r="BS4" s="24"/>
      <c r="BT4" s="123"/>
      <c r="BU4" s="65" t="s">
        <v>24</v>
      </c>
      <c r="BV4" s="9" t="str">
        <f>IF(COUNTA(BV13)=0,"",BV13)</f>
        <v/>
      </c>
      <c r="BW4" s="9" t="str">
        <f t="shared" ref="BW4:CA4" si="7">IF(COUNTA(BW13)=0,"",BW13)</f>
        <v/>
      </c>
      <c r="BX4" s="9" t="str">
        <f t="shared" si="7"/>
        <v/>
      </c>
      <c r="BY4" s="9" t="str">
        <f t="shared" si="7"/>
        <v/>
      </c>
      <c r="BZ4" s="9" t="str">
        <f t="shared" si="7"/>
        <v/>
      </c>
      <c r="CA4" s="29" t="str">
        <f t="shared" si="7"/>
        <v/>
      </c>
      <c r="CB4" s="24"/>
      <c r="CC4" s="24"/>
      <c r="CD4" s="123"/>
      <c r="CE4" s="65" t="s">
        <v>24</v>
      </c>
      <c r="CF4" s="9">
        <f>IF(COUNTA(CF13)=0,"",CF13)</f>
        <v>40.134974196109567</v>
      </c>
      <c r="CG4" s="9">
        <f t="shared" ref="CG4:CK4" si="8">IF(COUNTA(CG13)=0,"",CG13)</f>
        <v>42.143906020558006</v>
      </c>
      <c r="CH4" s="9">
        <f t="shared" si="8"/>
        <v>66.790148177813379</v>
      </c>
      <c r="CI4" s="9">
        <f t="shared" si="8"/>
        <v>13.408723747980616</v>
      </c>
      <c r="CJ4" s="9">
        <f t="shared" si="8"/>
        <v>41.516366065464261</v>
      </c>
      <c r="CK4" s="29" t="str">
        <f t="shared" si="8"/>
        <v/>
      </c>
      <c r="CL4" s="24"/>
      <c r="CM4" s="24"/>
      <c r="CN4" s="123"/>
      <c r="CO4" s="65" t="s">
        <v>24</v>
      </c>
      <c r="CP4" s="9" t="str">
        <f>IF(COUNTA(CP13)=0,"",CP13)</f>
        <v/>
      </c>
      <c r="CQ4" s="9" t="str">
        <f t="shared" ref="CQ4:CU4" si="9">IF(COUNTA(CQ13)=0,"",CQ13)</f>
        <v/>
      </c>
      <c r="CR4" s="9" t="str">
        <f t="shared" si="9"/>
        <v/>
      </c>
      <c r="CS4" s="9" t="str">
        <f t="shared" si="9"/>
        <v/>
      </c>
      <c r="CT4" s="9" t="str">
        <f t="shared" si="9"/>
        <v/>
      </c>
      <c r="CU4" s="29" t="str">
        <f t="shared" si="9"/>
        <v/>
      </c>
      <c r="CV4" s="24"/>
      <c r="CW4" s="24"/>
      <c r="CX4" s="123"/>
      <c r="CY4" s="65" t="s">
        <v>24</v>
      </c>
      <c r="CZ4" s="9">
        <f>IF(COUNTA(CZ13)=0,"",CZ13)</f>
        <v>41.96012670020496</v>
      </c>
      <c r="DA4" s="9">
        <f t="shared" ref="DA4:DE4" si="10">IF(COUNTA(DA13)=0,"",DA13)</f>
        <v>40.379499911331799</v>
      </c>
      <c r="DB4" s="9">
        <f t="shared" si="10"/>
        <v>53.259415025807677</v>
      </c>
      <c r="DC4" s="9">
        <f t="shared" si="10"/>
        <v>14.6875</v>
      </c>
      <c r="DD4" s="9">
        <f t="shared" si="10"/>
        <v>43.602544488284082</v>
      </c>
      <c r="DE4" s="29">
        <f t="shared" si="10"/>
        <v>40.992767915844837</v>
      </c>
      <c r="DF4" s="24"/>
      <c r="DG4" s="24"/>
      <c r="DH4" s="131"/>
      <c r="DR4" s="131"/>
      <c r="EB4" s="131"/>
      <c r="EL4" s="131"/>
      <c r="EV4" s="131"/>
      <c r="FF4" s="131"/>
      <c r="FP4" s="131"/>
      <c r="FZ4" s="131"/>
      <c r="GJ4" s="131"/>
      <c r="GT4" s="131"/>
      <c r="HD4" s="131"/>
      <c r="HN4" s="131"/>
      <c r="HX4" s="131"/>
      <c r="IH4" s="131"/>
    </row>
    <row xmlns:x14ac="http://schemas.microsoft.com/office/spreadsheetml/2009/9/ac" r="5" s="4" customFormat="true" x14ac:dyDescent="0.25">
      <c r="A5" s="407" t="str">
        <f ca="true">IF(ISBLANK('Data Summary'!A7),"",'Data Summary'!A7)</f>
        <v>TCD_2011_UIS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15" t="s">
        <v>0</v>
      </c>
      <c r="N5" s="9"/>
      <c r="O5" s="9" t="str">
        <f>IF((COUNTA(O14:O25)=0)+(COUNTA(O13)=0),"",100-O13-SUMPRODUCT(M14:M25,O14:O25))</f>
        <v/>
      </c>
      <c r="P5" s="9" t="str">
        <f>IF((COUNTA(P14:P25)=0)+(COUNTA(P13)=0),"",100-P13-SUMPRODUCT(M14:M25,P14:P25))</f>
        <v/>
      </c>
      <c r="Q5" s="9"/>
      <c r="R5" s="9"/>
      <c r="S5" s="29"/>
      <c r="T5" s="24"/>
      <c r="U5" s="24"/>
      <c r="V5" s="123"/>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3"/>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f>IF((COUNTA(AK14:AK25)=0)+(COUNTA(AK13)=0),"",100-AK13-SUMPRODUCT(AG14:AG25,AK14:AK25))</f>
        <v>4.1363636363636331</v>
      </c>
      <c r="AL5" s="9">
        <f>IF((COUNTA(AL14:AL25)=0)+(COUNTA(AL13)=0),"",100-AL13-SUMPRODUCT(AG14:AG25,AL14:AL25))</f>
        <v>3.5992805755395629</v>
      </c>
      <c r="AM5" s="29">
        <f>IF((COUNTA(AM14:AM25)=0)+(COUNTA(AM13)=0),"",100-AM13-SUMPRODUCT(AG14:AG25,AM14:AM25))</f>
        <v>8.9269612263300289</v>
      </c>
      <c r="AN5" s="24"/>
      <c r="AO5" s="24"/>
      <c r="AP5" s="123"/>
      <c r="AQ5" s="151" t="s">
        <v>0</v>
      </c>
      <c r="AR5" s="9">
        <f>SUMPRODUCT(AU5:AW5,AU31:AW31)/SUM(AU31:AW31)</f>
        <v>1.0192751655067043</v>
      </c>
      <c r="AS5" s="9" t="str">
        <f>IF((COUNTA(AS14:AS25)=0)+(COUNTA(AS13)=0),"",100-AS13-SUMPRODUCT(AQ14:AQ25,AS14:AS25))</f>
        <v/>
      </c>
      <c r="AT5" s="9" t="str">
        <f>IF((COUNTA(AT14:AT25)=0)+(COUNTA(AT13)=0),"",100-AT13-SUMPRODUCT(AQ14:AQ25,AT14:AT25))</f>
        <v/>
      </c>
      <c r="AU5" s="9">
        <f>IF((COUNTA(AU14:AU25)=0)+(COUNTA(AU13)=0),"",100-AU13-SUMPRODUCT(AQ14:AQ25,AU14:AU25))</f>
        <v>0.62240663900415427</v>
      </c>
      <c r="AV5" s="9">
        <f>IF((COUNTA(AV14:AV25)=0)+(COUNTA(AV13)=0),"",100-AV13-SUMPRODUCT(AQ14:AQ25,AV14:AV25))</f>
        <v>0.88450307119121874</v>
      </c>
      <c r="AW5" s="29">
        <f>IF((COUNTA(AW14:AW25)=0)+(COUNTA(AW13)=0),"",100-AW13-SUMPRODUCT(AQ14:AQ25,AW14:AW25))</f>
        <v>1.9099999999999966</v>
      </c>
      <c r="AX5" s="150"/>
      <c r="AY5" s="150"/>
      <c r="AZ5" s="123"/>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c r="BH5" s="24"/>
      <c r="BI5" s="24"/>
      <c r="BJ5" s="123"/>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c r="BR5" s="24"/>
      <c r="BS5" s="24"/>
      <c r="BT5" s="123"/>
      <c r="BU5" s="6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c r="CB5" s="24"/>
      <c r="CC5" s="24"/>
      <c r="CD5" s="123"/>
      <c r="CE5" s="65" t="s">
        <v>0</v>
      </c>
      <c r="CF5" s="9">
        <f>IF((COUNTA(CF14:CF25)=0)+(COUNTA(CF13)=0),"",100-CF13-SUMPRODUCT(CE14:CE25,CF14:CF25))</f>
        <v>16.069868995633193</v>
      </c>
      <c r="CG5" s="9">
        <f>IF((COUNTA(CG14:CG25)=0)+(COUNTA(CG13)=0),"",100-CG13-SUMPRODUCT(CE14:CE25,CG14:CG25))</f>
        <v>4.5154185022026354</v>
      </c>
      <c r="CH5" s="9">
        <f>IF((COUNTA(CH14:CH25)=0)+(COUNTA(CH13)=0),"",100-CH13-SUMPRODUCT(CE14:CE25,CH14:CH25))</f>
        <v>7.0784941930316307</v>
      </c>
      <c r="CI5" s="9">
        <f>IF((COUNTA(CI14:CI25)=0)+(COUNTA(CI13)=0),"",100-CI13-SUMPRODUCT(CE14:CE25,CI14:CI25))</f>
        <v>3.5541195476575069</v>
      </c>
      <c r="CJ5" s="9">
        <f>IF((COUNTA(CJ14:CJ25)=0)+(COUNTA(CJ13)=0),"",100-CJ13-SUMPRODUCT(CE14:CE25,CJ14:CJ25))</f>
        <v>16.71676686706747</v>
      </c>
      <c r="CK5" s="29"/>
      <c r="CL5" s="24"/>
      <c r="CM5" s="24"/>
      <c r="CN5" s="123"/>
      <c r="CO5" s="6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c r="CV5" s="24"/>
      <c r="CW5" s="24"/>
      <c r="CX5" s="123"/>
      <c r="CY5" s="65" t="s">
        <v>0</v>
      </c>
      <c r="CZ5" s="9">
        <f>IF((COUNTA(CZ14:CZ25)=0)+(COUNTA(CZ13)=0),"",100-CZ13-SUMPRODUCT(CY14:CY25,CZ14:CZ25))</f>
        <v>15.685941145725053</v>
      </c>
      <c r="DA5" s="9">
        <f>IF((COUNTA(DA14:DA25)=0)+(COUNTA(DA13)=0),"",100-DA13-SUMPRODUCT(CY14:CY25,DA14:DA25))</f>
        <v>5.1072885263344503</v>
      </c>
      <c r="DB5" s="9">
        <f>IF((COUNTA(DB14:DB25)=0)+(COUNTA(DB13)=0),"",100-DB13-SUMPRODUCT(CY14:CY25,DB14:DB25))</f>
        <v>18.227872299751496</v>
      </c>
      <c r="DC5" s="9">
        <f>IF((COUNTA(DC14:DC25)=0)+(COUNTA(DC13)=0),"",100-DC13-SUMPRODUCT(CY14:CY25,DC14:DC25))</f>
        <v>2.65625</v>
      </c>
      <c r="DD5" s="9">
        <f>IF((COUNTA(DD14:DD25)=0)+(COUNTA(DD13)=0),"",100-DD13-SUMPRODUCT(CY14:CY25,DD14:DD25))</f>
        <v>16.120460584588137</v>
      </c>
      <c r="DE5" s="29"/>
      <c r="DF5" s="24"/>
      <c r="DG5" s="24"/>
      <c r="DH5" s="131"/>
      <c r="DR5" s="131"/>
      <c r="EB5" s="131"/>
      <c r="EL5" s="131"/>
      <c r="EV5" s="131"/>
      <c r="FF5" s="131"/>
      <c r="FP5" s="131"/>
      <c r="FZ5" s="131"/>
      <c r="GJ5" s="131"/>
      <c r="GT5" s="131"/>
      <c r="HD5" s="131"/>
      <c r="HN5" s="131"/>
      <c r="HX5" s="131"/>
      <c r="IH5" s="131"/>
    </row>
    <row xmlns:x14ac="http://schemas.microsoft.com/office/spreadsheetml/2009/9/ac" r="6" s="4" customFormat="true" x14ac:dyDescent="0.25">
      <c r="A6" s="407" t="str">
        <f ca="true">IF(ISBLANK('Data Summary'!A8),"",'Data Summary'!A8)</f>
        <v>TCD_2013_UIS</v>
      </c>
      <c r="B6" s="123"/>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3"/>
      <c r="M6" s="15" t="s">
        <v>19</v>
      </c>
      <c r="N6" s="9">
        <f>IF(COUNTA(N14:N25)=0,"",SUMPRODUCT(N14:N25,M14:M25))</f>
        <v>13.731312612310621</v>
      </c>
      <c r="O6" s="9" t="str">
        <f>IF(COUNTA(O14:O25)=0,"",SUMPRODUCT(O14:O25,M14:M25))</f>
        <v/>
      </c>
      <c r="P6" s="9" t="str">
        <f>IF(COUNTA(P14:P25)=0,"",SUMPRODUCT(P14:P25,M14:M25))</f>
        <v/>
      </c>
      <c r="Q6" s="9" t="str">
        <f>IF(COUNTA(Q14:Q25)=0,"",SUMPRODUCT(Q14:Q25,M14:M25))</f>
        <v/>
      </c>
      <c r="R6" s="9">
        <f>IF(COUNTA(R14:R25)=0,"",SUMPRODUCT(R14:R25,M14:M25))</f>
        <v>14.3</v>
      </c>
      <c r="S6" s="29">
        <f>IF(COUNTA(S14:S25)=0,"",SUMPRODUCT(S14:S25,M14:M25))</f>
        <v>13.1</v>
      </c>
      <c r="T6" s="24"/>
      <c r="U6" s="24"/>
      <c r="V6" s="123"/>
      <c r="W6" s="65" t="s">
        <v>19</v>
      </c>
      <c r="X6" s="9" t="str">
        <f>IF(COUNTA(X14:X25)=0,"",SUMPRODUCT(X14:X25,W14:W25))</f>
        <v/>
      </c>
      <c r="Y6" s="9" t="str">
        <f>IF(COUNTA(Y14:Y25)=0,"",SUMPRODUCT(Y14:Y25,W14:W25))</f>
        <v/>
      </c>
      <c r="Z6" s="9" t="str">
        <f>IF(COUNTA(Z14:Z25)=0,"",SUMPRODUCT(Z14:Z25,W14:W25))</f>
        <v/>
      </c>
      <c r="AA6" s="9" t="str">
        <f>IF(COUNTA(AA14:AA25)=0,"",SUMPRODUCT(AA14:AA25,W14:W25))</f>
        <v/>
      </c>
      <c r="AB6" s="9">
        <f>IF(COUNTA(AB14:AB25)=0,"",SUMPRODUCT(AB14:AB25,W14:W25))</f>
        <v>11.7</v>
      </c>
      <c r="AC6" s="29" t="str">
        <f>IF(COUNTA(AC14:AC25)=0,"",SUMPRODUCT(AC14:AC25,W14:W25))</f>
        <v/>
      </c>
      <c r="AD6" s="24"/>
      <c r="AE6" s="24"/>
      <c r="AF6" s="123"/>
      <c r="AG6" s="65" t="s">
        <v>19</v>
      </c>
      <c r="AH6" s="9">
        <f>IF(COUNTA(AH14:AH25)=0,"",SUMPRODUCT(AH14:AH25,AG14:AG25))</f>
        <v>26.6509340652111</v>
      </c>
      <c r="AI6" s="9" t="str">
        <f>IF(COUNTA(AI14:AI25)=0,"",SUMPRODUCT(AI14:AI25,AG14:AG25))</f>
        <v/>
      </c>
      <c r="AJ6" s="9" t="str">
        <f>IF(COUNTA(AJ14:AJ25)=0,"",SUMPRODUCT(AJ14:AJ25,AG14:AG25))</f>
        <v/>
      </c>
      <c r="AK6" s="9">
        <f>IF(COUNTA(AK14:AK25)=0,"",SUMPRODUCT(AK14:AK25,AG14:AG25))</f>
        <v>63.863636363636367</v>
      </c>
      <c r="AL6" s="9">
        <f>IF(COUNTA(AL14:AL25)=0,"",SUMPRODUCT(AL14:AL25,AG14:AG25))</f>
        <v>22.3</v>
      </c>
      <c r="AM6" s="29">
        <f>IF(COUNTA(AM14:AM25)=0,"",SUMPRODUCT(AM14:AM25,AG14:AG25))</f>
        <v>48.151487826871062</v>
      </c>
      <c r="AN6" s="24"/>
      <c r="AO6" s="24"/>
      <c r="AP6" s="123"/>
      <c r="AQ6" s="151" t="s">
        <v>19</v>
      </c>
      <c r="AR6" s="9">
        <f>SUMPRODUCT(AU6:AW6,AU31:AW31)/SUM(AU31:AW31)</f>
        <v>30.749974537429985</v>
      </c>
      <c r="AS6" s="9" t="str">
        <f>IF(COUNTA(AS14:AS25)=0,"",SUMPRODUCT(AS14:AS25,AQ14:AQ25))</f>
        <v/>
      </c>
      <c r="AT6" s="9" t="str">
        <f>IF(COUNTA(AT14:AT25)=0,"",SUMPRODUCT(AT14:AT25,AQ14:AQ25))</f>
        <v/>
      </c>
      <c r="AU6" s="9">
        <f>IF(COUNTA(AU14:AU25)=0,"",SUMPRODUCT(AU14:AU25,AQ14:AQ25))</f>
        <v>54.564315352697093</v>
      </c>
      <c r="AV6" s="9">
        <f>IF(COUNTA(AV14:AV25)=0,"",SUMPRODUCT(AV14:AV25,AQ14:AQ25))</f>
        <v>26.756217903534392</v>
      </c>
      <c r="AW6" s="29">
        <f>IF(COUNTA(AW14:AW25)=0,"",SUMPRODUCT(AW14:AW25,AQ14:AQ25))</f>
        <v>51.82</v>
      </c>
      <c r="AX6" s="150"/>
      <c r="AY6" s="150"/>
      <c r="AZ6" s="123"/>
      <c r="BA6" s="6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3"/>
      <c r="BK6" s="6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3"/>
      <c r="BU6" s="6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3"/>
      <c r="CE6" s="65" t="s">
        <v>19</v>
      </c>
      <c r="CF6" s="9">
        <f>IF(COUNTA(CF14:CF25)=0,"",SUMPRODUCT(CF14:CF25,CE14:CE25))</f>
        <v>43.795156808257239</v>
      </c>
      <c r="CG6" s="9">
        <f>IF(COUNTA(CG14:CG25)=0,"",SUMPRODUCT(CG14:CG25,CE14:CE25))</f>
        <v>53.340675477239358</v>
      </c>
      <c r="CH6" s="9">
        <f>IF(COUNTA(CH14:CH25)=0,"",SUMPRODUCT(CH14:CH25,CE14:CE25))</f>
        <v>26.131357629154991</v>
      </c>
      <c r="CI6" s="9">
        <f>IF(COUNTA(CI14:CI25)=0,"",SUMPRODUCT(CI14:CI25,CE14:CE25))</f>
        <v>83.037156704361877</v>
      </c>
      <c r="CJ6" s="9">
        <f>IF(COUNTA(CJ14:CJ25)=0,"",SUMPRODUCT(CJ14:CJ25,CE14:CE25))</f>
        <v>41.766867067468269</v>
      </c>
      <c r="CK6" s="29" t="str">
        <f>IF(COUNTA(CK14:CK25)=0,"",SUMPRODUCT(CK14:CK25,CE14:CE25))</f>
        <v/>
      </c>
      <c r="CL6" s="24"/>
      <c r="CM6" s="24"/>
      <c r="CN6" s="123"/>
      <c r="CO6" s="6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3"/>
      <c r="CY6" s="65" t="s">
        <v>19</v>
      </c>
      <c r="CZ6" s="9">
        <f>IF(COUNTA(CZ14:CZ25)=0,"",SUMPRODUCT(CZ14:CZ25,CY14:CY25))</f>
        <v>42.353932154069987</v>
      </c>
      <c r="DA6" s="9">
        <f>IF(COUNTA(DA14:DA25)=0,"",SUMPRODUCT(DA14:DA25,CY14:CY25))</f>
        <v>54.513211562333751</v>
      </c>
      <c r="DB6" s="9">
        <f>IF(COUNTA(DB14:DB25)=0,"",SUMPRODUCT(DB14:DB25,CY14:CY25))</f>
        <v>28.512712674440827</v>
      </c>
      <c r="DC6" s="9">
        <f>IF(COUNTA(DC14:DC25)=0,"",SUMPRODUCT(DC14:DC25,CY14:CY25))</f>
        <v>82.65625</v>
      </c>
      <c r="DD6" s="9">
        <f>IF(COUNTA(DD14:DD25)=0,"",SUMPRODUCT(DD14:DD25,CY14:CY25))</f>
        <v>40.276994927127781</v>
      </c>
      <c r="DE6" s="29" t="str">
        <f>IF(COUNTA(DE14:DE25)=0,"",SUMPRODUCT(DE14:DE25,CY14:CY25))</f>
        <v/>
      </c>
      <c r="DF6" s="24"/>
      <c r="DG6" s="24"/>
      <c r="DH6" s="131"/>
      <c r="DR6" s="131"/>
      <c r="EB6" s="131"/>
      <c r="EL6" s="131"/>
      <c r="EV6" s="131"/>
      <c r="FF6" s="131"/>
      <c r="FP6" s="131"/>
      <c r="FZ6" s="131"/>
      <c r="GJ6" s="131"/>
      <c r="GT6" s="131"/>
      <c r="HD6" s="131"/>
      <c r="HN6" s="131"/>
      <c r="HX6" s="131"/>
      <c r="IH6" s="131"/>
    </row>
    <row xmlns:x14ac="http://schemas.microsoft.com/office/spreadsheetml/2009/9/ac" r="7" s="4" customFormat="true" x14ac:dyDescent="0.25">
      <c r="A7" s="407" t="str">
        <f ca="true">IF(ISBLANK('Data Summary'!A9),"",'Data Summary'!A9)</f>
        <v>TCD_2015_EMIS</v>
      </c>
      <c r="B7" s="123"/>
      <c r="C7" s="104" t="s">
        <v>38</v>
      </c>
      <c r="D7" s="8"/>
      <c r="E7" s="8"/>
      <c r="F7" s="8"/>
      <c r="G7" s="8"/>
      <c r="H7" s="8"/>
      <c r="I7" s="29"/>
      <c r="J7" s="24"/>
      <c r="K7" s="24"/>
      <c r="L7" s="123"/>
      <c r="M7" s="46" t="s">
        <v>38</v>
      </c>
      <c r="N7" s="8"/>
      <c r="O7" s="8"/>
      <c r="P7" s="8"/>
      <c r="Q7" s="8"/>
      <c r="R7" s="8"/>
      <c r="S7" s="29"/>
      <c r="T7" s="24"/>
      <c r="U7" s="24"/>
      <c r="V7" s="123"/>
      <c r="W7" s="104" t="s">
        <v>38</v>
      </c>
      <c r="X7" s="8"/>
      <c r="Y7" s="8"/>
      <c r="Z7" s="8"/>
      <c r="AA7" s="8"/>
      <c r="AB7" s="8"/>
      <c r="AC7" s="29"/>
      <c r="AD7" s="24"/>
      <c r="AE7" s="24"/>
      <c r="AF7" s="123" t="s">
        <v>168</v>
      </c>
      <c r="AG7" s="104" t="s">
        <v>38</v>
      </c>
      <c r="AH7" s="8"/>
      <c r="AI7" s="8"/>
      <c r="AJ7" s="8"/>
      <c r="AK7" s="8"/>
      <c r="AL7" s="8">
        <f>2087/AL31*100</f>
        <v>19.755774327906096</v>
      </c>
      <c r="AM7" s="29"/>
      <c r="AN7" s="24"/>
      <c r="AO7" s="24"/>
      <c r="AP7" s="123" t="s">
        <v>199</v>
      </c>
      <c r="AQ7" s="152" t="s">
        <v>38</v>
      </c>
      <c r="AR7" s="8"/>
      <c r="AS7" s="8"/>
      <c r="AT7" s="8"/>
      <c r="AU7" s="8"/>
      <c r="AV7" s="8">
        <f>2000/AV31*100</f>
        <v>20.138958815829223</v>
      </c>
      <c r="AW7" s="29"/>
      <c r="AX7" s="150"/>
      <c r="AY7" s="150"/>
      <c r="AZ7" s="123"/>
      <c r="BA7" s="104" t="s">
        <v>38</v>
      </c>
      <c r="BB7" s="8"/>
      <c r="BC7" s="8"/>
      <c r="BD7" s="8"/>
      <c r="BE7" s="8"/>
      <c r="BF7" s="8"/>
      <c r="BG7" s="29"/>
      <c r="BH7" s="24"/>
      <c r="BI7" s="24"/>
      <c r="BJ7" s="123"/>
      <c r="BK7" s="104" t="s">
        <v>38</v>
      </c>
      <c r="BL7" s="8"/>
      <c r="BM7" s="8"/>
      <c r="BN7" s="8"/>
      <c r="BO7" s="8"/>
      <c r="BP7" s="8"/>
      <c r="BQ7" s="29"/>
      <c r="BR7" s="24"/>
      <c r="BS7" s="24"/>
      <c r="BT7" s="123"/>
      <c r="BU7" s="104" t="s">
        <v>38</v>
      </c>
      <c r="BV7" s="8"/>
      <c r="BW7" s="8"/>
      <c r="BX7" s="8"/>
      <c r="BY7" s="8"/>
      <c r="BZ7" s="8"/>
      <c r="CA7" s="29"/>
      <c r="CB7" s="24"/>
      <c r="CC7" s="24"/>
      <c r="CD7" s="123" t="s">
        <v>274</v>
      </c>
      <c r="CE7" s="104" t="s">
        <v>38</v>
      </c>
      <c r="CF7" s="8">
        <v>38.991663358475584</v>
      </c>
      <c r="CG7" s="8">
        <v>91.698841698841704</v>
      </c>
      <c r="CH7" s="8">
        <v>29.702970297029701</v>
      </c>
      <c r="CI7" s="8">
        <v>81.583198707592899</v>
      </c>
      <c r="CJ7" s="8">
        <v>36.790247160988642</v>
      </c>
      <c r="CK7" s="29"/>
      <c r="CL7" s="24"/>
      <c r="CM7" s="24"/>
      <c r="CN7" s="123"/>
      <c r="CO7" s="104" t="s">
        <v>38</v>
      </c>
      <c r="CP7" s="8"/>
      <c r="CQ7" s="8"/>
      <c r="CR7" s="8"/>
      <c r="CS7" s="8"/>
      <c r="CT7" s="8"/>
      <c r="CU7" s="29"/>
      <c r="CV7" s="24"/>
      <c r="CW7" s="24"/>
      <c r="CX7" s="123" t="s">
        <v>274</v>
      </c>
      <c r="CY7" s="104" t="s">
        <v>38</v>
      </c>
      <c r="CZ7" s="8">
        <v>37.636878780917378</v>
      </c>
      <c r="DA7" s="8">
        <v>92.322456813819571</v>
      </c>
      <c r="DB7" s="8">
        <v>23.52941176470588</v>
      </c>
      <c r="DC7" s="8">
        <v>79.53125</v>
      </c>
      <c r="DD7" s="8">
        <v>35.47789677107658</v>
      </c>
      <c r="DE7" s="29"/>
      <c r="DF7" s="24"/>
      <c r="DG7" s="24"/>
      <c r="DH7" s="131"/>
      <c r="DR7" s="131"/>
      <c r="EB7" s="131"/>
      <c r="EL7" s="131"/>
      <c r="EV7" s="131"/>
      <c r="FF7" s="131"/>
      <c r="FP7" s="131"/>
      <c r="FZ7" s="131"/>
      <c r="GJ7" s="131"/>
      <c r="GT7" s="131"/>
      <c r="HD7" s="131"/>
      <c r="HN7" s="131"/>
      <c r="HX7" s="131"/>
      <c r="IH7" s="131"/>
    </row>
    <row xmlns:x14ac="http://schemas.microsoft.com/office/spreadsheetml/2009/9/ac" r="8" s="4" customFormat="true" ht="15.6" customHeight="true" x14ac:dyDescent="0.25">
      <c r="A8" s="407" t="str">
        <f ca="true">IF(ISBLANK('Data Summary'!A10),"",'Data Summary'!A10)</f>
        <v>TCD_2016_EMIS</v>
      </c>
      <c r="B8" s="123"/>
      <c r="C8" s="104" t="s">
        <v>106</v>
      </c>
      <c r="D8" s="105"/>
      <c r="E8" s="9"/>
      <c r="F8" s="9"/>
      <c r="G8" s="9"/>
      <c r="H8" s="9"/>
      <c r="I8" s="29"/>
      <c r="J8" s="24"/>
      <c r="K8" s="24"/>
      <c r="L8" s="123"/>
      <c r="M8" s="46" t="s">
        <v>106</v>
      </c>
      <c r="N8" s="9"/>
      <c r="O8" s="9"/>
      <c r="P8" s="9"/>
      <c r="Q8" s="9"/>
      <c r="R8" s="9"/>
      <c r="S8" s="29"/>
      <c r="T8" s="24"/>
      <c r="U8" s="24"/>
      <c r="V8" s="123"/>
      <c r="W8" s="104" t="s">
        <v>106</v>
      </c>
      <c r="X8" s="105"/>
      <c r="Y8" s="9"/>
      <c r="Z8" s="9"/>
      <c r="AA8" s="9"/>
      <c r="AB8" s="9"/>
      <c r="AC8" s="29"/>
      <c r="AD8" s="24"/>
      <c r="AE8" s="24"/>
      <c r="AF8" s="123"/>
      <c r="AG8" s="104" t="s">
        <v>106</v>
      </c>
      <c r="AH8" s="105"/>
      <c r="AI8" s="9"/>
      <c r="AJ8" s="9"/>
      <c r="AK8" s="9"/>
      <c r="AL8" s="9"/>
      <c r="AM8" s="29"/>
      <c r="AN8" s="24"/>
      <c r="AO8" s="24"/>
      <c r="AP8" s="123"/>
      <c r="AQ8" s="152" t="s">
        <v>106</v>
      </c>
      <c r="AR8" s="105"/>
      <c r="AS8" s="9"/>
      <c r="AT8" s="9"/>
      <c r="AU8" s="9"/>
      <c r="AV8" s="9"/>
      <c r="AW8" s="29"/>
      <c r="AX8" s="150"/>
      <c r="AY8" s="150"/>
      <c r="AZ8" s="123"/>
      <c r="BA8" s="104" t="s">
        <v>106</v>
      </c>
      <c r="BB8" s="8"/>
      <c r="BC8" s="9"/>
      <c r="BD8" s="9"/>
      <c r="BE8" s="9"/>
      <c r="BF8" s="9"/>
      <c r="BG8" s="29"/>
      <c r="BH8" s="24"/>
      <c r="BI8" s="24"/>
      <c r="BJ8" s="123"/>
      <c r="BK8" s="104" t="s">
        <v>106</v>
      </c>
      <c r="BL8" s="8"/>
      <c r="BM8" s="9"/>
      <c r="BN8" s="9"/>
      <c r="BO8" s="9"/>
      <c r="BP8" s="9"/>
      <c r="BQ8" s="29"/>
      <c r="BR8" s="24"/>
      <c r="BS8" s="24"/>
      <c r="BT8" s="123"/>
      <c r="BU8" s="104" t="s">
        <v>106</v>
      </c>
      <c r="BV8" s="8"/>
      <c r="BW8" s="9"/>
      <c r="BX8" s="9"/>
      <c r="BY8" s="9"/>
      <c r="BZ8" s="9"/>
      <c r="CA8" s="29"/>
      <c r="CB8" s="24"/>
      <c r="CC8" s="24"/>
      <c r="CD8" s="123" t="s">
        <v>275</v>
      </c>
      <c r="CE8" s="104" t="s">
        <v>106</v>
      </c>
      <c r="CF8" s="8"/>
      <c r="CG8" s="9"/>
      <c r="CH8" s="9"/>
      <c r="CI8" s="9"/>
      <c r="CJ8" s="9"/>
      <c r="CK8" s="29"/>
      <c r="CL8" s="24"/>
      <c r="CM8" s="24"/>
      <c r="CN8" s="123"/>
      <c r="CO8" s="104" t="s">
        <v>106</v>
      </c>
      <c r="CP8" s="8"/>
      <c r="CQ8" s="9"/>
      <c r="CR8" s="9"/>
      <c r="CS8" s="9"/>
      <c r="CT8" s="9"/>
      <c r="CU8" s="29"/>
      <c r="CV8" s="24"/>
      <c r="CW8" s="24"/>
      <c r="CX8" s="123"/>
      <c r="CY8" s="104" t="s">
        <v>106</v>
      </c>
      <c r="CZ8" s="8"/>
      <c r="DA8" s="9"/>
      <c r="DB8" s="9"/>
      <c r="DC8" s="9"/>
      <c r="DD8" s="9"/>
      <c r="DE8" s="29"/>
      <c r="DF8" s="24"/>
      <c r="DG8" s="24"/>
      <c r="DH8" s="131"/>
      <c r="DR8" s="131"/>
      <c r="EB8" s="131"/>
      <c r="EL8" s="131"/>
      <c r="EV8" s="131"/>
      <c r="FF8" s="131"/>
      <c r="FP8" s="131"/>
      <c r="FZ8" s="131"/>
      <c r="GJ8" s="131"/>
      <c r="GT8" s="131"/>
      <c r="HD8" s="131"/>
      <c r="HN8" s="131"/>
      <c r="HX8" s="131"/>
      <c r="IH8" s="131"/>
    </row>
    <row xmlns:x14ac="http://schemas.microsoft.com/office/spreadsheetml/2009/9/ac" r="9" s="4" customFormat="true" x14ac:dyDescent="0.25">
      <c r="A9" s="407" t="str">
        <f ca="true">IF(ISBLANK('Data Summary'!A11),"",'Data Summary'!A11)</f>
        <v>TCD_2018_UIS</v>
      </c>
      <c r="B9" s="123"/>
      <c r="C9" s="65" t="s">
        <v>186</v>
      </c>
      <c r="D9" s="106"/>
      <c r="E9" s="7"/>
      <c r="F9" s="7"/>
      <c r="G9" s="7"/>
      <c r="H9" s="7"/>
      <c r="I9" s="26"/>
      <c r="J9" s="24"/>
      <c r="K9" s="24"/>
      <c r="L9" s="123"/>
      <c r="M9" s="65" t="s">
        <v>186</v>
      </c>
      <c r="N9" s="8"/>
      <c r="O9" s="8"/>
      <c r="P9" s="8"/>
      <c r="Q9" s="8"/>
      <c r="R9" s="8"/>
      <c r="S9" s="26"/>
      <c r="T9" s="24"/>
      <c r="U9" s="24"/>
      <c r="V9" s="123"/>
      <c r="W9" s="65" t="s">
        <v>186</v>
      </c>
      <c r="X9" s="106"/>
      <c r="Y9" s="7"/>
      <c r="Z9" s="7"/>
      <c r="AA9" s="7"/>
      <c r="AB9" s="7"/>
      <c r="AC9" s="26"/>
      <c r="AD9" s="24"/>
      <c r="AE9" s="24"/>
      <c r="AF9" s="123" t="s">
        <v>178</v>
      </c>
      <c r="AG9" s="65" t="s">
        <v>186</v>
      </c>
      <c r="AH9" s="19">
        <f>0.86*AH6</f>
        <v>22.919803296081547</v>
      </c>
      <c r="AI9" s="7"/>
      <c r="AJ9" s="7"/>
      <c r="AK9" s="7"/>
      <c r="AL9" s="7">
        <f>AL6*0.86</f>
        <v>19.178000000000001</v>
      </c>
      <c r="AM9" s="26"/>
      <c r="AN9" s="24"/>
      <c r="AO9" s="24"/>
      <c r="AP9" s="123" t="s">
        <v>200</v>
      </c>
      <c r="AQ9" s="151" t="s">
        <v>186</v>
      </c>
      <c r="AR9" s="153">
        <f>AR6*(2000/2745)</f>
        <v>22.40435303273587</v>
      </c>
      <c r="AS9" s="154"/>
      <c r="AT9" s="154"/>
      <c r="AU9" s="154"/>
      <c r="AV9" s="154">
        <f>AV6*(2000/2745)</f>
        <v>19.49451213372269</v>
      </c>
      <c r="AW9" s="26"/>
      <c r="AX9" s="150"/>
      <c r="AY9" s="150"/>
      <c r="AZ9" s="123"/>
      <c r="BA9" s="65" t="s">
        <v>186</v>
      </c>
      <c r="BB9" s="8">
        <v>15</v>
      </c>
      <c r="BC9" s="7"/>
      <c r="BD9" s="7"/>
      <c r="BE9" s="7"/>
      <c r="BF9" s="7">
        <v>15</v>
      </c>
      <c r="BG9" s="26"/>
      <c r="BH9" s="24"/>
      <c r="BI9" s="24"/>
      <c r="BJ9" s="123"/>
      <c r="BK9" s="65" t="s">
        <v>186</v>
      </c>
      <c r="BL9" s="7">
        <v>48.113149999999997</v>
      </c>
      <c r="BM9" s="7"/>
      <c r="BN9" s="7"/>
      <c r="BO9" s="7"/>
      <c r="BP9" s="7">
        <v>48.113149999999997</v>
      </c>
      <c r="BQ9" s="26"/>
      <c r="BR9" s="24"/>
      <c r="BS9" s="24"/>
      <c r="BT9" s="123"/>
      <c r="BU9" s="65" t="s">
        <v>186</v>
      </c>
      <c r="BV9" s="7">
        <v>35.797547206836448</v>
      </c>
      <c r="BW9" s="7"/>
      <c r="BX9" s="7"/>
      <c r="BY9" s="7"/>
      <c r="BZ9" s="7">
        <v>25.72</v>
      </c>
      <c r="CA9" s="26">
        <v>46.30912439889282</v>
      </c>
      <c r="CB9" s="24"/>
      <c r="CC9" s="24"/>
      <c r="CD9" s="123" t="s">
        <v>275</v>
      </c>
      <c r="CE9" s="65" t="s">
        <v>186</v>
      </c>
      <c r="CF9" s="7">
        <v>28.827916181928988</v>
      </c>
      <c r="CG9" s="7">
        <v>84.54214275914785</v>
      </c>
      <c r="CH9" s="7">
        <v>23.371948289191298</v>
      </c>
      <c r="CI9" s="7">
        <v>78.234634581534991</v>
      </c>
      <c r="CJ9" s="7">
        <v>26.274245616685491</v>
      </c>
      <c r="CK9" s="26"/>
      <c r="CL9" s="24"/>
      <c r="CM9" s="24"/>
      <c r="CN9" s="123"/>
      <c r="CO9" s="65" t="s">
        <v>186</v>
      </c>
      <c r="CP9" s="7">
        <v>21.738795700897089</v>
      </c>
      <c r="CQ9" s="7"/>
      <c r="CR9" s="7"/>
      <c r="CS9" s="7"/>
      <c r="CT9" s="7">
        <v>7.82</v>
      </c>
      <c r="CU9" s="26">
        <v>36.195188247275105</v>
      </c>
      <c r="CV9" s="24"/>
      <c r="CW9" s="24"/>
      <c r="CX9" s="123"/>
      <c r="CY9" s="65" t="s">
        <v>186</v>
      </c>
      <c r="CZ9" s="580">
        <f>SUMPRODUCT(DC9:DD9,DC30:DD30)/SUM(DC30:DD30)</f>
        <v>27.871626232531348</v>
      </c>
      <c r="DA9" s="581">
        <f t="shared" ref="DA9:DB9" si="11">DA7/(100-DA4)*DA6</f>
        <v>84.413810899964716</v>
      </c>
      <c r="DB9" s="581">
        <f t="shared" si="11"/>
        <v>14.353422350535297</v>
      </c>
      <c r="DC9" s="581">
        <f>DC7/(100-DC4)*DC6</f>
        <v>77.055002289377285</v>
      </c>
      <c r="DD9" s="581">
        <f>DD7/(100-DD4)*DD6</f>
        <v>25.3370130852263</v>
      </c>
      <c r="DE9" s="26"/>
      <c r="DF9" s="24"/>
      <c r="DG9" s="24"/>
      <c r="DH9" s="131"/>
      <c r="DR9" s="131"/>
      <c r="EB9" s="131"/>
      <c r="EL9" s="131"/>
      <c r="EV9" s="131"/>
      <c r="FF9" s="131"/>
      <c r="FP9" s="131"/>
      <c r="FZ9" s="131"/>
      <c r="GJ9" s="131"/>
      <c r="GT9" s="131"/>
      <c r="HD9" s="131"/>
      <c r="HN9" s="131"/>
      <c r="HX9" s="131"/>
      <c r="IH9" s="131"/>
    </row>
    <row xmlns:x14ac="http://schemas.microsoft.com/office/spreadsheetml/2009/9/ac" r="10" s="4" customFormat="true" ht="15.6" customHeight="true" x14ac:dyDescent="0.25">
      <c r="A10" s="407" t="str">
        <f ca="true">IF(ISBLANK('Data Summary'!A12),"",'Data Summary'!A12)</f>
        <v>TCD_2019_UIS</v>
      </c>
      <c r="B10" s="123"/>
      <c r="C10" s="65" t="s">
        <v>107</v>
      </c>
      <c r="D10" s="107"/>
      <c r="E10" s="7"/>
      <c r="F10" s="7"/>
      <c r="G10" s="7"/>
      <c r="H10" s="7"/>
      <c r="I10" s="26"/>
      <c r="J10" s="24"/>
      <c r="K10" s="24"/>
      <c r="L10" s="123"/>
      <c r="M10" s="65" t="s">
        <v>107</v>
      </c>
      <c r="N10" s="19"/>
      <c r="O10" s="7"/>
      <c r="P10" s="7"/>
      <c r="Q10" s="7"/>
      <c r="R10" s="7"/>
      <c r="S10" s="26"/>
      <c r="T10" s="24"/>
      <c r="U10" s="24"/>
      <c r="V10" s="123"/>
      <c r="W10" s="65" t="s">
        <v>107</v>
      </c>
      <c r="X10" s="107"/>
      <c r="Y10" s="7"/>
      <c r="Z10" s="7"/>
      <c r="AA10" s="7"/>
      <c r="AB10" s="7"/>
      <c r="AC10" s="26"/>
      <c r="AD10" s="24"/>
      <c r="AE10" s="24"/>
      <c r="AF10" s="123"/>
      <c r="AG10" s="65" t="s">
        <v>107</v>
      </c>
      <c r="AH10" s="107"/>
      <c r="AI10" s="7"/>
      <c r="AJ10" s="7"/>
      <c r="AK10" s="7"/>
      <c r="AL10" s="7"/>
      <c r="AM10" s="26"/>
      <c r="AN10" s="24"/>
      <c r="AO10" s="24"/>
      <c r="AP10" s="123"/>
      <c r="AQ10" s="151" t="s">
        <v>107</v>
      </c>
      <c r="AR10" s="155"/>
      <c r="AS10" s="154"/>
      <c r="AT10" s="154"/>
      <c r="AU10" s="154"/>
      <c r="AV10" s="154"/>
      <c r="AW10" s="26"/>
      <c r="AX10" s="150"/>
      <c r="AY10" s="150"/>
      <c r="AZ10" s="123"/>
      <c r="BA10" s="65" t="s">
        <v>107</v>
      </c>
      <c r="BB10" s="8"/>
      <c r="BC10" s="7"/>
      <c r="BD10" s="7"/>
      <c r="BE10" s="7"/>
      <c r="BF10" s="7"/>
      <c r="BG10" s="26"/>
      <c r="BH10" s="24"/>
      <c r="BI10" s="24"/>
      <c r="BJ10" s="123"/>
      <c r="BK10" s="65" t="s">
        <v>107</v>
      </c>
      <c r="BL10" s="8"/>
      <c r="BM10" s="7"/>
      <c r="BN10" s="7"/>
      <c r="BO10" s="7"/>
      <c r="BP10" s="7"/>
      <c r="BQ10" s="26"/>
      <c r="BR10" s="24"/>
      <c r="BS10" s="24"/>
      <c r="BT10" s="123"/>
      <c r="BU10" s="65" t="s">
        <v>107</v>
      </c>
      <c r="BV10" s="8"/>
      <c r="BW10" s="7"/>
      <c r="BX10" s="7"/>
      <c r="BY10" s="7"/>
      <c r="BZ10" s="7"/>
      <c r="CA10" s="26"/>
      <c r="CB10" s="24"/>
      <c r="CC10" s="24"/>
      <c r="CD10" s="123"/>
      <c r="CE10" s="65" t="s">
        <v>107</v>
      </c>
      <c r="CF10" s="8"/>
      <c r="CG10" s="7"/>
      <c r="CH10" s="7"/>
      <c r="CI10" s="7"/>
      <c r="CJ10" s="7"/>
      <c r="CK10" s="26"/>
      <c r="CL10" s="24"/>
      <c r="CM10" s="24"/>
      <c r="CN10" s="123"/>
      <c r="CO10" s="65" t="s">
        <v>107</v>
      </c>
      <c r="CP10" s="8"/>
      <c r="CQ10" s="7"/>
      <c r="CR10" s="7"/>
      <c r="CS10" s="7"/>
      <c r="CT10" s="7"/>
      <c r="CU10" s="26"/>
      <c r="CV10" s="24"/>
      <c r="CW10" s="24"/>
      <c r="CX10" s="123"/>
      <c r="CY10" s="65" t="s">
        <v>107</v>
      </c>
      <c r="CZ10" s="8"/>
      <c r="DA10" s="7"/>
      <c r="DB10" s="7"/>
      <c r="DC10" s="7"/>
      <c r="DD10" s="7"/>
      <c r="DE10" s="26"/>
      <c r="DF10" s="24"/>
      <c r="DG10" s="24"/>
      <c r="DH10" s="131"/>
      <c r="DR10" s="131"/>
      <c r="EB10" s="131"/>
      <c r="EL10" s="131"/>
      <c r="EV10" s="131"/>
      <c r="FF10" s="131"/>
      <c r="FP10" s="131"/>
      <c r="FZ10" s="131"/>
      <c r="GJ10" s="131"/>
      <c r="GT10" s="131"/>
      <c r="HD10" s="131"/>
      <c r="HN10" s="131"/>
      <c r="HX10" s="131"/>
      <c r="IH10" s="131"/>
    </row>
    <row xmlns:x14ac="http://schemas.microsoft.com/office/spreadsheetml/2009/9/ac" r="11" s="4" customFormat="true" ht="15.6" customHeight="true" x14ac:dyDescent="0.25">
      <c r="A11" s="407" t="str">
        <f ca="true">IF(ISBLANK('Data Summary'!A13),"",'Data Summary'!A13)</f>
        <v>TCD_2021_UIS</v>
      </c>
      <c r="B11" s="123"/>
      <c r="C11" s="65" t="s">
        <v>108</v>
      </c>
      <c r="D11" s="107"/>
      <c r="E11" s="7"/>
      <c r="F11" s="7"/>
      <c r="G11" s="7"/>
      <c r="H11" s="7"/>
      <c r="I11" s="26"/>
      <c r="J11" s="24"/>
      <c r="K11" s="24"/>
      <c r="L11" s="123"/>
      <c r="M11" s="65" t="s">
        <v>108</v>
      </c>
      <c r="N11" s="19"/>
      <c r="O11" s="7"/>
      <c r="P11" s="7"/>
      <c r="Q11" s="7"/>
      <c r="R11" s="7"/>
      <c r="S11" s="26"/>
      <c r="T11" s="24"/>
      <c r="U11" s="24"/>
      <c r="V11" s="123"/>
      <c r="W11" s="65" t="s">
        <v>108</v>
      </c>
      <c r="X11" s="107"/>
      <c r="Y11" s="7"/>
      <c r="Z11" s="7"/>
      <c r="AA11" s="7"/>
      <c r="AB11" s="7"/>
      <c r="AC11" s="26"/>
      <c r="AD11" s="24"/>
      <c r="AE11" s="24"/>
      <c r="AF11" s="123"/>
      <c r="AG11" s="65" t="s">
        <v>108</v>
      </c>
      <c r="AH11" s="19"/>
      <c r="AI11" s="7"/>
      <c r="AJ11" s="7"/>
      <c r="AK11" s="7"/>
      <c r="AL11" s="7"/>
      <c r="AM11" s="26"/>
      <c r="AN11" s="24"/>
      <c r="AO11" s="24"/>
      <c r="AP11" s="123"/>
      <c r="AQ11" s="151" t="s">
        <v>108</v>
      </c>
      <c r="AR11" s="153"/>
      <c r="AS11" s="154"/>
      <c r="AT11" s="154"/>
      <c r="AU11" s="154"/>
      <c r="AV11" s="154"/>
      <c r="AW11" s="26"/>
      <c r="AX11" s="150"/>
      <c r="AY11" s="150"/>
      <c r="AZ11" s="123"/>
      <c r="BA11" s="65" t="s">
        <v>108</v>
      </c>
      <c r="BB11" s="8"/>
      <c r="BC11" s="7"/>
      <c r="BD11" s="7"/>
      <c r="BE11" s="7"/>
      <c r="BF11" s="7"/>
      <c r="BG11" s="26"/>
      <c r="BH11" s="24"/>
      <c r="BI11" s="24"/>
      <c r="BJ11" s="123"/>
      <c r="BK11" s="65" t="s">
        <v>108</v>
      </c>
      <c r="BL11" s="8"/>
      <c r="BM11" s="7"/>
      <c r="BN11" s="7"/>
      <c r="BO11" s="7"/>
      <c r="BP11" s="7"/>
      <c r="BQ11" s="26"/>
      <c r="BR11" s="24"/>
      <c r="BS11" s="24"/>
      <c r="BT11" s="123"/>
      <c r="BU11" s="65" t="s">
        <v>108</v>
      </c>
      <c r="BV11" s="8"/>
      <c r="BW11" s="7"/>
      <c r="BX11" s="7"/>
      <c r="BY11" s="7"/>
      <c r="BZ11" s="7"/>
      <c r="CA11" s="26"/>
      <c r="CB11" s="24"/>
      <c r="CC11" s="24"/>
      <c r="CD11" s="123"/>
      <c r="CE11" s="65" t="s">
        <v>108</v>
      </c>
      <c r="CF11" s="8"/>
      <c r="CG11" s="7"/>
      <c r="CH11" s="7"/>
      <c r="CI11" s="7"/>
      <c r="CJ11" s="7"/>
      <c r="CK11" s="26"/>
      <c r="CL11" s="24"/>
      <c r="CM11" s="24"/>
      <c r="CN11" s="123"/>
      <c r="CO11" s="65" t="s">
        <v>108</v>
      </c>
      <c r="CP11" s="8"/>
      <c r="CQ11" s="7"/>
      <c r="CR11" s="7"/>
      <c r="CS11" s="7"/>
      <c r="CT11" s="7"/>
      <c r="CU11" s="26"/>
      <c r="CV11" s="24"/>
      <c r="CW11" s="24"/>
      <c r="CX11" s="123"/>
      <c r="CY11" s="65" t="s">
        <v>108</v>
      </c>
      <c r="CZ11" s="8"/>
      <c r="DA11" s="7"/>
      <c r="DB11" s="7"/>
      <c r="DC11" s="7"/>
      <c r="DD11" s="7"/>
      <c r="DE11" s="26"/>
      <c r="DF11" s="24"/>
      <c r="DG11" s="24"/>
      <c r="DH11" s="131"/>
      <c r="DR11" s="131"/>
      <c r="EB11" s="131"/>
      <c r="EL11" s="131"/>
      <c r="EV11" s="131"/>
      <c r="FF11" s="131"/>
      <c r="FP11" s="131"/>
      <c r="FZ11" s="131"/>
      <c r="GJ11" s="131"/>
      <c r="GT11" s="131"/>
      <c r="HD11" s="131"/>
      <c r="HN11" s="131"/>
      <c r="HX11" s="131"/>
      <c r="IH11" s="131"/>
    </row>
    <row xmlns:x14ac="http://schemas.microsoft.com/office/spreadsheetml/2009/9/ac" r="12" s="281" customFormat="true" ht="18" customHeight="true" x14ac:dyDescent="0.2">
      <c r="A12" s="407" t="str">
        <f ca="true">IF(ISBLANK('Data Summary'!A14),"",'Data Summary'!A14)</f>
        <v>TCD_2022_EMIS</v>
      </c>
      <c r="B12" s="275" t="s">
        <v>57</v>
      </c>
      <c r="C12" s="276" t="s">
        <v>27</v>
      </c>
      <c r="D12" s="277"/>
      <c r="E12" s="277"/>
      <c r="F12" s="277"/>
      <c r="G12" s="277"/>
      <c r="H12" s="277"/>
      <c r="I12" s="278"/>
      <c r="J12" s="271"/>
      <c r="K12" s="271"/>
      <c r="L12" s="275" t="s">
        <v>57</v>
      </c>
      <c r="M12" s="276" t="s">
        <v>27</v>
      </c>
      <c r="N12" s="277"/>
      <c r="O12" s="277"/>
      <c r="P12" s="277"/>
      <c r="Q12" s="277"/>
      <c r="R12" s="277"/>
      <c r="S12" s="278"/>
      <c r="T12" s="271"/>
      <c r="U12" s="271"/>
      <c r="V12" s="275" t="s">
        <v>57</v>
      </c>
      <c r="W12" s="276" t="s">
        <v>27</v>
      </c>
      <c r="X12" s="277"/>
      <c r="Y12" s="277"/>
      <c r="Z12" s="277"/>
      <c r="AA12" s="277"/>
      <c r="AB12" s="277"/>
      <c r="AC12" s="278"/>
      <c r="AD12" s="271"/>
      <c r="AE12" s="271"/>
      <c r="AF12" s="275" t="s">
        <v>57</v>
      </c>
      <c r="AG12" s="276" t="s">
        <v>27</v>
      </c>
      <c r="AH12" s="277"/>
      <c r="AI12" s="277"/>
      <c r="AJ12" s="277"/>
      <c r="AK12" s="277"/>
      <c r="AL12" s="277"/>
      <c r="AM12" s="278"/>
      <c r="AN12" s="271"/>
      <c r="AO12" s="271"/>
      <c r="AP12" s="275" t="s">
        <v>57</v>
      </c>
      <c r="AQ12" s="276" t="s">
        <v>27</v>
      </c>
      <c r="AR12" s="279"/>
      <c r="AS12" s="279"/>
      <c r="AT12" s="279"/>
      <c r="AU12" s="279"/>
      <c r="AV12" s="279"/>
      <c r="AW12" s="278"/>
      <c r="AX12" s="272"/>
      <c r="AY12" s="272"/>
      <c r="AZ12" s="275" t="s">
        <v>57</v>
      </c>
      <c r="BA12" s="276" t="s">
        <v>27</v>
      </c>
      <c r="BB12" s="277"/>
      <c r="BC12" s="277"/>
      <c r="BD12" s="277"/>
      <c r="BE12" s="277"/>
      <c r="BF12" s="277"/>
      <c r="BG12" s="278"/>
      <c r="BH12" s="271"/>
      <c r="BI12" s="271"/>
      <c r="BJ12" s="275" t="s">
        <v>57</v>
      </c>
      <c r="BK12" s="276" t="s">
        <v>27</v>
      </c>
      <c r="BL12" s="277"/>
      <c r="BM12" s="277"/>
      <c r="BN12" s="277"/>
      <c r="BO12" s="277"/>
      <c r="BP12" s="277"/>
      <c r="BQ12" s="278"/>
      <c r="BR12" s="271"/>
      <c r="BS12" s="271"/>
      <c r="BT12" s="275" t="s">
        <v>57</v>
      </c>
      <c r="BU12" s="276" t="s">
        <v>27</v>
      </c>
      <c r="BV12" s="277"/>
      <c r="BW12" s="277"/>
      <c r="BX12" s="277"/>
      <c r="BY12" s="277"/>
      <c r="BZ12" s="277"/>
      <c r="CA12" s="278"/>
      <c r="CB12" s="271"/>
      <c r="CC12" s="271"/>
      <c r="CD12" s="275" t="s">
        <v>57</v>
      </c>
      <c r="CE12" s="276" t="s">
        <v>27</v>
      </c>
      <c r="CF12" s="277"/>
      <c r="CG12" s="277"/>
      <c r="CH12" s="277"/>
      <c r="CI12" s="277"/>
      <c r="CJ12" s="277"/>
      <c r="CK12" s="278"/>
      <c r="CL12" s="271"/>
      <c r="CM12" s="271"/>
      <c r="CN12" s="275" t="s">
        <v>57</v>
      </c>
      <c r="CO12" s="276" t="s">
        <v>27</v>
      </c>
      <c r="CP12" s="277"/>
      <c r="CQ12" s="277"/>
      <c r="CR12" s="277"/>
      <c r="CS12" s="277"/>
      <c r="CT12" s="277"/>
      <c r="CU12" s="278"/>
      <c r="CV12" s="271"/>
      <c r="CW12" s="271"/>
      <c r="CX12" s="275" t="s">
        <v>57</v>
      </c>
      <c r="CY12" s="276" t="s">
        <v>27</v>
      </c>
      <c r="CZ12" s="277"/>
      <c r="DA12" s="277"/>
      <c r="DB12" s="277"/>
      <c r="DC12" s="277"/>
      <c r="DD12" s="277"/>
      <c r="DE12" s="278"/>
      <c r="DF12" s="271"/>
      <c r="DG12" s="271"/>
      <c r="DH12" s="280"/>
      <c r="DR12" s="280"/>
      <c r="EB12" s="280"/>
      <c r="EL12" s="280"/>
      <c r="EV12" s="280"/>
      <c r="FF12" s="280"/>
      <c r="FP12" s="280"/>
      <c r="FZ12" s="280"/>
      <c r="GJ12" s="280"/>
      <c r="GT12" s="280"/>
      <c r="HD12" s="280"/>
      <c r="HN12" s="280"/>
      <c r="HX12" s="280"/>
      <c r="IH12" s="280"/>
    </row>
    <row xmlns:x14ac="http://schemas.microsoft.com/office/spreadsheetml/2009/9/ac" r="13" s="14" customFormat="true" ht="14.25" customHeight="true" x14ac:dyDescent="0.2">
      <c r="A13" s="407" t="str">
        <f ca="true">IF(ISBLANK('Data Summary'!A15),"",'Data Summary'!A15)</f>
        <v>TCD_2022_UIS</v>
      </c>
      <c r="B13" s="124" t="s">
        <v>55</v>
      </c>
      <c r="C13" s="5">
        <v>0</v>
      </c>
      <c r="D13" s="45"/>
      <c r="E13" s="45"/>
      <c r="F13" s="45"/>
      <c r="G13" s="45"/>
      <c r="H13" s="45"/>
      <c r="I13" s="66"/>
      <c r="J13" s="11"/>
      <c r="K13" s="11"/>
      <c r="L13" s="124" t="s">
        <v>55</v>
      </c>
      <c r="M13" s="5">
        <v>0</v>
      </c>
      <c r="N13" s="45"/>
      <c r="O13" s="45"/>
      <c r="P13" s="45"/>
      <c r="Q13" s="45"/>
      <c r="R13" s="45"/>
      <c r="S13" s="66"/>
      <c r="T13" s="11"/>
      <c r="U13" s="11"/>
      <c r="V13" s="124" t="s">
        <v>55</v>
      </c>
      <c r="W13" s="5">
        <v>0</v>
      </c>
      <c r="X13" s="45"/>
      <c r="Y13" s="45"/>
      <c r="Z13" s="45"/>
      <c r="AA13" s="45"/>
      <c r="AB13" s="45"/>
      <c r="AC13" s="66"/>
      <c r="AD13" s="11"/>
      <c r="AE13" s="11"/>
      <c r="AF13" s="124" t="s">
        <v>55</v>
      </c>
      <c r="AG13" s="5">
        <v>0</v>
      </c>
      <c r="AH13" s="45"/>
      <c r="AI13" s="45"/>
      <c r="AJ13" s="45"/>
      <c r="AK13" s="45">
        <v>32</v>
      </c>
      <c r="AL13" s="45">
        <f>100-(2736/AL31*100)</f>
        <v>74.100719424460436</v>
      </c>
      <c r="AM13" s="66">
        <f>100-SUM(AM18:AM21)</f>
        <v>42.921550946798909</v>
      </c>
      <c r="AN13" s="11"/>
      <c r="AO13" s="11"/>
      <c r="AP13" s="124" t="s">
        <v>55</v>
      </c>
      <c r="AQ13" s="5">
        <v>0</v>
      </c>
      <c r="AR13" s="45">
        <f>SUMPRODUCT(AU13:AW13,AU31:AW31)/SUM(AU31:AW31)</f>
        <v>68.23075029706331</v>
      </c>
      <c r="AS13" s="45"/>
      <c r="AT13" s="45"/>
      <c r="AU13" s="45">
        <f>100-133/AU31*100</f>
        <v>44.813278008298752</v>
      </c>
      <c r="AV13" s="45">
        <f>100-2745/AV31*100</f>
        <v>72.35927902527439</v>
      </c>
      <c r="AW13" s="66">
        <v>46.27</v>
      </c>
      <c r="AX13" s="149"/>
      <c r="AY13" s="149"/>
      <c r="AZ13" s="124" t="s">
        <v>55</v>
      </c>
      <c r="BA13" s="5">
        <v>0</v>
      </c>
      <c r="BB13" s="45"/>
      <c r="BC13" s="45"/>
      <c r="BD13" s="45"/>
      <c r="BE13" s="45"/>
      <c r="BF13" s="45"/>
      <c r="BG13" s="66"/>
      <c r="BH13" s="11"/>
      <c r="BI13" s="11"/>
      <c r="BJ13" s="124" t="s">
        <v>55</v>
      </c>
      <c r="BK13" s="5">
        <v>0</v>
      </c>
      <c r="BL13" s="45"/>
      <c r="BM13" s="45"/>
      <c r="BN13" s="45"/>
      <c r="BO13" s="45"/>
      <c r="BP13" s="45"/>
      <c r="BQ13" s="66"/>
      <c r="BR13" s="11"/>
      <c r="BS13" s="11"/>
      <c r="BT13" s="124" t="s">
        <v>55</v>
      </c>
      <c r="BU13" s="5">
        <v>0</v>
      </c>
      <c r="BV13" s="45"/>
      <c r="BW13" s="45"/>
      <c r="BX13" s="45"/>
      <c r="BY13" s="45"/>
      <c r="BZ13" s="45"/>
      <c r="CA13" s="66"/>
      <c r="CB13" s="11"/>
      <c r="CC13" s="11"/>
      <c r="CD13" s="124" t="s">
        <v>55</v>
      </c>
      <c r="CE13" s="5">
        <v>0</v>
      </c>
      <c r="CF13" s="45">
        <v>40.134974196109567</v>
      </c>
      <c r="CG13" s="45">
        <v>42.143906020558006</v>
      </c>
      <c r="CH13" s="45">
        <v>66.790148177813379</v>
      </c>
      <c r="CI13" s="45">
        <v>13.408723747980616</v>
      </c>
      <c r="CJ13" s="45">
        <v>41.516366065464261</v>
      </c>
      <c r="CK13" s="66"/>
      <c r="CL13" s="11"/>
      <c r="CM13" s="11"/>
      <c r="CN13" s="124" t="s">
        <v>55</v>
      </c>
      <c r="CO13" s="5">
        <v>0</v>
      </c>
      <c r="CP13" s="45"/>
      <c r="CQ13" s="45"/>
      <c r="CR13" s="45"/>
      <c r="CS13" s="45"/>
      <c r="CT13" s="45"/>
      <c r="CU13" s="66"/>
      <c r="CV13" s="11"/>
      <c r="CW13" s="11"/>
      <c r="CX13" s="124" t="s">
        <v>55</v>
      </c>
      <c r="CY13" s="5">
        <v>0</v>
      </c>
      <c r="CZ13" s="45">
        <v>41.96012670020496</v>
      </c>
      <c r="DA13" s="45">
        <v>40.379499911331799</v>
      </c>
      <c r="DB13" s="45">
        <v>53.259415025807677</v>
      </c>
      <c r="DC13" s="45">
        <v>14.6875</v>
      </c>
      <c r="DD13" s="45">
        <v>43.602544488284082</v>
      </c>
      <c r="DE13" s="66">
        <v>40.992767915844837</v>
      </c>
      <c r="DF13" s="11"/>
      <c r="DG13" s="11"/>
      <c r="DH13" s="133"/>
      <c r="DR13" s="133"/>
      <c r="EB13" s="133"/>
      <c r="EL13" s="133"/>
      <c r="EV13" s="133"/>
      <c r="FF13" s="133"/>
      <c r="FP13" s="133"/>
      <c r="FZ13" s="133"/>
      <c r="GJ13" s="133"/>
      <c r="GT13" s="133"/>
      <c r="HD13" s="133"/>
      <c r="HN13" s="133"/>
      <c r="HX13" s="133"/>
      <c r="IH13" s="133"/>
    </row>
    <row xmlns:x14ac="http://schemas.microsoft.com/office/spreadsheetml/2009/9/ac" r="14" x14ac:dyDescent="0.25">
      <c r="A14" s="407" t="str">
        <f ca="true">IF(ISBLANK('Data Summary'!A16),"",'Data Summary'!A16)</f>
        <v>TCD_2023_EMIS</v>
      </c>
      <c r="B14" s="125" t="s">
        <v>105</v>
      </c>
      <c r="C14" s="22">
        <v>0</v>
      </c>
      <c r="D14" s="45"/>
      <c r="E14" s="45"/>
      <c r="F14" s="45"/>
      <c r="G14" s="45"/>
      <c r="H14" s="45"/>
      <c r="I14" s="66"/>
      <c r="J14" s="11"/>
      <c r="K14" s="11"/>
      <c r="L14" s="125" t="s">
        <v>105</v>
      </c>
      <c r="M14" s="22">
        <v>0</v>
      </c>
      <c r="N14" s="45"/>
      <c r="O14" s="45"/>
      <c r="P14" s="45"/>
      <c r="Q14" s="45"/>
      <c r="R14" s="45">
        <v>0</v>
      </c>
      <c r="S14" s="66">
        <v>0</v>
      </c>
      <c r="T14" s="11"/>
      <c r="U14" s="11"/>
      <c r="V14" s="125" t="s">
        <v>105</v>
      </c>
      <c r="W14" s="22">
        <v>0</v>
      </c>
      <c r="X14" s="45"/>
      <c r="Y14" s="45"/>
      <c r="Z14" s="45"/>
      <c r="AA14" s="45"/>
      <c r="AB14" s="45">
        <v>0</v>
      </c>
      <c r="AC14" s="66"/>
      <c r="AD14" s="11"/>
      <c r="AE14" s="11"/>
      <c r="AF14" s="125" t="s">
        <v>105</v>
      </c>
      <c r="AG14" s="22">
        <v>0</v>
      </c>
      <c r="AH14" s="45"/>
      <c r="AI14" s="45"/>
      <c r="AJ14" s="45"/>
      <c r="AK14" s="45"/>
      <c r="AL14" s="45"/>
      <c r="AM14" s="66"/>
      <c r="AN14" s="11"/>
      <c r="AO14" s="11"/>
      <c r="AP14" s="125" t="s">
        <v>105</v>
      </c>
      <c r="AQ14" s="156">
        <v>0</v>
      </c>
      <c r="AR14" s="45"/>
      <c r="AS14" s="45"/>
      <c r="AT14" s="45"/>
      <c r="AU14" s="45"/>
      <c r="AV14" s="45"/>
      <c r="AW14" s="66"/>
      <c r="AX14" s="149"/>
      <c r="AY14" s="149"/>
      <c r="AZ14" s="125" t="s">
        <v>105</v>
      </c>
      <c r="BA14" s="22">
        <v>0</v>
      </c>
      <c r="BB14" s="45"/>
      <c r="BC14" s="45"/>
      <c r="BD14" s="45"/>
      <c r="BE14" s="45"/>
      <c r="BF14" s="45"/>
      <c r="BG14" s="66"/>
      <c r="BH14" s="11"/>
      <c r="BI14" s="11"/>
      <c r="BJ14" s="125" t="s">
        <v>105</v>
      </c>
      <c r="BK14" s="22">
        <v>0</v>
      </c>
      <c r="BL14" s="45"/>
      <c r="BM14" s="45"/>
      <c r="BN14" s="45"/>
      <c r="BO14" s="45"/>
      <c r="BP14" s="45"/>
      <c r="BQ14" s="66"/>
      <c r="BR14" s="11"/>
      <c r="BS14" s="11"/>
      <c r="BT14" s="125" t="s">
        <v>105</v>
      </c>
      <c r="BU14" s="22">
        <v>0</v>
      </c>
      <c r="BV14" s="45"/>
      <c r="BW14" s="45"/>
      <c r="BX14" s="45"/>
      <c r="BY14" s="45"/>
      <c r="BZ14" s="45"/>
      <c r="CA14" s="66"/>
      <c r="CB14" s="11"/>
      <c r="CC14" s="11"/>
      <c r="CD14" s="125" t="s">
        <v>105</v>
      </c>
      <c r="CE14" s="22">
        <v>0</v>
      </c>
      <c r="CF14" s="45"/>
      <c r="CG14" s="45"/>
      <c r="CH14" s="45"/>
      <c r="CI14" s="45"/>
      <c r="CJ14" s="45"/>
      <c r="CK14" s="66"/>
      <c r="CL14" s="11"/>
      <c r="CM14" s="11"/>
      <c r="CN14" s="125" t="s">
        <v>105</v>
      </c>
      <c r="CO14" s="22">
        <v>0</v>
      </c>
      <c r="CP14" s="45"/>
      <c r="CQ14" s="45"/>
      <c r="CR14" s="45"/>
      <c r="CS14" s="45"/>
      <c r="CT14" s="45"/>
      <c r="CU14" s="66"/>
      <c r="CV14" s="11"/>
      <c r="CW14" s="11"/>
      <c r="CX14" s="125" t="s">
        <v>105</v>
      </c>
      <c r="CY14" s="22">
        <v>0</v>
      </c>
      <c r="CZ14" s="45"/>
      <c r="DA14" s="45"/>
      <c r="DB14" s="45"/>
      <c r="DC14" s="45"/>
      <c r="DD14" s="45"/>
      <c r="DE14" s="66"/>
      <c r="DF14" s="11"/>
      <c r="DG14" s="11"/>
    </row>
    <row xmlns:x14ac="http://schemas.microsoft.com/office/spreadsheetml/2009/9/ac" r="15" s="2" customFormat="true" x14ac:dyDescent="0.25">
      <c r="A15" s="408" t="str">
        <f ca="true">IF(ISBLANK('Data Summary'!A17),"",'Data Summary'!A17)</f>
        <v/>
      </c>
      <c r="B15" s="125"/>
      <c r="C15" s="6"/>
      <c r="D15" s="45"/>
      <c r="E15" s="7"/>
      <c r="F15" s="7"/>
      <c r="G15" s="7"/>
      <c r="H15" s="45"/>
      <c r="I15" s="66"/>
      <c r="J15" s="11"/>
      <c r="K15" s="11"/>
      <c r="L15" s="125" t="s">
        <v>161</v>
      </c>
      <c r="M15" s="6">
        <v>1</v>
      </c>
      <c r="N15" s="45">
        <f>(R15/100*Population!F18+S15/100*Population!G18)/(Population!F18+Population!G18)*100</f>
        <v>13.731312612310621</v>
      </c>
      <c r="O15" s="7"/>
      <c r="P15" s="7"/>
      <c r="Q15" s="7"/>
      <c r="R15" s="45">
        <v>14.3</v>
      </c>
      <c r="S15" s="66">
        <v>13.1</v>
      </c>
      <c r="T15" s="11"/>
      <c r="U15" s="11"/>
      <c r="V15" s="125" t="s">
        <v>161</v>
      </c>
      <c r="W15" s="6">
        <v>1</v>
      </c>
      <c r="X15" s="45"/>
      <c r="Y15" s="7"/>
      <c r="Z15" s="7"/>
      <c r="AA15" s="7"/>
      <c r="AB15" s="45">
        <v>11.7</v>
      </c>
      <c r="AC15" s="66"/>
      <c r="AD15" s="11"/>
      <c r="AE15" s="11"/>
      <c r="AF15" s="125" t="s">
        <v>170</v>
      </c>
      <c r="AG15" s="6">
        <v>1</v>
      </c>
      <c r="AH15" s="45"/>
      <c r="AI15" s="7"/>
      <c r="AJ15" s="7"/>
      <c r="AK15" s="7">
        <f>99/220*100</f>
        <v>45</v>
      </c>
      <c r="AL15" s="45"/>
      <c r="AM15" s="66"/>
      <c r="AN15" s="11"/>
      <c r="AO15" s="11"/>
      <c r="AP15" s="125" t="s">
        <v>172</v>
      </c>
      <c r="AQ15" s="6">
        <v>0.5</v>
      </c>
      <c r="AR15" s="45"/>
      <c r="AS15" s="154"/>
      <c r="AT15" s="154"/>
      <c r="AU15" s="154">
        <f>3/AU31*100</f>
        <v>1.2448132780082988</v>
      </c>
      <c r="AV15" s="45"/>
      <c r="AW15" s="66"/>
      <c r="AX15" s="149"/>
      <c r="AY15" s="149"/>
      <c r="AZ15" s="125"/>
      <c r="BA15" s="6"/>
      <c r="BB15" s="45"/>
      <c r="BC15" s="7"/>
      <c r="BD15" s="7"/>
      <c r="BE15" s="7"/>
      <c r="BF15" s="45"/>
      <c r="BG15" s="66"/>
      <c r="BH15" s="11"/>
      <c r="BI15" s="11"/>
      <c r="BJ15" s="125"/>
      <c r="BK15" s="6"/>
      <c r="BL15" s="45"/>
      <c r="BM15" s="7"/>
      <c r="BN15" s="7"/>
      <c r="BO15" s="7"/>
      <c r="BP15" s="45"/>
      <c r="BQ15" s="66"/>
      <c r="BR15" s="11"/>
      <c r="BS15" s="11"/>
      <c r="BT15" s="125"/>
      <c r="BU15" s="6"/>
      <c r="BV15" s="45"/>
      <c r="BW15" s="7"/>
      <c r="BX15" s="7"/>
      <c r="BY15" s="7"/>
      <c r="BZ15" s="45"/>
      <c r="CA15" s="66"/>
      <c r="CB15" s="11"/>
      <c r="CC15" s="11"/>
      <c r="CD15" s="125" t="s">
        <v>276</v>
      </c>
      <c r="CE15" s="6">
        <v>1</v>
      </c>
      <c r="CF15" s="45">
        <v>28.146089718142118</v>
      </c>
      <c r="CG15" s="7">
        <v>30.892070484581499</v>
      </c>
      <c r="CH15" s="7">
        <v>18.642370845014018</v>
      </c>
      <c r="CI15" s="7">
        <v>43.295638126009692</v>
      </c>
      <c r="CJ15" s="45">
        <v>27.36305945223781</v>
      </c>
      <c r="CK15" s="66"/>
      <c r="CL15" s="11"/>
      <c r="CM15" s="11"/>
      <c r="CN15" s="125"/>
      <c r="CO15" s="6"/>
      <c r="CP15" s="45"/>
      <c r="CQ15" s="7"/>
      <c r="CR15" s="7"/>
      <c r="CS15" s="7"/>
      <c r="CT15" s="45"/>
      <c r="CU15" s="66"/>
      <c r="CV15" s="11"/>
      <c r="CW15" s="11"/>
      <c r="CX15" s="125" t="s">
        <v>276</v>
      </c>
      <c r="CY15" s="6">
        <v>1</v>
      </c>
      <c r="CZ15" s="45">
        <v>27.283865533348646</v>
      </c>
      <c r="DA15" s="7">
        <v>31.069338535201275</v>
      </c>
      <c r="DB15" s="7">
        <v>18.619766774995217</v>
      </c>
      <c r="DC15" s="7">
        <v>44.6875</v>
      </c>
      <c r="DD15" s="45">
        <v>26.386987680167483</v>
      </c>
      <c r="DE15" s="66"/>
      <c r="DF15" s="11"/>
      <c r="DG15" s="11"/>
      <c r="DH15" s="134"/>
      <c r="DR15" s="134"/>
      <c r="EB15" s="134"/>
      <c r="EL15" s="134"/>
      <c r="EV15" s="134"/>
      <c r="FF15" s="134"/>
      <c r="FP15" s="134"/>
      <c r="FZ15" s="134"/>
      <c r="GJ15" s="134"/>
      <c r="GT15" s="134"/>
      <c r="HD15" s="134"/>
      <c r="HN15" s="134"/>
      <c r="HX15" s="134"/>
      <c r="IH15" s="134"/>
    </row>
    <row xmlns:x14ac="http://schemas.microsoft.com/office/spreadsheetml/2009/9/ac" r="16" s="2" customFormat="true" x14ac:dyDescent="0.25">
      <c r="A16" s="408" t="str">
        <f ca="true">IF(ISBLANK('Data Summary'!A18),"",'Data Summary'!A18)</f>
        <v/>
      </c>
      <c r="B16" s="125"/>
      <c r="C16" s="13"/>
      <c r="D16" s="45"/>
      <c r="E16" s="7"/>
      <c r="F16" s="7"/>
      <c r="G16" s="7"/>
      <c r="H16" s="45"/>
      <c r="I16" s="66"/>
      <c r="J16" s="11"/>
      <c r="K16" s="11"/>
      <c r="L16" s="125"/>
      <c r="M16" s="13"/>
      <c r="N16" s="45"/>
      <c r="O16" s="7"/>
      <c r="P16" s="7"/>
      <c r="Q16" s="7"/>
      <c r="R16" s="45"/>
      <c r="S16" s="66"/>
      <c r="T16" s="11"/>
      <c r="U16" s="11"/>
      <c r="V16" s="125"/>
      <c r="W16" s="13"/>
      <c r="X16" s="45"/>
      <c r="Y16" s="7"/>
      <c r="Z16" s="7"/>
      <c r="AA16" s="7"/>
      <c r="AB16" s="45"/>
      <c r="AC16" s="66"/>
      <c r="AD16" s="11"/>
      <c r="AE16" s="11"/>
      <c r="AF16" s="125" t="s">
        <v>171</v>
      </c>
      <c r="AG16" s="13">
        <v>1</v>
      </c>
      <c r="AH16" s="45"/>
      <c r="AI16" s="7"/>
      <c r="AJ16" s="7"/>
      <c r="AK16" s="7">
        <f>32/220*100</f>
        <v>14.545454545454545</v>
      </c>
      <c r="AL16" s="45"/>
      <c r="AM16" s="66"/>
      <c r="AN16" s="11"/>
      <c r="AO16" s="11"/>
      <c r="AP16" s="125" t="s">
        <v>171</v>
      </c>
      <c r="AQ16" s="157">
        <v>1</v>
      </c>
      <c r="AR16" s="45"/>
      <c r="AS16" s="154"/>
      <c r="AT16" s="154"/>
      <c r="AU16" s="154">
        <f>14/AU31*100</f>
        <v>5.809128630705394</v>
      </c>
      <c r="AV16" s="45"/>
      <c r="AW16" s="66"/>
      <c r="AX16" s="149"/>
      <c r="AY16" s="149"/>
      <c r="AZ16" s="125"/>
      <c r="BA16" s="13"/>
      <c r="BB16" s="45"/>
      <c r="BC16" s="7"/>
      <c r="BD16" s="7"/>
      <c r="BE16" s="7"/>
      <c r="BF16" s="45"/>
      <c r="BG16" s="66"/>
      <c r="BH16" s="11"/>
      <c r="BI16" s="11"/>
      <c r="BJ16" s="125"/>
      <c r="BK16" s="13"/>
      <c r="BL16" s="45"/>
      <c r="BM16" s="7"/>
      <c r="BN16" s="7"/>
      <c r="BO16" s="7"/>
      <c r="BP16" s="45"/>
      <c r="BQ16" s="66"/>
      <c r="BR16" s="11"/>
      <c r="BS16" s="11"/>
      <c r="BT16" s="125"/>
      <c r="BU16" s="13"/>
      <c r="BV16" s="45"/>
      <c r="BW16" s="7"/>
      <c r="BX16" s="7"/>
      <c r="BY16" s="7"/>
      <c r="BZ16" s="45"/>
      <c r="CA16" s="66"/>
      <c r="CB16" s="11"/>
      <c r="CC16" s="11"/>
      <c r="CD16" s="125" t="s">
        <v>277</v>
      </c>
      <c r="CE16" s="13">
        <v>1</v>
      </c>
      <c r="CF16" s="45">
        <v>11.226677252878126</v>
      </c>
      <c r="CG16" s="7">
        <v>19.291483113069017</v>
      </c>
      <c r="CH16" s="7">
        <v>3.6343612334801763</v>
      </c>
      <c r="CI16" s="7">
        <v>36.672051696284328</v>
      </c>
      <c r="CJ16" s="45">
        <v>9.9114896459585839</v>
      </c>
      <c r="CK16" s="66"/>
      <c r="CL16" s="11"/>
      <c r="CM16" s="11"/>
      <c r="CN16" s="125"/>
      <c r="CO16" s="13"/>
      <c r="CP16" s="45"/>
      <c r="CQ16" s="7"/>
      <c r="CR16" s="7"/>
      <c r="CS16" s="7"/>
      <c r="CT16" s="45"/>
      <c r="CU16" s="66"/>
      <c r="CV16" s="11"/>
      <c r="CW16" s="11"/>
      <c r="CX16" s="125" t="s">
        <v>277</v>
      </c>
      <c r="CY16" s="13">
        <v>1</v>
      </c>
      <c r="CZ16" s="45">
        <v>10.797151389846084</v>
      </c>
      <c r="DA16" s="7">
        <v>19.613406632381629</v>
      </c>
      <c r="DB16" s="7">
        <v>4.7218505065952963</v>
      </c>
      <c r="DC16" s="7">
        <v>34.84375</v>
      </c>
      <c r="DD16" s="45">
        <v>9.5579354215315249</v>
      </c>
      <c r="DE16" s="66"/>
      <c r="DF16" s="11"/>
      <c r="DG16" s="11"/>
      <c r="DH16" s="134"/>
      <c r="DR16" s="134"/>
      <c r="EB16" s="134"/>
      <c r="EL16" s="134"/>
      <c r="EV16" s="134"/>
      <c r="FF16" s="134"/>
      <c r="FP16" s="134"/>
      <c r="FZ16" s="134"/>
      <c r="GJ16" s="134"/>
      <c r="GT16" s="134"/>
      <c r="HD16" s="134"/>
      <c r="HN16" s="134"/>
      <c r="HX16" s="134"/>
      <c r="IH16" s="134"/>
    </row>
    <row xmlns:x14ac="http://schemas.microsoft.com/office/spreadsheetml/2009/9/ac" r="17" s="2" customFormat="true" x14ac:dyDescent="0.25">
      <c r="A17" s="408" t="str">
        <f ca="true">IF(ISBLANK('Data Summary'!A19),"",'Data Summary'!A19)</f>
        <v/>
      </c>
      <c r="B17" s="125"/>
      <c r="C17" s="13"/>
      <c r="D17" s="45"/>
      <c r="E17" s="7"/>
      <c r="F17" s="7"/>
      <c r="G17" s="7"/>
      <c r="H17" s="45"/>
      <c r="I17" s="26"/>
      <c r="J17" s="11"/>
      <c r="K17" s="11"/>
      <c r="L17" s="125"/>
      <c r="M17" s="13"/>
      <c r="N17" s="45"/>
      <c r="O17" s="7"/>
      <c r="P17" s="7"/>
      <c r="Q17" s="7"/>
      <c r="R17" s="7"/>
      <c r="S17" s="26"/>
      <c r="T17" s="11"/>
      <c r="U17" s="11"/>
      <c r="V17" s="125"/>
      <c r="W17" s="13"/>
      <c r="X17" s="45"/>
      <c r="Y17" s="7"/>
      <c r="Z17" s="7"/>
      <c r="AA17" s="7"/>
      <c r="AB17" s="45"/>
      <c r="AC17" s="26"/>
      <c r="AD17" s="11"/>
      <c r="AE17" s="11"/>
      <c r="AF17" s="125" t="s">
        <v>172</v>
      </c>
      <c r="AG17" s="13">
        <v>0.5</v>
      </c>
      <c r="AH17" s="45"/>
      <c r="AI17" s="7"/>
      <c r="AJ17" s="7"/>
      <c r="AK17" s="7">
        <f>19/220*100</f>
        <v>8.6363636363636367</v>
      </c>
      <c r="AL17" s="45"/>
      <c r="AM17" s="26"/>
      <c r="AN17" s="11"/>
      <c r="AO17" s="11"/>
      <c r="AP17" s="125" t="s">
        <v>170</v>
      </c>
      <c r="AQ17" s="157">
        <v>1</v>
      </c>
      <c r="AR17" s="45"/>
      <c r="AS17" s="154"/>
      <c r="AT17" s="154"/>
      <c r="AU17" s="154">
        <f>116/AU31*100</f>
        <v>48.132780082987551</v>
      </c>
      <c r="AV17" s="45"/>
      <c r="AW17" s="26"/>
      <c r="AX17" s="149"/>
      <c r="AY17" s="149"/>
      <c r="AZ17" s="125"/>
      <c r="BA17" s="13"/>
      <c r="BB17" s="45"/>
      <c r="BC17" s="7"/>
      <c r="BD17" s="7"/>
      <c r="BE17" s="7"/>
      <c r="BF17" s="45"/>
      <c r="BG17" s="26"/>
      <c r="BH17" s="11"/>
      <c r="BI17" s="11"/>
      <c r="BJ17" s="125"/>
      <c r="BK17" s="13"/>
      <c r="BL17" s="45"/>
      <c r="BM17" s="7"/>
      <c r="BN17" s="7"/>
      <c r="BO17" s="7"/>
      <c r="BP17" s="45"/>
      <c r="BQ17" s="26"/>
      <c r="BR17" s="11"/>
      <c r="BS17" s="11"/>
      <c r="BT17" s="125"/>
      <c r="BU17" s="13"/>
      <c r="BV17" s="45"/>
      <c r="BW17" s="7"/>
      <c r="BX17" s="7"/>
      <c r="BY17" s="7"/>
      <c r="BZ17" s="45"/>
      <c r="CA17" s="26"/>
      <c r="CB17" s="11"/>
      <c r="CC17" s="11"/>
      <c r="CD17" s="125" t="s">
        <v>278</v>
      </c>
      <c r="CE17" s="13">
        <v>0</v>
      </c>
      <c r="CF17" s="45">
        <v>16.069868995633186</v>
      </c>
      <c r="CG17" s="7">
        <v>4.5154185022026425</v>
      </c>
      <c r="CH17" s="7">
        <v>7.0784941930316378</v>
      </c>
      <c r="CI17" s="7">
        <v>3.5541195476575123</v>
      </c>
      <c r="CJ17" s="45">
        <v>16.716766867067467</v>
      </c>
      <c r="CK17" s="26"/>
      <c r="CL17" s="11"/>
      <c r="CM17" s="11"/>
      <c r="CN17" s="125"/>
      <c r="CO17" s="13"/>
      <c r="CP17" s="45"/>
      <c r="CQ17" s="7"/>
      <c r="CR17" s="7"/>
      <c r="CS17" s="7"/>
      <c r="CT17" s="45"/>
      <c r="CU17" s="26"/>
      <c r="CV17" s="11"/>
      <c r="CW17" s="11"/>
      <c r="CX17" s="125" t="s">
        <v>278</v>
      </c>
      <c r="CY17" s="13">
        <v>0</v>
      </c>
      <c r="CZ17" s="45">
        <v>15.460601883758327</v>
      </c>
      <c r="DA17" s="7">
        <v>5.1072885263344574</v>
      </c>
      <c r="DB17" s="7">
        <v>18.208755496081054</v>
      </c>
      <c r="DC17" s="7">
        <v>2.65625</v>
      </c>
      <c r="DD17" s="45">
        <v>16.12046058458813</v>
      </c>
      <c r="DE17" s="26"/>
      <c r="DF17" s="11"/>
      <c r="DG17" s="11"/>
      <c r="DH17" s="134"/>
      <c r="DR17" s="134"/>
      <c r="EB17" s="134"/>
      <c r="EL17" s="134"/>
      <c r="EV17" s="134"/>
      <c r="FF17" s="134"/>
      <c r="FP17" s="134"/>
      <c r="FZ17" s="134"/>
      <c r="GJ17" s="134"/>
      <c r="GT17" s="134"/>
      <c r="HD17" s="134"/>
      <c r="HN17" s="134"/>
      <c r="HX17" s="134"/>
      <c r="IH17" s="134"/>
    </row>
    <row xmlns:x14ac="http://schemas.microsoft.com/office/spreadsheetml/2009/9/ac" r="18" s="2" customFormat="true" x14ac:dyDescent="0.25">
      <c r="A18" s="408" t="str">
        <f ca="true">IF(ISBLANK('Data Summary'!A20),"",'Data Summary'!A20)</f>
        <v/>
      </c>
      <c r="B18" s="125"/>
      <c r="C18" s="13"/>
      <c r="D18" s="108"/>
      <c r="E18" s="67"/>
      <c r="F18" s="67"/>
      <c r="G18" s="7"/>
      <c r="H18" s="45"/>
      <c r="I18" s="26"/>
      <c r="J18" s="11"/>
      <c r="K18" s="11"/>
      <c r="L18" s="125"/>
      <c r="M18" s="13"/>
      <c r="N18" s="45"/>
      <c r="O18" s="67"/>
      <c r="P18" s="67"/>
      <c r="Q18" s="7"/>
      <c r="R18" s="7"/>
      <c r="S18" s="26"/>
      <c r="T18" s="11"/>
      <c r="U18" s="11"/>
      <c r="V18" s="125"/>
      <c r="W18" s="13"/>
      <c r="X18" s="108"/>
      <c r="Y18" s="67"/>
      <c r="Z18" s="67"/>
      <c r="AA18" s="7"/>
      <c r="AB18" s="45"/>
      <c r="AC18" s="26"/>
      <c r="AD18" s="11"/>
      <c r="AE18" s="11"/>
      <c r="AF18" s="125" t="s">
        <v>173</v>
      </c>
      <c r="AG18" s="13">
        <v>1</v>
      </c>
      <c r="AH18" s="108"/>
      <c r="AI18" s="67"/>
      <c r="AJ18" s="67"/>
      <c r="AK18" s="7"/>
      <c r="AL18" s="45"/>
      <c r="AM18" s="26">
        <f>264/1109*100</f>
        <v>23.805229936880075</v>
      </c>
      <c r="AN18" s="11"/>
      <c r="AO18" s="11"/>
      <c r="AP18" s="125" t="s">
        <v>173</v>
      </c>
      <c r="AQ18" s="157">
        <v>1</v>
      </c>
      <c r="AR18" s="108"/>
      <c r="AS18" s="67"/>
      <c r="AT18" s="67"/>
      <c r="AU18" s="154"/>
      <c r="AV18" s="45"/>
      <c r="AW18" s="26">
        <v>31.4</v>
      </c>
      <c r="AX18" s="149"/>
      <c r="AY18" s="149"/>
      <c r="AZ18" s="125"/>
      <c r="BA18" s="13"/>
      <c r="BB18" s="108"/>
      <c r="BC18" s="67"/>
      <c r="BD18" s="67"/>
      <c r="BE18" s="7"/>
      <c r="BF18" s="45"/>
      <c r="BG18" s="26"/>
      <c r="BH18" s="11"/>
      <c r="BI18" s="11"/>
      <c r="BJ18" s="125"/>
      <c r="BK18" s="13"/>
      <c r="BL18" s="108"/>
      <c r="BM18" s="67"/>
      <c r="BN18" s="67"/>
      <c r="BO18" s="7"/>
      <c r="BP18" s="45"/>
      <c r="BQ18" s="26"/>
      <c r="BR18" s="11"/>
      <c r="BS18" s="11"/>
      <c r="BT18" s="125"/>
      <c r="BU18" s="13"/>
      <c r="BV18" s="108"/>
      <c r="BW18" s="67"/>
      <c r="BX18" s="67"/>
      <c r="BY18" s="7"/>
      <c r="BZ18" s="45"/>
      <c r="CA18" s="26"/>
      <c r="CB18" s="11"/>
      <c r="CC18" s="11"/>
      <c r="CD18" s="125" t="s">
        <v>279</v>
      </c>
      <c r="CE18" s="13">
        <v>1</v>
      </c>
      <c r="CF18" s="108">
        <v>0.88924176260420806</v>
      </c>
      <c r="CG18" s="67">
        <v>0.69750367107195299</v>
      </c>
      <c r="CH18" s="67">
        <v>0.74088906688025635</v>
      </c>
      <c r="CI18" s="7">
        <v>2.2617124394184165</v>
      </c>
      <c r="CJ18" s="45">
        <v>0.81830327321309282</v>
      </c>
      <c r="CK18" s="26"/>
      <c r="CL18" s="11"/>
      <c r="CM18" s="11"/>
      <c r="CN18" s="125"/>
      <c r="CO18" s="13"/>
      <c r="CP18" s="108"/>
      <c r="CQ18" s="67"/>
      <c r="CR18" s="67"/>
      <c r="CS18" s="7"/>
      <c r="CT18" s="45"/>
      <c r="CU18" s="26"/>
      <c r="CV18" s="11"/>
      <c r="CW18" s="11"/>
      <c r="CX18" s="125" t="s">
        <v>279</v>
      </c>
      <c r="CY18" s="13">
        <v>1</v>
      </c>
      <c r="CZ18" s="108">
        <v>0.75809786354238451</v>
      </c>
      <c r="DA18" s="67">
        <v>1.0640184429863451</v>
      </c>
      <c r="DB18" s="67">
        <v>1.39552666794112</v>
      </c>
      <c r="DC18" s="7">
        <v>0.15625</v>
      </c>
      <c r="DD18" s="45">
        <v>0.78911345518962883</v>
      </c>
      <c r="DE18" s="26"/>
      <c r="DF18" s="11"/>
      <c r="DG18" s="11"/>
      <c r="DH18" s="134"/>
      <c r="DR18" s="134"/>
      <c r="EB18" s="134"/>
      <c r="EL18" s="134"/>
      <c r="EV18" s="134"/>
      <c r="FF18" s="134"/>
      <c r="FP18" s="134"/>
      <c r="FZ18" s="134"/>
      <c r="GJ18" s="134"/>
      <c r="GT18" s="134"/>
      <c r="HD18" s="134"/>
      <c r="HN18" s="134"/>
      <c r="HX18" s="134"/>
      <c r="IH18" s="134"/>
    </row>
    <row xmlns:x14ac="http://schemas.microsoft.com/office/spreadsheetml/2009/9/ac" r="19" s="2" customFormat="true" x14ac:dyDescent="0.25">
      <c r="A19" s="408" t="str">
        <f ca="true">IF(ISBLANK('Data Summary'!A21),"",'Data Summary'!A21)</f>
        <v/>
      </c>
      <c r="B19" s="125"/>
      <c r="C19" s="6"/>
      <c r="D19" s="108"/>
      <c r="E19" s="67"/>
      <c r="F19" s="67"/>
      <c r="G19" s="67"/>
      <c r="H19" s="45"/>
      <c r="I19" s="68"/>
      <c r="J19" s="11"/>
      <c r="K19" s="11"/>
      <c r="L19" s="125"/>
      <c r="M19" s="6"/>
      <c r="N19" s="45"/>
      <c r="O19" s="67"/>
      <c r="P19" s="67"/>
      <c r="Q19" s="67"/>
      <c r="R19" s="67"/>
      <c r="S19" s="68"/>
      <c r="T19" s="11"/>
      <c r="U19" s="11"/>
      <c r="V19" s="125"/>
      <c r="W19" s="6"/>
      <c r="X19" s="108"/>
      <c r="Y19" s="67"/>
      <c r="Z19" s="67"/>
      <c r="AA19" s="67"/>
      <c r="AB19" s="45"/>
      <c r="AC19" s="68"/>
      <c r="AD19" s="11"/>
      <c r="AE19" s="11"/>
      <c r="AF19" s="125" t="s">
        <v>174</v>
      </c>
      <c r="AG19" s="6">
        <v>1</v>
      </c>
      <c r="AH19" s="108"/>
      <c r="AI19" s="67"/>
      <c r="AJ19" s="67"/>
      <c r="AK19" s="67"/>
      <c r="AL19" s="45"/>
      <c r="AM19" s="68">
        <f>208/1109*100</f>
        <v>18.755635707844906</v>
      </c>
      <c r="AN19" s="11"/>
      <c r="AO19" s="11"/>
      <c r="AP19" s="125" t="s">
        <v>174</v>
      </c>
      <c r="AQ19" s="6">
        <v>1</v>
      </c>
      <c r="AR19" s="108"/>
      <c r="AS19" s="67"/>
      <c r="AT19" s="67"/>
      <c r="AU19" s="67"/>
      <c r="AV19" s="45"/>
      <c r="AW19" s="68">
        <v>19.3</v>
      </c>
      <c r="AX19" s="149"/>
      <c r="AY19" s="149"/>
      <c r="AZ19" s="125"/>
      <c r="BA19" s="6"/>
      <c r="BB19" s="108"/>
      <c r="BC19" s="67"/>
      <c r="BD19" s="67"/>
      <c r="BE19" s="67"/>
      <c r="BF19" s="45"/>
      <c r="BG19" s="68"/>
      <c r="BH19" s="11"/>
      <c r="BI19" s="11"/>
      <c r="BJ19" s="125"/>
      <c r="BK19" s="6"/>
      <c r="BL19" s="108"/>
      <c r="BM19" s="67"/>
      <c r="BN19" s="67"/>
      <c r="BO19" s="67"/>
      <c r="BP19" s="45"/>
      <c r="BQ19" s="68"/>
      <c r="BR19" s="11"/>
      <c r="BS19" s="11"/>
      <c r="BT19" s="125"/>
      <c r="BU19" s="6"/>
      <c r="BV19" s="108"/>
      <c r="BW19" s="67"/>
      <c r="BX19" s="67"/>
      <c r="BY19" s="67"/>
      <c r="BZ19" s="45"/>
      <c r="CA19" s="68"/>
      <c r="CB19" s="11"/>
      <c r="CC19" s="11"/>
      <c r="CD19" s="125" t="s">
        <v>280</v>
      </c>
      <c r="CE19" s="6">
        <v>1</v>
      </c>
      <c r="CF19" s="108">
        <v>3.5331480746327908</v>
      </c>
      <c r="CG19" s="67">
        <v>2.4596182085168867</v>
      </c>
      <c r="CH19" s="67">
        <v>3.1137364837805368</v>
      </c>
      <c r="CI19" s="67">
        <v>0.80775444264943452</v>
      </c>
      <c r="CJ19" s="45">
        <v>3.6740146960587841</v>
      </c>
      <c r="CK19" s="68"/>
      <c r="CL19" s="11"/>
      <c r="CM19" s="11"/>
      <c r="CN19" s="125"/>
      <c r="CO19" s="6"/>
      <c r="CP19" s="108"/>
      <c r="CQ19" s="67"/>
      <c r="CR19" s="67"/>
      <c r="CS19" s="67"/>
      <c r="CT19" s="45"/>
      <c r="CU19" s="68"/>
      <c r="CV19" s="11"/>
      <c r="CW19" s="11"/>
      <c r="CX19" s="125" t="s">
        <v>280</v>
      </c>
      <c r="CY19" s="6">
        <v>1</v>
      </c>
      <c r="CZ19" s="108">
        <v>3.5148173673328746</v>
      </c>
      <c r="DA19" s="67">
        <v>2.7664479517644978</v>
      </c>
      <c r="DB19" s="67">
        <v>3.7755687249091952</v>
      </c>
      <c r="DC19" s="67">
        <v>2.96875</v>
      </c>
      <c r="DD19" s="45">
        <v>3.5429583702391501</v>
      </c>
      <c r="DE19" s="68"/>
      <c r="DF19" s="11"/>
      <c r="DG19" s="11"/>
      <c r="DH19" s="134"/>
      <c r="DR19" s="134"/>
      <c r="EB19" s="134"/>
      <c r="EL19" s="134"/>
      <c r="EV19" s="134"/>
      <c r="FF19" s="134"/>
      <c r="FP19" s="134"/>
      <c r="FZ19" s="134"/>
      <c r="GJ19" s="134"/>
      <c r="GT19" s="134"/>
      <c r="HD19" s="134"/>
      <c r="HN19" s="134"/>
      <c r="HX19" s="134"/>
      <c r="IH19" s="134"/>
    </row>
    <row xmlns:x14ac="http://schemas.microsoft.com/office/spreadsheetml/2009/9/ac" r="20" s="2" customFormat="true" x14ac:dyDescent="0.25">
      <c r="A20" s="408" t="str">
        <f ca="true">IF(ISBLANK('Data Summary'!A22),"",'Data Summary'!A22)</f>
        <v/>
      </c>
      <c r="B20" s="125"/>
      <c r="C20" s="6"/>
      <c r="D20" s="109"/>
      <c r="E20" s="67"/>
      <c r="F20" s="67"/>
      <c r="G20" s="67"/>
      <c r="H20" s="67"/>
      <c r="I20" s="69"/>
      <c r="J20" s="11"/>
      <c r="K20" s="11"/>
      <c r="L20" s="125"/>
      <c r="M20" s="6"/>
      <c r="N20" s="67"/>
      <c r="O20" s="67"/>
      <c r="P20" s="67"/>
      <c r="Q20" s="67"/>
      <c r="R20" s="67"/>
      <c r="S20" s="69"/>
      <c r="T20" s="11"/>
      <c r="U20" s="11"/>
      <c r="V20" s="125"/>
      <c r="W20" s="6"/>
      <c r="X20" s="109"/>
      <c r="Y20" s="67"/>
      <c r="Z20" s="67"/>
      <c r="AA20" s="67"/>
      <c r="AB20" s="67"/>
      <c r="AC20" s="69"/>
      <c r="AD20" s="11"/>
      <c r="AE20" s="11"/>
      <c r="AF20" s="125" t="s">
        <v>175</v>
      </c>
      <c r="AG20" s="6">
        <v>1</v>
      </c>
      <c r="AH20" s="109"/>
      <c r="AI20" s="67"/>
      <c r="AJ20" s="67"/>
      <c r="AK20" s="67"/>
      <c r="AL20" s="67"/>
      <c r="AM20" s="69">
        <f>62/1109*100</f>
        <v>5.5906221821460775</v>
      </c>
      <c r="AN20" s="11"/>
      <c r="AO20" s="11"/>
      <c r="AP20" s="125" t="s">
        <v>175</v>
      </c>
      <c r="AQ20" s="6">
        <v>1</v>
      </c>
      <c r="AR20" s="109"/>
      <c r="AS20" s="67"/>
      <c r="AT20" s="67"/>
      <c r="AU20" s="67"/>
      <c r="AV20" s="67"/>
      <c r="AW20" s="69">
        <v>1.1200000000000001</v>
      </c>
      <c r="AX20" s="149"/>
      <c r="AY20" s="149"/>
      <c r="AZ20" s="125"/>
      <c r="BA20" s="6"/>
      <c r="BB20" s="109"/>
      <c r="BC20" s="67"/>
      <c r="BD20" s="67"/>
      <c r="BE20" s="67"/>
      <c r="BF20" s="67"/>
      <c r="BG20" s="69"/>
      <c r="BH20" s="11"/>
      <c r="BI20" s="11"/>
      <c r="BJ20" s="125"/>
      <c r="BK20" s="6"/>
      <c r="BL20" s="109"/>
      <c r="BM20" s="67"/>
      <c r="BN20" s="67"/>
      <c r="BO20" s="67"/>
      <c r="BP20" s="67"/>
      <c r="BQ20" s="69"/>
      <c r="BR20" s="11"/>
      <c r="BS20" s="11"/>
      <c r="BT20" s="125"/>
      <c r="BU20" s="6"/>
      <c r="BV20" s="109"/>
      <c r="BW20" s="67"/>
      <c r="BX20" s="67"/>
      <c r="BY20" s="67"/>
      <c r="BZ20" s="67"/>
      <c r="CA20" s="69"/>
      <c r="CB20" s="11"/>
      <c r="CC20" s="11"/>
      <c r="CD20" s="125"/>
      <c r="CE20" s="6"/>
      <c r="CF20" s="109"/>
      <c r="CG20" s="67"/>
      <c r="CH20" s="67"/>
      <c r="CI20" s="67"/>
      <c r="CJ20" s="67"/>
      <c r="CK20" s="69"/>
      <c r="CL20" s="11"/>
      <c r="CM20" s="11"/>
      <c r="CN20" s="125"/>
      <c r="CO20" s="6"/>
      <c r="CP20" s="109"/>
      <c r="CQ20" s="67"/>
      <c r="CR20" s="67"/>
      <c r="CS20" s="67"/>
      <c r="CT20" s="67"/>
      <c r="CU20" s="69"/>
      <c r="CV20" s="11"/>
      <c r="CW20" s="11"/>
      <c r="CX20" s="125"/>
      <c r="CY20" s="6"/>
      <c r="CZ20" s="109"/>
      <c r="DA20" s="67"/>
      <c r="DB20" s="67"/>
      <c r="DC20" s="67"/>
      <c r="DD20" s="67"/>
      <c r="DE20" s="69"/>
      <c r="DF20" s="11"/>
      <c r="DG20" s="11"/>
      <c r="DH20" s="134"/>
      <c r="DR20" s="134"/>
      <c r="EB20" s="134"/>
      <c r="EL20" s="134"/>
      <c r="EV20" s="134"/>
      <c r="FF20" s="134"/>
      <c r="FP20" s="134"/>
      <c r="FZ20" s="134"/>
      <c r="GJ20" s="134"/>
      <c r="GT20" s="134"/>
      <c r="HD20" s="134"/>
      <c r="HN20" s="134"/>
      <c r="HX20" s="134"/>
      <c r="IH20" s="134"/>
    </row>
    <row xmlns:x14ac="http://schemas.microsoft.com/office/spreadsheetml/2009/9/ac" r="21" s="2" customFormat="true" x14ac:dyDescent="0.25">
      <c r="A21" s="408" t="str">
        <f ca="true">IF(ISBLANK('Data Summary'!A23),"",'Data Summary'!A23)</f>
        <v/>
      </c>
      <c r="B21" s="125"/>
      <c r="C21" s="13"/>
      <c r="D21" s="110"/>
      <c r="E21" s="7"/>
      <c r="F21" s="7"/>
      <c r="G21" s="7"/>
      <c r="H21" s="7"/>
      <c r="I21" s="69"/>
      <c r="J21" s="11"/>
      <c r="K21" s="11"/>
      <c r="L21" s="125"/>
      <c r="M21" s="13"/>
      <c r="N21" s="7"/>
      <c r="O21" s="7"/>
      <c r="P21" s="7"/>
      <c r="Q21" s="7"/>
      <c r="R21" s="7"/>
      <c r="S21" s="69"/>
      <c r="T21" s="11"/>
      <c r="U21" s="11"/>
      <c r="V21" s="125"/>
      <c r="W21" s="13"/>
      <c r="X21" s="110"/>
      <c r="Y21" s="7"/>
      <c r="Z21" s="7"/>
      <c r="AA21" s="7"/>
      <c r="AB21" s="7"/>
      <c r="AC21" s="69"/>
      <c r="AD21" s="11"/>
      <c r="AE21" s="11"/>
      <c r="AF21" s="125" t="s">
        <v>176</v>
      </c>
      <c r="AG21" s="13">
        <v>0</v>
      </c>
      <c r="AH21" s="110"/>
      <c r="AI21" s="7"/>
      <c r="AJ21" s="7"/>
      <c r="AK21" s="7"/>
      <c r="AL21" s="7"/>
      <c r="AM21" s="69">
        <f>99/1109*100</f>
        <v>8.9269612263300271</v>
      </c>
      <c r="AN21" s="11"/>
      <c r="AO21" s="11"/>
      <c r="AP21" s="125" t="s">
        <v>176</v>
      </c>
      <c r="AQ21" s="157">
        <v>0</v>
      </c>
      <c r="AR21" s="158"/>
      <c r="AS21" s="154"/>
      <c r="AT21" s="154"/>
      <c r="AU21" s="154"/>
      <c r="AV21" s="154"/>
      <c r="AW21" s="69">
        <v>1.86</v>
      </c>
      <c r="AX21" s="149"/>
      <c r="AY21" s="149"/>
      <c r="AZ21" s="125"/>
      <c r="BA21" s="13"/>
      <c r="BB21" s="110"/>
      <c r="BC21" s="7"/>
      <c r="BD21" s="7"/>
      <c r="BE21" s="7"/>
      <c r="BF21" s="7"/>
      <c r="BG21" s="69"/>
      <c r="BH21" s="11"/>
      <c r="BI21" s="11"/>
      <c r="BJ21" s="125"/>
      <c r="BK21" s="13"/>
      <c r="BL21" s="110"/>
      <c r="BM21" s="7"/>
      <c r="BN21" s="7"/>
      <c r="BO21" s="7"/>
      <c r="BP21" s="7"/>
      <c r="BQ21" s="69"/>
      <c r="BR21" s="11"/>
      <c r="BS21" s="11"/>
      <c r="BT21" s="125"/>
      <c r="BU21" s="13"/>
      <c r="BV21" s="110"/>
      <c r="BW21" s="7"/>
      <c r="BX21" s="7"/>
      <c r="BY21" s="7"/>
      <c r="BZ21" s="7"/>
      <c r="CA21" s="69"/>
      <c r="CB21" s="11"/>
      <c r="CC21" s="11"/>
      <c r="CD21" s="125"/>
      <c r="CE21" s="13"/>
      <c r="CF21" s="110"/>
      <c r="CG21" s="7"/>
      <c r="CH21" s="7"/>
      <c r="CI21" s="7"/>
      <c r="CJ21" s="7"/>
      <c r="CK21" s="69"/>
      <c r="CL21" s="11"/>
      <c r="CM21" s="11"/>
      <c r="CN21" s="125"/>
      <c r="CO21" s="13"/>
      <c r="CP21" s="110"/>
      <c r="CQ21" s="7"/>
      <c r="CR21" s="7"/>
      <c r="CS21" s="7"/>
      <c r="CT21" s="7"/>
      <c r="CU21" s="69"/>
      <c r="CV21" s="11"/>
      <c r="CW21" s="11"/>
      <c r="CX21" s="125"/>
      <c r="CY21" s="13"/>
      <c r="CZ21" s="110"/>
      <c r="DA21" s="7"/>
      <c r="DB21" s="7"/>
      <c r="DC21" s="7"/>
      <c r="DD21" s="7"/>
      <c r="DE21" s="69"/>
      <c r="DF21" s="11"/>
      <c r="DG21" s="11"/>
      <c r="DH21" s="134"/>
      <c r="DR21" s="134"/>
      <c r="EB21" s="134"/>
      <c r="EL21" s="134"/>
      <c r="EV21" s="134"/>
      <c r="FF21" s="134"/>
      <c r="FP21" s="134"/>
      <c r="FZ21" s="134"/>
      <c r="GJ21" s="134"/>
      <c r="GT21" s="134"/>
      <c r="HD21" s="134"/>
      <c r="HN21" s="134"/>
      <c r="HX21" s="134"/>
      <c r="IH21" s="134"/>
    </row>
    <row xmlns:x14ac="http://schemas.microsoft.com/office/spreadsheetml/2009/9/ac" r="22" s="2" customFormat="true" x14ac:dyDescent="0.25">
      <c r="A22" s="408" t="str">
        <f ca="true">IF(ISBLANK('Data Summary'!A24),"",'Data Summary'!A24)</f>
        <v/>
      </c>
      <c r="B22" s="125"/>
      <c r="C22" s="13"/>
      <c r="D22" s="110"/>
      <c r="E22" s="7"/>
      <c r="F22" s="7"/>
      <c r="G22" s="7"/>
      <c r="H22" s="7"/>
      <c r="I22" s="26"/>
      <c r="J22" s="11"/>
      <c r="K22" s="11"/>
      <c r="L22" s="125"/>
      <c r="M22" s="13"/>
      <c r="N22" s="7"/>
      <c r="O22" s="7"/>
      <c r="P22" s="7"/>
      <c r="Q22" s="7"/>
      <c r="R22" s="7"/>
      <c r="S22" s="26"/>
      <c r="T22" s="11"/>
      <c r="U22" s="11"/>
      <c r="V22" s="125"/>
      <c r="W22" s="13"/>
      <c r="X22" s="110"/>
      <c r="Y22" s="7"/>
      <c r="Z22" s="7"/>
      <c r="AA22" s="7"/>
      <c r="AB22" s="7"/>
      <c r="AC22" s="26"/>
      <c r="AD22" s="11"/>
      <c r="AE22" s="11"/>
      <c r="AF22" s="125" t="s">
        <v>177</v>
      </c>
      <c r="AG22" s="13">
        <v>1</v>
      </c>
      <c r="AH22" s="7">
        <f>((AK6/100*AK31)+(AL6/100*AL31)+(AM6/100*AM30))/(AK31+AL31+AM30)*100</f>
        <v>26.6509340652111</v>
      </c>
      <c r="AI22" s="7"/>
      <c r="AJ22" s="7"/>
      <c r="AK22" s="7"/>
      <c r="AL22" s="7">
        <v>22.3</v>
      </c>
      <c r="AM22" s="26"/>
      <c r="AN22" s="11"/>
      <c r="AO22" s="11"/>
      <c r="AP22" s="125" t="s">
        <v>177</v>
      </c>
      <c r="AQ22" s="157">
        <v>1</v>
      </c>
      <c r="AR22" s="154">
        <f>SUMPRODUCT(AU6:AW6,AU31:AW31)/SUM(AU31:AW31)</f>
        <v>30.749974537429985</v>
      </c>
      <c r="AS22" s="154"/>
      <c r="AT22" s="154"/>
      <c r="AU22" s="154"/>
      <c r="AV22" s="154">
        <f>(100-AV13)*0.968</f>
        <v>26.756217903534392</v>
      </c>
      <c r="AW22" s="26"/>
      <c r="AX22" s="149"/>
      <c r="AY22" s="149"/>
      <c r="AZ22" s="125"/>
      <c r="BA22" s="13"/>
      <c r="BB22" s="110"/>
      <c r="BC22" s="7"/>
      <c r="BD22" s="7"/>
      <c r="BE22" s="7"/>
      <c r="BF22" s="7"/>
      <c r="BG22" s="26"/>
      <c r="BH22" s="11"/>
      <c r="BI22" s="11"/>
      <c r="BJ22" s="125"/>
      <c r="BK22" s="13"/>
      <c r="BL22" s="110"/>
      <c r="BM22" s="7"/>
      <c r="BN22" s="7"/>
      <c r="BO22" s="7"/>
      <c r="BP22" s="7"/>
      <c r="BQ22" s="26"/>
      <c r="BR22" s="11"/>
      <c r="BS22" s="11"/>
      <c r="BT22" s="125"/>
      <c r="BU22" s="13"/>
      <c r="BV22" s="110"/>
      <c r="BW22" s="7"/>
      <c r="BX22" s="7"/>
      <c r="BY22" s="7"/>
      <c r="BZ22" s="7"/>
      <c r="CA22" s="26"/>
      <c r="CB22" s="11"/>
      <c r="CC22" s="11"/>
      <c r="CD22" s="125"/>
      <c r="CE22" s="13"/>
      <c r="CF22" s="110"/>
      <c r="CG22" s="7"/>
      <c r="CH22" s="7"/>
      <c r="CI22" s="7"/>
      <c r="CJ22" s="7"/>
      <c r="CK22" s="26"/>
      <c r="CL22" s="11"/>
      <c r="CM22" s="11"/>
      <c r="CN22" s="125"/>
      <c r="CO22" s="13"/>
      <c r="CP22" s="110"/>
      <c r="CQ22" s="7"/>
      <c r="CR22" s="7"/>
      <c r="CS22" s="7"/>
      <c r="CT22" s="7"/>
      <c r="CU22" s="26"/>
      <c r="CV22" s="11"/>
      <c r="CW22" s="11"/>
      <c r="CX22" s="125"/>
      <c r="CY22" s="13"/>
      <c r="CZ22" s="110"/>
      <c r="DA22" s="7"/>
      <c r="DB22" s="7"/>
      <c r="DC22" s="7"/>
      <c r="DD22" s="7"/>
      <c r="DE22" s="26"/>
      <c r="DF22" s="11"/>
      <c r="DG22" s="11"/>
      <c r="DH22" s="134"/>
      <c r="DR22" s="134"/>
      <c r="EB22" s="134"/>
      <c r="EL22" s="134"/>
      <c r="EV22" s="134"/>
      <c r="FF22" s="134"/>
      <c r="FP22" s="134"/>
      <c r="FZ22" s="134"/>
      <c r="GJ22" s="134"/>
      <c r="GT22" s="134"/>
      <c r="HD22" s="134"/>
      <c r="HN22" s="134"/>
      <c r="HX22" s="134"/>
      <c r="IH22" s="134"/>
    </row>
    <row xmlns:x14ac="http://schemas.microsoft.com/office/spreadsheetml/2009/9/ac" r="23" s="2" customFormat="true" x14ac:dyDescent="0.25">
      <c r="A23" s="408"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57"/>
      <c r="AR23" s="154"/>
      <c r="AS23" s="154"/>
      <c r="AT23" s="154"/>
      <c r="AU23" s="154"/>
      <c r="AV23" s="154"/>
      <c r="AW23" s="26"/>
      <c r="AX23" s="149"/>
      <c r="AY23" s="149"/>
      <c r="AZ23" s="125"/>
      <c r="BA23" s="13"/>
      <c r="BB23" s="7"/>
      <c r="BC23" s="7"/>
      <c r="BD23" s="7"/>
      <c r="BE23" s="7"/>
      <c r="BF23" s="7"/>
      <c r="BG23" s="26"/>
      <c r="BH23" s="11"/>
      <c r="BI23" s="11"/>
      <c r="BJ23" s="125"/>
      <c r="BK23" s="13"/>
      <c r="BL23" s="7"/>
      <c r="BM23" s="7"/>
      <c r="BN23" s="7"/>
      <c r="BO23" s="7"/>
      <c r="BP23" s="7"/>
      <c r="BQ23" s="26"/>
      <c r="BR23" s="11"/>
      <c r="BS23" s="11"/>
      <c r="BT23" s="125"/>
      <c r="BU23" s="13"/>
      <c r="BV23" s="7"/>
      <c r="BW23" s="7"/>
      <c r="BX23" s="7"/>
      <c r="BY23" s="7"/>
      <c r="BZ23" s="7"/>
      <c r="CA23" s="26"/>
      <c r="CB23" s="11"/>
      <c r="CC23" s="11"/>
      <c r="CD23" s="125"/>
      <c r="CE23" s="13"/>
      <c r="CF23" s="7"/>
      <c r="CG23" s="7"/>
      <c r="CH23" s="7"/>
      <c r="CI23" s="7"/>
      <c r="CJ23" s="7"/>
      <c r="CK23" s="26"/>
      <c r="CL23" s="11"/>
      <c r="CM23" s="11"/>
      <c r="CN23" s="125"/>
      <c r="CO23" s="13"/>
      <c r="CP23" s="7"/>
      <c r="CQ23" s="7"/>
      <c r="CR23" s="7"/>
      <c r="CS23" s="7"/>
      <c r="CT23" s="7"/>
      <c r="CU23" s="26"/>
      <c r="CV23" s="11"/>
      <c r="CW23" s="11"/>
      <c r="CX23" s="125"/>
      <c r="CY23" s="13"/>
      <c r="CZ23" s="7"/>
      <c r="DA23" s="7"/>
      <c r="DB23" s="7"/>
      <c r="DC23" s="7"/>
      <c r="DD23" s="7"/>
      <c r="DE23" s="26"/>
      <c r="DF23" s="11"/>
      <c r="DG23" s="11"/>
      <c r="DH23" s="134"/>
      <c r="DR23" s="134"/>
      <c r="EB23" s="134"/>
      <c r="EL23" s="134"/>
      <c r="EV23" s="134"/>
      <c r="FF23" s="134"/>
      <c r="FP23" s="134"/>
      <c r="FZ23" s="134"/>
      <c r="GJ23" s="134"/>
      <c r="GT23" s="134"/>
      <c r="HD23" s="134"/>
      <c r="HN23" s="134"/>
      <c r="HX23" s="134"/>
      <c r="IH23" s="134"/>
    </row>
    <row xmlns:x14ac="http://schemas.microsoft.com/office/spreadsheetml/2009/9/ac" r="24" s="2" customFormat="true" x14ac:dyDescent="0.25">
      <c r="A24" s="408"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57"/>
      <c r="AR24" s="154"/>
      <c r="AS24" s="154"/>
      <c r="AT24" s="154"/>
      <c r="AU24" s="154"/>
      <c r="AV24" s="154"/>
      <c r="AW24" s="26"/>
      <c r="AX24" s="149"/>
      <c r="AY24" s="149"/>
      <c r="AZ24" s="125"/>
      <c r="BA24" s="13"/>
      <c r="BB24" s="7"/>
      <c r="BC24" s="7"/>
      <c r="BD24" s="7"/>
      <c r="BE24" s="7"/>
      <c r="BF24" s="7"/>
      <c r="BG24" s="26"/>
      <c r="BH24" s="11"/>
      <c r="BI24" s="11"/>
      <c r="BJ24" s="125"/>
      <c r="BK24" s="13"/>
      <c r="BL24" s="7"/>
      <c r="BM24" s="7"/>
      <c r="BN24" s="7"/>
      <c r="BO24" s="7"/>
      <c r="BP24" s="7"/>
      <c r="BQ24" s="26"/>
      <c r="BR24" s="11"/>
      <c r="BS24" s="11"/>
      <c r="BT24" s="125"/>
      <c r="BU24" s="13"/>
      <c r="BV24" s="7"/>
      <c r="BW24" s="7"/>
      <c r="BX24" s="7"/>
      <c r="BY24" s="7"/>
      <c r="BZ24" s="7"/>
      <c r="CA24" s="26"/>
      <c r="CB24" s="11"/>
      <c r="CC24" s="11"/>
      <c r="CD24" s="125"/>
      <c r="CE24" s="13"/>
      <c r="CF24" s="7"/>
      <c r="CG24" s="7"/>
      <c r="CH24" s="7"/>
      <c r="CI24" s="7"/>
      <c r="CJ24" s="7"/>
      <c r="CK24" s="26"/>
      <c r="CL24" s="11"/>
      <c r="CM24" s="11"/>
      <c r="CN24" s="125"/>
      <c r="CO24" s="13"/>
      <c r="CP24" s="7"/>
      <c r="CQ24" s="7"/>
      <c r="CR24" s="7"/>
      <c r="CS24" s="7"/>
      <c r="CT24" s="7"/>
      <c r="CU24" s="26"/>
      <c r="CV24" s="11"/>
      <c r="CW24" s="11"/>
      <c r="CX24" s="125"/>
      <c r="CY24" s="13"/>
      <c r="CZ24" s="7"/>
      <c r="DA24" s="7"/>
      <c r="DB24" s="7"/>
      <c r="DC24" s="7"/>
      <c r="DD24" s="7"/>
      <c r="DE24" s="26"/>
      <c r="DF24" s="11"/>
      <c r="DG24" s="11"/>
      <c r="DH24" s="134"/>
      <c r="DR24" s="134"/>
      <c r="EB24" s="134"/>
      <c r="EL24" s="134"/>
      <c r="EV24" s="134"/>
      <c r="FF24" s="134"/>
      <c r="FP24" s="134"/>
      <c r="FZ24" s="134"/>
      <c r="GJ24" s="134"/>
      <c r="GT24" s="134"/>
      <c r="HD24" s="134"/>
      <c r="HN24" s="134"/>
      <c r="HX24" s="134"/>
      <c r="IH24" s="134"/>
    </row>
    <row xmlns:x14ac="http://schemas.microsoft.com/office/spreadsheetml/2009/9/ac" r="25" s="2" customFormat="true" x14ac:dyDescent="0.25">
      <c r="A25" s="408"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57"/>
      <c r="AR25" s="154"/>
      <c r="AS25" s="154"/>
      <c r="AT25" s="154"/>
      <c r="AU25" s="154"/>
      <c r="AV25" s="154"/>
      <c r="AW25" s="26"/>
      <c r="AX25" s="149"/>
      <c r="AY25" s="149"/>
      <c r="AZ25" s="125"/>
      <c r="BA25" s="13"/>
      <c r="BB25" s="7"/>
      <c r="BC25" s="7"/>
      <c r="BD25" s="7"/>
      <c r="BE25" s="7"/>
      <c r="BF25" s="7"/>
      <c r="BG25" s="26"/>
      <c r="BH25" s="11"/>
      <c r="BI25" s="11"/>
      <c r="BJ25" s="125"/>
      <c r="BK25" s="13"/>
      <c r="BL25" s="7"/>
      <c r="BM25" s="7"/>
      <c r="BN25" s="7"/>
      <c r="BO25" s="7"/>
      <c r="BP25" s="7"/>
      <c r="BQ25" s="26"/>
      <c r="BR25" s="11"/>
      <c r="BS25" s="11"/>
      <c r="BT25" s="125"/>
      <c r="BU25" s="13"/>
      <c r="BV25" s="7"/>
      <c r="BW25" s="7"/>
      <c r="BX25" s="7"/>
      <c r="BY25" s="7"/>
      <c r="BZ25" s="7"/>
      <c r="CA25" s="26"/>
      <c r="CB25" s="11"/>
      <c r="CC25" s="11"/>
      <c r="CD25" s="125"/>
      <c r="CE25" s="13"/>
      <c r="CF25" s="7"/>
      <c r="CG25" s="7"/>
      <c r="CH25" s="7"/>
      <c r="CI25" s="7"/>
      <c r="CJ25" s="7"/>
      <c r="CK25" s="26"/>
      <c r="CL25" s="11"/>
      <c r="CM25" s="11"/>
      <c r="CN25" s="125"/>
      <c r="CO25" s="13"/>
      <c r="CP25" s="7"/>
      <c r="CQ25" s="7"/>
      <c r="CR25" s="7"/>
      <c r="CS25" s="7"/>
      <c r="CT25" s="7"/>
      <c r="CU25" s="26"/>
      <c r="CV25" s="11"/>
      <c r="CW25" s="11"/>
      <c r="CX25" s="125"/>
      <c r="CY25" s="13"/>
      <c r="CZ25" s="7"/>
      <c r="DA25" s="7"/>
      <c r="DB25" s="7"/>
      <c r="DC25" s="7"/>
      <c r="DD25" s="7"/>
      <c r="DE25" s="26"/>
      <c r="DF25" s="11"/>
      <c r="DG25" s="11"/>
      <c r="DH25" s="134"/>
      <c r="DR25" s="134"/>
      <c r="EB25" s="134"/>
      <c r="EL25" s="134"/>
      <c r="EV25" s="134"/>
      <c r="FF25" s="134"/>
      <c r="FP25" s="134"/>
      <c r="FZ25" s="134"/>
      <c r="GJ25" s="134"/>
      <c r="GT25" s="134"/>
      <c r="HD25" s="134"/>
      <c r="HN25" s="134"/>
      <c r="HX25" s="134"/>
      <c r="IH25" s="134"/>
    </row>
    <row xmlns:x14ac="http://schemas.microsoft.com/office/spreadsheetml/2009/9/ac" r="26" s="2" customFormat="true" ht="83.25" customHeight="true" x14ac:dyDescent="0.25">
      <c r="A26" s="408" t="str">
        <f ca="true">IF(ISBLANK('Data Summary'!A28),"",'Data Summary'!A28)</f>
        <v/>
      </c>
      <c r="B26" s="126" t="s">
        <v>12</v>
      </c>
      <c r="C26" s="605" t="s">
        <v>162</v>
      </c>
      <c r="D26" s="605"/>
      <c r="E26" s="605"/>
      <c r="F26" s="605"/>
      <c r="G26" s="605"/>
      <c r="H26" s="605"/>
      <c r="I26" s="603"/>
      <c r="J26" s="11"/>
      <c r="K26" s="11"/>
      <c r="L26" s="126" t="s">
        <v>12</v>
      </c>
      <c r="M26" s="605" t="s">
        <v>229</v>
      </c>
      <c r="N26" s="605"/>
      <c r="O26" s="605"/>
      <c r="P26" s="605"/>
      <c r="Q26" s="605"/>
      <c r="R26" s="605"/>
      <c r="S26" s="603"/>
      <c r="T26" s="11"/>
      <c r="U26" s="11"/>
      <c r="V26" s="126" t="s">
        <v>12</v>
      </c>
      <c r="W26" s="606"/>
      <c r="X26" s="605"/>
      <c r="Y26" s="605"/>
      <c r="Z26" s="605"/>
      <c r="AA26" s="605"/>
      <c r="AB26" s="605"/>
      <c r="AC26" s="603"/>
      <c r="AD26" s="11"/>
      <c r="AE26" s="11"/>
      <c r="AF26" s="126" t="s">
        <v>12</v>
      </c>
      <c r="AG26" s="605" t="s">
        <v>179</v>
      </c>
      <c r="AH26" s="605"/>
      <c r="AI26" s="605"/>
      <c r="AJ26" s="605"/>
      <c r="AK26" s="605"/>
      <c r="AL26" s="605"/>
      <c r="AM26" s="603"/>
      <c r="AN26" s="11"/>
      <c r="AO26" s="11"/>
      <c r="AP26" s="126" t="s">
        <v>12</v>
      </c>
      <c r="AQ26" s="602" t="s">
        <v>201</v>
      </c>
      <c r="AR26" s="602"/>
      <c r="AS26" s="602"/>
      <c r="AT26" s="602"/>
      <c r="AU26" s="602"/>
      <c r="AV26" s="602"/>
      <c r="AW26" s="603"/>
      <c r="AX26" s="149"/>
      <c r="AY26" s="149"/>
      <c r="AZ26" s="126" t="s">
        <v>12</v>
      </c>
      <c r="BA26" s="602" t="s">
        <v>258</v>
      </c>
      <c r="BB26" s="602"/>
      <c r="BC26" s="602"/>
      <c r="BD26" s="602"/>
      <c r="BE26" s="602"/>
      <c r="BF26" s="602"/>
      <c r="BG26" s="603"/>
      <c r="BH26" s="11"/>
      <c r="BI26" s="11"/>
      <c r="BJ26" s="126" t="s">
        <v>12</v>
      </c>
      <c r="BK26" s="602" t="s">
        <v>291</v>
      </c>
      <c r="BL26" s="602"/>
      <c r="BM26" s="602"/>
      <c r="BN26" s="602"/>
      <c r="BO26" s="602"/>
      <c r="BP26" s="602"/>
      <c r="BQ26" s="603"/>
      <c r="BR26" s="11"/>
      <c r="BS26" s="11"/>
      <c r="BT26" s="126" t="s">
        <v>12</v>
      </c>
      <c r="BU26" s="602" t="s">
        <v>258</v>
      </c>
      <c r="BV26" s="602"/>
      <c r="BW26" s="602"/>
      <c r="BX26" s="602"/>
      <c r="BY26" s="602"/>
      <c r="BZ26" s="602"/>
      <c r="CA26" s="603"/>
      <c r="CB26" s="11"/>
      <c r="CC26" s="11"/>
      <c r="CD26" s="126" t="s">
        <v>12</v>
      </c>
      <c r="CE26" s="599" t="s">
        <v>281</v>
      </c>
      <c r="CF26" s="600"/>
      <c r="CG26" s="600"/>
      <c r="CH26" s="600"/>
      <c r="CI26" s="600"/>
      <c r="CJ26" s="600"/>
      <c r="CK26" s="601"/>
      <c r="CL26" s="11"/>
      <c r="CM26" s="11"/>
      <c r="CN26" s="126" t="s">
        <v>12</v>
      </c>
      <c r="CO26" s="602" t="s">
        <v>288</v>
      </c>
      <c r="CP26" s="602"/>
      <c r="CQ26" s="602"/>
      <c r="CR26" s="602"/>
      <c r="CS26" s="602"/>
      <c r="CT26" s="602"/>
      <c r="CU26" s="603"/>
      <c r="CV26" s="11"/>
      <c r="CW26" s="11"/>
      <c r="CX26" s="126" t="s">
        <v>12</v>
      </c>
      <c r="CY26" s="599" t="s">
        <v>296</v>
      </c>
      <c r="CZ26" s="600"/>
      <c r="DA26" s="600"/>
      <c r="DB26" s="600"/>
      <c r="DC26" s="600"/>
      <c r="DD26" s="600"/>
      <c r="DE26" s="601"/>
      <c r="DF26" s="11"/>
      <c r="DG26" s="11"/>
      <c r="DH26" s="134"/>
      <c r="DR26" s="134"/>
      <c r="EB26" s="134"/>
      <c r="EL26" s="134"/>
      <c r="EV26" s="134"/>
      <c r="FF26" s="134"/>
      <c r="FP26" s="134"/>
      <c r="FZ26" s="134"/>
      <c r="GJ26" s="134"/>
      <c r="GT26" s="134"/>
      <c r="HD26" s="134"/>
      <c r="HN26" s="134"/>
      <c r="HX26" s="134"/>
      <c r="IH26" s="134"/>
    </row>
    <row xmlns:x14ac="http://schemas.microsoft.com/office/spreadsheetml/2009/9/ac" r="27" s="2" customFormat="true" ht="15.75" customHeight="true" x14ac:dyDescent="0.25">
      <c r="A27" s="408" t="str">
        <f ca="true">IF(ISBLANK('Data Summary'!A29),"",'Data Summary'!A29)</f>
        <v/>
      </c>
      <c r="B27" s="126"/>
      <c r="C27" s="64" t="s">
        <v>120</v>
      </c>
      <c r="D27" s="111"/>
      <c r="E27" s="111"/>
      <c r="F27" s="111"/>
      <c r="G27" s="111"/>
      <c r="H27" s="111"/>
      <c r="I27" s="102"/>
      <c r="J27" s="11"/>
      <c r="K27" s="11"/>
      <c r="L27" s="126"/>
      <c r="M27" s="64" t="s">
        <v>120</v>
      </c>
      <c r="N27" s="111"/>
      <c r="O27" s="111"/>
      <c r="P27" s="111"/>
      <c r="Q27" s="111"/>
      <c r="R27" s="111"/>
      <c r="S27" s="102"/>
      <c r="T27" s="11"/>
      <c r="U27" s="11"/>
      <c r="V27" s="126"/>
      <c r="W27" s="64" t="s">
        <v>120</v>
      </c>
      <c r="X27" s="111"/>
      <c r="Y27" s="111"/>
      <c r="Z27" s="111"/>
      <c r="AA27" s="111"/>
      <c r="AB27" s="111"/>
      <c r="AC27" s="102"/>
      <c r="AD27" s="11"/>
      <c r="AE27" s="11"/>
      <c r="AF27" s="126"/>
      <c r="AG27" s="64" t="s">
        <v>120</v>
      </c>
      <c r="AH27" s="111"/>
      <c r="AI27" s="111"/>
      <c r="AJ27" s="111"/>
      <c r="AK27" s="52" t="s">
        <v>163</v>
      </c>
      <c r="AL27" s="52" t="s">
        <v>163</v>
      </c>
      <c r="AM27" s="100" t="s">
        <v>163</v>
      </c>
      <c r="AN27" s="11"/>
      <c r="AO27" s="11"/>
      <c r="AP27" s="126"/>
      <c r="AQ27" s="64" t="s">
        <v>120</v>
      </c>
      <c r="AR27" s="52" t="s">
        <v>163</v>
      </c>
      <c r="AS27" s="111"/>
      <c r="AT27" s="111"/>
      <c r="AU27" s="52" t="s">
        <v>163</v>
      </c>
      <c r="AV27" s="52" t="s">
        <v>163</v>
      </c>
      <c r="AW27" s="100" t="s">
        <v>163</v>
      </c>
      <c r="AX27" s="149"/>
      <c r="AY27" s="149"/>
      <c r="AZ27" s="126"/>
      <c r="BA27" s="64" t="s">
        <v>120</v>
      </c>
      <c r="BB27" s="111"/>
      <c r="BC27" s="111"/>
      <c r="BD27" s="111"/>
      <c r="BE27" s="111"/>
      <c r="BF27" s="111"/>
      <c r="BG27" s="402"/>
      <c r="BH27" s="11"/>
      <c r="BI27" s="11"/>
      <c r="BJ27" s="126"/>
      <c r="BK27" s="64" t="s">
        <v>120</v>
      </c>
      <c r="BL27" s="111"/>
      <c r="BM27" s="111"/>
      <c r="BN27" s="111"/>
      <c r="BO27" s="111"/>
      <c r="BP27" s="111"/>
      <c r="BQ27" s="404"/>
      <c r="BR27" s="11"/>
      <c r="BS27" s="11"/>
      <c r="BT27" s="126"/>
      <c r="BU27" s="64" t="s">
        <v>120</v>
      </c>
      <c r="BV27" s="111"/>
      <c r="BW27" s="111"/>
      <c r="BX27" s="111"/>
      <c r="BY27" s="111"/>
      <c r="BZ27" s="111"/>
      <c r="CA27" s="432"/>
      <c r="CB27" s="11"/>
      <c r="CC27" s="11"/>
      <c r="CD27" s="126"/>
      <c r="CE27" s="64" t="s">
        <v>120</v>
      </c>
      <c r="CF27" s="111" t="s">
        <v>163</v>
      </c>
      <c r="CG27" s="111" t="s">
        <v>163</v>
      </c>
      <c r="CH27" s="111" t="s">
        <v>163</v>
      </c>
      <c r="CI27" s="111" t="s">
        <v>163</v>
      </c>
      <c r="CJ27" s="111" t="s">
        <v>163</v>
      </c>
      <c r="CK27" s="405"/>
      <c r="CL27" s="11"/>
      <c r="CM27" s="11"/>
      <c r="CN27" s="126"/>
      <c r="CO27" s="64" t="s">
        <v>120</v>
      </c>
      <c r="CP27" s="111"/>
      <c r="CQ27" s="111"/>
      <c r="CR27" s="111"/>
      <c r="CS27" s="111"/>
      <c r="CT27" s="111"/>
      <c r="CU27" s="433"/>
      <c r="CV27" s="11"/>
      <c r="CW27" s="11"/>
      <c r="CX27" s="126"/>
      <c r="CY27" s="64" t="s">
        <v>120</v>
      </c>
      <c r="CZ27" s="111" t="s">
        <v>163</v>
      </c>
      <c r="DA27" s="111" t="s">
        <v>163</v>
      </c>
      <c r="DB27" s="111" t="s">
        <v>163</v>
      </c>
      <c r="DC27" s="111" t="s">
        <v>163</v>
      </c>
      <c r="DD27" s="111" t="s">
        <v>163</v>
      </c>
      <c r="DE27" s="434" t="s">
        <v>163</v>
      </c>
      <c r="DF27" s="11"/>
      <c r="DG27" s="11"/>
      <c r="DH27" s="134"/>
      <c r="DR27" s="134"/>
      <c r="EB27" s="134"/>
      <c r="EL27" s="134"/>
      <c r="EV27" s="134"/>
      <c r="FF27" s="134"/>
      <c r="FP27" s="134"/>
      <c r="FZ27" s="134"/>
      <c r="GJ27" s="134"/>
      <c r="GT27" s="134"/>
      <c r="HD27" s="134"/>
      <c r="HN27" s="134"/>
      <c r="HX27" s="134"/>
      <c r="IH27" s="134"/>
    </row>
    <row xmlns:x14ac="http://schemas.microsoft.com/office/spreadsheetml/2009/9/ac" r="28" s="2" customFormat="true" ht="15.75" customHeight="true" x14ac:dyDescent="0.25">
      <c r="A28" s="408" t="str">
        <f ca="true">IF(ISBLANK('Data Summary'!A30),"",'Data Summary'!A30)</f>
        <v/>
      </c>
      <c r="B28" s="126"/>
      <c r="C28" s="64" t="s">
        <v>102</v>
      </c>
      <c r="D28" s="52"/>
      <c r="E28" s="52"/>
      <c r="F28" s="52"/>
      <c r="G28" s="52"/>
      <c r="H28" s="52"/>
      <c r="I28" s="100"/>
      <c r="J28" s="11"/>
      <c r="K28" s="11"/>
      <c r="L28" s="126"/>
      <c r="M28" s="64" t="s">
        <v>102</v>
      </c>
      <c r="N28" s="70" t="s">
        <v>163</v>
      </c>
      <c r="O28" s="52"/>
      <c r="P28" s="52"/>
      <c r="Q28" s="52"/>
      <c r="R28" s="52" t="s">
        <v>163</v>
      </c>
      <c r="S28" s="100" t="s">
        <v>230</v>
      </c>
      <c r="T28" s="11"/>
      <c r="U28" s="11"/>
      <c r="V28" s="126"/>
      <c r="W28" s="64" t="s">
        <v>102</v>
      </c>
      <c r="X28" s="52"/>
      <c r="Y28" s="52"/>
      <c r="Z28" s="52"/>
      <c r="AA28" s="52"/>
      <c r="AB28" s="52" t="s">
        <v>163</v>
      </c>
      <c r="AC28" s="100"/>
      <c r="AD28" s="11"/>
      <c r="AE28" s="11"/>
      <c r="AF28" s="126"/>
      <c r="AG28" s="64" t="s">
        <v>102</v>
      </c>
      <c r="AH28" s="52" t="s">
        <v>163</v>
      </c>
      <c r="AI28" s="52"/>
      <c r="AJ28" s="52"/>
      <c r="AK28" s="52" t="s">
        <v>163</v>
      </c>
      <c r="AL28" s="52" t="s">
        <v>163</v>
      </c>
      <c r="AM28" s="100" t="s">
        <v>163</v>
      </c>
      <c r="AN28" s="11"/>
      <c r="AO28" s="11"/>
      <c r="AP28" s="126"/>
      <c r="AQ28" s="64" t="s">
        <v>102</v>
      </c>
      <c r="AR28" s="52" t="s">
        <v>163</v>
      </c>
      <c r="AS28" s="52"/>
      <c r="AT28" s="52"/>
      <c r="AU28" s="52" t="s">
        <v>163</v>
      </c>
      <c r="AV28" s="52" t="s">
        <v>163</v>
      </c>
      <c r="AW28" s="100" t="s">
        <v>163</v>
      </c>
      <c r="AX28" s="149"/>
      <c r="AY28" s="149"/>
      <c r="AZ28" s="126"/>
      <c r="BA28" s="64" t="s">
        <v>102</v>
      </c>
      <c r="BB28" s="52"/>
      <c r="BC28" s="52"/>
      <c r="BD28" s="52"/>
      <c r="BE28" s="52"/>
      <c r="BF28" s="52"/>
      <c r="BG28" s="100"/>
      <c r="BH28" s="11"/>
      <c r="BI28" s="11"/>
      <c r="BJ28" s="126"/>
      <c r="BK28" s="64" t="s">
        <v>102</v>
      </c>
      <c r="BL28" s="52"/>
      <c r="BM28" s="52"/>
      <c r="BN28" s="52"/>
      <c r="BO28" s="52"/>
      <c r="BP28" s="52"/>
      <c r="BQ28" s="100"/>
      <c r="BR28" s="11"/>
      <c r="BS28" s="11"/>
      <c r="BT28" s="126"/>
      <c r="BU28" s="64" t="s">
        <v>102</v>
      </c>
      <c r="BV28" s="52"/>
      <c r="BW28" s="52"/>
      <c r="BX28" s="52"/>
      <c r="BY28" s="52"/>
      <c r="BZ28" s="52"/>
      <c r="CA28" s="100"/>
      <c r="CB28" s="11"/>
      <c r="CC28" s="11"/>
      <c r="CD28" s="126"/>
      <c r="CE28" s="64" t="s">
        <v>102</v>
      </c>
      <c r="CF28" s="52" t="s">
        <v>163</v>
      </c>
      <c r="CG28" s="52" t="s">
        <v>163</v>
      </c>
      <c r="CH28" s="52" t="s">
        <v>163</v>
      </c>
      <c r="CI28" s="52" t="s">
        <v>163</v>
      </c>
      <c r="CJ28" s="52" t="s">
        <v>163</v>
      </c>
      <c r="CK28" s="100"/>
      <c r="CL28" s="11"/>
      <c r="CM28" s="11"/>
      <c r="CN28" s="126"/>
      <c r="CO28" s="64" t="s">
        <v>102</v>
      </c>
      <c r="CP28" s="52"/>
      <c r="CQ28" s="52"/>
      <c r="CR28" s="52"/>
      <c r="CS28" s="52"/>
      <c r="CT28" s="52"/>
      <c r="CU28" s="100"/>
      <c r="CV28" s="11"/>
      <c r="CW28" s="11"/>
      <c r="CX28" s="126"/>
      <c r="CY28" s="64" t="s">
        <v>102</v>
      </c>
      <c r="CZ28" s="52" t="s">
        <v>163</v>
      </c>
      <c r="DA28" s="52" t="s">
        <v>163</v>
      </c>
      <c r="DB28" s="52" t="s">
        <v>163</v>
      </c>
      <c r="DC28" s="52" t="s">
        <v>163</v>
      </c>
      <c r="DD28" s="52" t="s">
        <v>163</v>
      </c>
      <c r="DE28" s="100"/>
      <c r="DF28" s="11"/>
      <c r="DG28" s="11"/>
      <c r="DH28" s="134"/>
      <c r="DR28" s="134"/>
      <c r="EB28" s="134"/>
      <c r="EL28" s="134"/>
      <c r="EV28" s="134"/>
      <c r="FF28" s="134"/>
      <c r="FP28" s="134"/>
      <c r="FZ28" s="134"/>
      <c r="GJ28" s="134"/>
      <c r="GT28" s="134"/>
      <c r="HD28" s="134"/>
      <c r="HN28" s="134"/>
      <c r="HX28" s="134"/>
      <c r="IH28" s="134"/>
    </row>
    <row xmlns:x14ac="http://schemas.microsoft.com/office/spreadsheetml/2009/9/ac" r="29" ht="15.75" customHeight="true" x14ac:dyDescent="0.25">
      <c r="A29" s="408" t="str">
        <f ca="true">IF(ISBLANK('Data Summary'!A31),"",'Data Summary'!A31)</f>
        <v/>
      </c>
      <c r="B29" s="126"/>
      <c r="C29" s="64" t="s">
        <v>164</v>
      </c>
      <c r="D29" s="52"/>
      <c r="E29" s="52"/>
      <c r="F29" s="52"/>
      <c r="G29" s="52"/>
      <c r="H29" s="52"/>
      <c r="I29" s="100"/>
      <c r="J29" s="11"/>
      <c r="K29" s="11"/>
      <c r="L29" s="126"/>
      <c r="M29" s="64" t="s">
        <v>103</v>
      </c>
      <c r="N29" s="52"/>
      <c r="O29" s="52"/>
      <c r="P29" s="52"/>
      <c r="Q29" s="52"/>
      <c r="R29" s="52"/>
      <c r="S29" s="100"/>
      <c r="T29" s="11"/>
      <c r="U29" s="11"/>
      <c r="V29" s="126"/>
      <c r="W29" s="64" t="s">
        <v>164</v>
      </c>
      <c r="X29" s="52"/>
      <c r="Y29" s="52"/>
      <c r="Z29" s="52"/>
      <c r="AA29" s="52"/>
      <c r="AB29" s="52"/>
      <c r="AC29" s="100"/>
      <c r="AD29" s="11"/>
      <c r="AE29" s="11"/>
      <c r="AF29" s="126"/>
      <c r="AG29" s="64" t="s">
        <v>164</v>
      </c>
      <c r="AH29" s="52" t="s">
        <v>163</v>
      </c>
      <c r="AI29" s="52"/>
      <c r="AJ29" s="52"/>
      <c r="AK29" s="52"/>
      <c r="AL29" s="52" t="s">
        <v>163</v>
      </c>
      <c r="AM29" s="100"/>
      <c r="AN29" s="11"/>
      <c r="AO29" s="11"/>
      <c r="AP29" s="126"/>
      <c r="AQ29" s="64" t="s">
        <v>164</v>
      </c>
      <c r="AR29" s="52" t="s">
        <v>163</v>
      </c>
      <c r="AS29" s="52"/>
      <c r="AT29" s="52"/>
      <c r="AU29" s="52"/>
      <c r="AV29" s="52" t="s">
        <v>163</v>
      </c>
      <c r="AW29" s="100"/>
      <c r="AX29" s="149"/>
      <c r="AY29" s="149"/>
      <c r="AZ29" s="126"/>
      <c r="BA29" s="64" t="s">
        <v>164</v>
      </c>
      <c r="BB29" s="52" t="s">
        <v>163</v>
      </c>
      <c r="BC29" s="52"/>
      <c r="BD29" s="52"/>
      <c r="BE29" s="52"/>
      <c r="BF29" s="52" t="s">
        <v>163</v>
      </c>
      <c r="BG29" s="100"/>
      <c r="BH29" s="11"/>
      <c r="BI29" s="11"/>
      <c r="BJ29" s="126"/>
      <c r="BK29" s="64" t="s">
        <v>164</v>
      </c>
      <c r="BL29" s="52" t="s">
        <v>230</v>
      </c>
      <c r="BM29" s="52"/>
      <c r="BN29" s="52"/>
      <c r="BO29" s="52"/>
      <c r="BP29" s="52" t="s">
        <v>230</v>
      </c>
      <c r="BQ29" s="100"/>
      <c r="BR29" s="11"/>
      <c r="BS29" s="11"/>
      <c r="BT29" s="126"/>
      <c r="BU29" s="64" t="s">
        <v>164</v>
      </c>
      <c r="BV29" s="52" t="s">
        <v>163</v>
      </c>
      <c r="BW29" s="52"/>
      <c r="BX29" s="52"/>
      <c r="BY29" s="52"/>
      <c r="BZ29" s="52" t="s">
        <v>163</v>
      </c>
      <c r="CA29" s="100" t="s">
        <v>163</v>
      </c>
      <c r="CB29" s="11"/>
      <c r="CC29" s="11"/>
      <c r="CD29" s="126"/>
      <c r="CE29" s="64" t="s">
        <v>164</v>
      </c>
      <c r="CF29" s="52" t="s">
        <v>163</v>
      </c>
      <c r="CG29" s="52" t="s">
        <v>163</v>
      </c>
      <c r="CH29" s="52" t="s">
        <v>163</v>
      </c>
      <c r="CI29" s="52" t="s">
        <v>163</v>
      </c>
      <c r="CJ29" s="52" t="s">
        <v>163</v>
      </c>
      <c r="CK29" s="100"/>
      <c r="CL29" s="11"/>
      <c r="CM29" s="11"/>
      <c r="CN29" s="126"/>
      <c r="CO29" s="64" t="s">
        <v>164</v>
      </c>
      <c r="CP29" s="52" t="s">
        <v>230</v>
      </c>
      <c r="CQ29" s="52"/>
      <c r="CR29" s="52"/>
      <c r="CS29" s="52"/>
      <c r="CT29" s="52" t="s">
        <v>230</v>
      </c>
      <c r="CU29" s="100" t="s">
        <v>230</v>
      </c>
      <c r="CV29" s="11"/>
      <c r="CW29" s="11"/>
      <c r="CX29" s="126"/>
      <c r="CY29" s="64" t="s">
        <v>164</v>
      </c>
      <c r="CZ29" s="52" t="s">
        <v>163</v>
      </c>
      <c r="DA29" s="52" t="s">
        <v>163</v>
      </c>
      <c r="DB29" s="52" t="s">
        <v>163</v>
      </c>
      <c r="DC29" s="52" t="s">
        <v>163</v>
      </c>
      <c r="DD29" s="52" t="s">
        <v>163</v>
      </c>
      <c r="DE29" s="100"/>
      <c r="DF29" s="11"/>
      <c r="DG29" s="11"/>
    </row>
    <row xmlns:x14ac="http://schemas.microsoft.com/office/spreadsheetml/2009/9/ac" r="30" ht="15.75" customHeight="true" x14ac:dyDescent="0.25">
      <c r="A30" s="408" t="str">
        <f ca="true">IF(ISBLANK('Data Summary'!A32),"",'Data Summary'!A32)</f>
        <v/>
      </c>
      <c r="B30" s="127"/>
      <c r="C30" s="12" t="s">
        <v>23</v>
      </c>
      <c r="D30" s="71"/>
      <c r="E30" s="71"/>
      <c r="F30" s="71"/>
      <c r="G30" s="72"/>
      <c r="H30" s="73"/>
      <c r="I30" s="74"/>
      <c r="J30" s="11"/>
      <c r="K30" s="11"/>
      <c r="L30" s="127"/>
      <c r="M30" s="12" t="s">
        <v>23</v>
      </c>
      <c r="N30" s="71"/>
      <c r="O30" s="71"/>
      <c r="P30" s="71"/>
      <c r="Q30" s="72"/>
      <c r="R30" s="73"/>
      <c r="S30" s="74"/>
      <c r="T30" s="11"/>
      <c r="U30" s="11"/>
      <c r="V30" s="127"/>
      <c r="W30" s="12" t="s">
        <v>23</v>
      </c>
      <c r="X30" s="71"/>
      <c r="Y30" s="71"/>
      <c r="Z30" s="71"/>
      <c r="AA30" s="72"/>
      <c r="AB30" s="73"/>
      <c r="AC30" s="74"/>
      <c r="AD30" s="11"/>
      <c r="AE30" s="11"/>
      <c r="AF30" s="127"/>
      <c r="AG30" s="12" t="s">
        <v>23</v>
      </c>
      <c r="AH30" s="71"/>
      <c r="AI30" s="71"/>
      <c r="AJ30" s="71"/>
      <c r="AK30" s="72"/>
      <c r="AL30" s="73"/>
      <c r="AM30" s="74">
        <v>1757</v>
      </c>
      <c r="AN30" s="11"/>
      <c r="AO30" s="11"/>
      <c r="AP30" s="127"/>
      <c r="AQ30" s="12" t="s">
        <v>23</v>
      </c>
      <c r="AR30" s="159"/>
      <c r="AS30" s="159"/>
      <c r="AT30" s="159"/>
      <c r="AU30" s="160"/>
      <c r="AV30" s="161"/>
      <c r="AW30" s="74"/>
      <c r="AX30" s="149"/>
      <c r="AY30" s="149"/>
      <c r="AZ30" s="127"/>
      <c r="BA30" s="12" t="s">
        <v>23</v>
      </c>
      <c r="BB30" s="71"/>
      <c r="BC30" s="71"/>
      <c r="BD30" s="71"/>
      <c r="BE30" s="72"/>
      <c r="BF30" s="73"/>
      <c r="BG30" s="74"/>
      <c r="BH30" s="11"/>
      <c r="BI30" s="11"/>
      <c r="BJ30" s="127"/>
      <c r="BK30" s="12" t="s">
        <v>23</v>
      </c>
      <c r="BL30" s="71"/>
      <c r="BM30" s="71"/>
      <c r="BN30" s="71"/>
      <c r="BO30" s="72"/>
      <c r="BP30" s="73"/>
      <c r="BQ30" s="74"/>
      <c r="BR30" s="11"/>
      <c r="BS30" s="11"/>
      <c r="BT30" s="127"/>
      <c r="BU30" s="12" t="s">
        <v>23</v>
      </c>
      <c r="BV30" s="71"/>
      <c r="BW30" s="71"/>
      <c r="BX30" s="71"/>
      <c r="BY30" s="72"/>
      <c r="BZ30" s="73"/>
      <c r="CA30" s="74"/>
      <c r="CB30" s="11"/>
      <c r="CC30" s="11"/>
      <c r="CD30" s="127"/>
      <c r="CE30" s="12" t="s">
        <v>23</v>
      </c>
      <c r="CF30" s="71">
        <v>15436</v>
      </c>
      <c r="CG30" s="71">
        <v>5448</v>
      </c>
      <c r="CH30" s="71">
        <v>9988</v>
      </c>
      <c r="CI30" s="72">
        <v>619</v>
      </c>
      <c r="CJ30" s="73">
        <v>11976</v>
      </c>
      <c r="CK30" s="74">
        <v>2841</v>
      </c>
      <c r="CL30" s="11"/>
      <c r="CM30" s="11"/>
      <c r="CN30" s="127"/>
      <c r="CO30" s="12" t="s">
        <v>23</v>
      </c>
      <c r="CP30" s="71"/>
      <c r="CQ30" s="71"/>
      <c r="CR30" s="71"/>
      <c r="CS30" s="72"/>
      <c r="CT30" s="73"/>
      <c r="CU30" s="74"/>
      <c r="CV30" s="11"/>
      <c r="CW30" s="11"/>
      <c r="CX30" s="127"/>
      <c r="CY30" s="12" t="s">
        <v>23</v>
      </c>
      <c r="CZ30" s="71">
        <v>16101</v>
      </c>
      <c r="DA30" s="71">
        <v>5639</v>
      </c>
      <c r="DB30" s="71">
        <v>10462</v>
      </c>
      <c r="DC30" s="72">
        <v>640</v>
      </c>
      <c r="DD30" s="73">
        <v>12419</v>
      </c>
      <c r="DE30" s="74">
        <v>3042</v>
      </c>
      <c r="DF30" s="11"/>
      <c r="DG30" s="11"/>
    </row>
    <row xmlns:x14ac="http://schemas.microsoft.com/office/spreadsheetml/2009/9/ac" r="31" s="3" customFormat="true" ht="16.5" thickBot="true" x14ac:dyDescent="0.3">
      <c r="A31" s="408" t="str">
        <f ca="true">IF(ISBLANK('Data Summary'!A33),"",'Data Summary'!A33)</f>
        <v/>
      </c>
      <c r="B31" s="128"/>
      <c r="C31" s="75" t="s">
        <v>20</v>
      </c>
      <c r="D31" s="76"/>
      <c r="E31" s="76"/>
      <c r="F31" s="76"/>
      <c r="G31" s="76"/>
      <c r="H31" s="76"/>
      <c r="I31" s="77"/>
      <c r="J31" s="11"/>
      <c r="K31" s="11"/>
      <c r="L31" s="128"/>
      <c r="M31" s="75" t="s">
        <v>20</v>
      </c>
      <c r="N31" s="76"/>
      <c r="O31" s="76"/>
      <c r="P31" s="76"/>
      <c r="Q31" s="76"/>
      <c r="R31" s="76"/>
      <c r="S31" s="77"/>
      <c r="T31" s="11"/>
      <c r="U31" s="11"/>
      <c r="V31" s="128"/>
      <c r="W31" s="75" t="s">
        <v>20</v>
      </c>
      <c r="X31" s="76"/>
      <c r="Y31" s="76"/>
      <c r="Z31" s="76"/>
      <c r="AA31" s="76"/>
      <c r="AB31" s="76"/>
      <c r="AC31" s="77"/>
      <c r="AD31" s="11"/>
      <c r="AE31" s="11"/>
      <c r="AF31" s="128"/>
      <c r="AG31" s="75" t="s">
        <v>20</v>
      </c>
      <c r="AH31" s="76"/>
      <c r="AI31" s="76"/>
      <c r="AJ31" s="76"/>
      <c r="AK31" s="76">
        <v>220</v>
      </c>
      <c r="AL31" s="76">
        <v>10564</v>
      </c>
      <c r="AM31" s="77">
        <v>1109</v>
      </c>
      <c r="AN31" s="11"/>
      <c r="AO31" s="11"/>
      <c r="AP31" s="128"/>
      <c r="AQ31" s="75" t="s">
        <v>20</v>
      </c>
      <c r="AR31" s="76">
        <f>SUM(AU31:AW31)</f>
        <v>11782</v>
      </c>
      <c r="AS31" s="76"/>
      <c r="AT31" s="76"/>
      <c r="AU31" s="76">
        <v>241</v>
      </c>
      <c r="AV31" s="76">
        <v>9931</v>
      </c>
      <c r="AW31" s="77">
        <f>433+1177</f>
        <v>1610</v>
      </c>
      <c r="AX31" s="149"/>
      <c r="AY31" s="149"/>
      <c r="AZ31" s="128"/>
      <c r="BA31" s="75" t="s">
        <v>20</v>
      </c>
      <c r="BB31" s="76"/>
      <c r="BC31" s="76"/>
      <c r="BD31" s="76"/>
      <c r="BE31" s="76"/>
      <c r="BF31" s="76"/>
      <c r="BG31" s="77"/>
      <c r="BH31" s="11"/>
      <c r="BI31" s="11"/>
      <c r="BJ31" s="128"/>
      <c r="BK31" s="75" t="s">
        <v>20</v>
      </c>
      <c r="BL31" s="76"/>
      <c r="BM31" s="76"/>
      <c r="BN31" s="76"/>
      <c r="BO31" s="76"/>
      <c r="BP31" s="76"/>
      <c r="BQ31" s="77"/>
      <c r="BR31" s="11"/>
      <c r="BS31" s="11"/>
      <c r="BT31" s="128"/>
      <c r="BU31" s="75" t="s">
        <v>20</v>
      </c>
      <c r="BV31" s="76"/>
      <c r="BW31" s="76"/>
      <c r="BX31" s="76"/>
      <c r="BY31" s="76"/>
      <c r="BZ31" s="76"/>
      <c r="CA31" s="77"/>
      <c r="CB31" s="11"/>
      <c r="CC31" s="11"/>
      <c r="CD31" s="128"/>
      <c r="CE31" s="75" t="s">
        <v>20</v>
      </c>
      <c r="CF31" s="76">
        <v>15436</v>
      </c>
      <c r="CG31" s="76">
        <v>5448</v>
      </c>
      <c r="CH31" s="76">
        <v>9988</v>
      </c>
      <c r="CI31" s="76">
        <v>619</v>
      </c>
      <c r="CJ31" s="76">
        <v>11976</v>
      </c>
      <c r="CK31" s="77">
        <v>2841</v>
      </c>
      <c r="CL31" s="11"/>
      <c r="CM31" s="11"/>
      <c r="CN31" s="128"/>
      <c r="CO31" s="75" t="s">
        <v>20</v>
      </c>
      <c r="CP31" s="76"/>
      <c r="CQ31" s="76"/>
      <c r="CR31" s="76"/>
      <c r="CS31" s="76"/>
      <c r="CT31" s="76"/>
      <c r="CU31" s="77"/>
      <c r="CV31" s="11"/>
      <c r="CW31" s="11"/>
      <c r="CX31" s="128"/>
      <c r="CY31" s="75" t="s">
        <v>20</v>
      </c>
      <c r="CZ31" s="76">
        <v>16101</v>
      </c>
      <c r="DA31" s="76">
        <v>5639</v>
      </c>
      <c r="DB31" s="76">
        <v>10462</v>
      </c>
      <c r="DC31" s="76">
        <v>640</v>
      </c>
      <c r="DD31" s="76">
        <v>12419</v>
      </c>
      <c r="DE31" s="77">
        <v>3042</v>
      </c>
      <c r="DF31" s="11"/>
      <c r="DG31" s="11"/>
      <c r="DH31" s="129"/>
      <c r="DR31" s="129"/>
      <c r="EB31" s="129"/>
      <c r="EL31" s="129"/>
      <c r="EV31" s="129"/>
      <c r="FF31" s="129"/>
      <c r="FP31" s="129"/>
      <c r="FZ31" s="129"/>
      <c r="GJ31" s="129"/>
      <c r="GT31" s="129"/>
      <c r="HD31" s="129"/>
      <c r="HN31" s="129"/>
      <c r="HX31" s="129"/>
      <c r="IH31" s="129"/>
    </row>
    <row xmlns:x14ac="http://schemas.microsoft.com/office/spreadsheetml/2009/9/ac" r="32" s="3" customFormat="true" x14ac:dyDescent="0.25">
      <c r="A32" s="408"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c r="IH32" s="129"/>
    </row>
    <row xmlns:x14ac="http://schemas.microsoft.com/office/spreadsheetml/2009/9/ac" r="33" s="3" customFormat="true" x14ac:dyDescent="0.25">
      <c r="A33" s="408"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c r="IH33" s="129"/>
    </row>
    <row xmlns:x14ac="http://schemas.microsoft.com/office/spreadsheetml/2009/9/ac" r="34" s="3" customFormat="true" x14ac:dyDescent="0.25">
      <c r="A34" s="408"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408"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408"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408"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408"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408"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408"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408"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408"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408"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408"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408"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408"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408"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408"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408"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408"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408"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408"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408"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408"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408"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408"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408"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408"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408"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408"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408"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408"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408"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408"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408"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408"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408"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408"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408"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408"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408"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408"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408"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408"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408"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408"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408"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408"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408"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408"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408"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408"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408"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408"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408"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408"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408"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408"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408"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408"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408"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408"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408"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408"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408"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408"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408"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408"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408"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408"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408"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408"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408"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408"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408"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408"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408"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408"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408"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408"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408"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408"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408"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408"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408"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408"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408"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408"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408"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408"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408"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408"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408"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408"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408"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408"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408"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408"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408"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408"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408"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408"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408"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408"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408"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408"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408"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408"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408"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408"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408"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408"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408"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408"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408"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408"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408"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408"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408"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408"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408"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406"/>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406"/>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406"/>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406"/>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406"/>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406"/>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406"/>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406"/>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406"/>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406"/>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406"/>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406"/>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406"/>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406"/>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406"/>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406"/>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406"/>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406"/>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406"/>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406"/>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406"/>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406"/>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406"/>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406"/>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406"/>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406"/>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406"/>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406"/>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406"/>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406"/>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406"/>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406"/>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406"/>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406"/>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406"/>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406"/>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406"/>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406"/>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406"/>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406"/>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406"/>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406"/>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406"/>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406"/>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406"/>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406"/>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406"/>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406"/>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406"/>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406"/>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406"/>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406"/>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406"/>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406"/>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406"/>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406"/>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406"/>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406"/>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406"/>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406"/>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406"/>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406"/>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406"/>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406"/>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406"/>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406"/>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406"/>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406"/>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406"/>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406"/>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406"/>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406"/>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406"/>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406"/>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406"/>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406"/>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406"/>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406"/>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406"/>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406"/>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406"/>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406"/>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406"/>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406"/>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406"/>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406"/>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406"/>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406"/>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406"/>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406"/>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406"/>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406"/>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406"/>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406"/>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406"/>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406"/>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406"/>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406"/>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406"/>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406"/>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406"/>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406"/>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406"/>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406"/>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406"/>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406"/>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406"/>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406"/>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406"/>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406"/>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406"/>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406"/>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406"/>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406"/>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406"/>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406"/>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406"/>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406"/>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406"/>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406"/>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406"/>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406"/>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406"/>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406"/>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406"/>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406"/>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406"/>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406"/>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406"/>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406"/>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406"/>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406"/>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406"/>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406"/>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406"/>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406"/>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406"/>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406"/>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406"/>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406"/>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406"/>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406"/>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406"/>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406"/>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406"/>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406"/>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406"/>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406"/>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406"/>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406"/>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406"/>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406"/>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406"/>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406"/>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406"/>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406"/>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406"/>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406"/>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406"/>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406"/>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406"/>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406"/>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406"/>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406"/>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406"/>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406"/>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406"/>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406"/>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406"/>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406"/>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406"/>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406"/>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406"/>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406"/>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406"/>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406"/>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406"/>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406"/>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406"/>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406"/>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406"/>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406"/>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406"/>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406"/>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406"/>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406"/>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406"/>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406"/>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406"/>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406"/>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406"/>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406"/>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406"/>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406"/>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406"/>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406"/>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406"/>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406"/>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406"/>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406"/>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406"/>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406"/>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406"/>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406"/>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406"/>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406"/>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406"/>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406"/>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406"/>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406"/>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406"/>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406"/>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406"/>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406"/>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406"/>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406"/>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406"/>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406"/>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406"/>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406"/>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406"/>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406"/>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406"/>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406"/>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406"/>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406"/>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406"/>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406"/>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406"/>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406"/>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406"/>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406"/>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406"/>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406"/>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406"/>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406"/>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406"/>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406"/>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406"/>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406"/>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406"/>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406"/>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406"/>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406"/>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406"/>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406"/>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406"/>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406"/>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406"/>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406"/>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406"/>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406"/>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406"/>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406"/>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406"/>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406"/>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406"/>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406"/>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406"/>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406"/>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406"/>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406"/>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406"/>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406"/>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406"/>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406"/>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406"/>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406"/>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406"/>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406"/>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406"/>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406"/>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406"/>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406"/>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406"/>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406"/>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406"/>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406"/>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406"/>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406"/>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406"/>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406"/>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406"/>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406"/>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406"/>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406"/>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406"/>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406"/>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406"/>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406"/>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406"/>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406"/>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406"/>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406"/>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406"/>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406"/>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406"/>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406"/>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406"/>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406"/>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406"/>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406"/>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406"/>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406"/>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406"/>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406"/>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406"/>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406"/>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406"/>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406"/>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406"/>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406"/>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406"/>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406"/>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406"/>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406"/>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406"/>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406"/>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406"/>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406"/>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406"/>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406"/>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406"/>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406"/>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406"/>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406"/>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406"/>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406"/>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406"/>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406"/>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406"/>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406"/>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406"/>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406"/>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406"/>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406"/>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406"/>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406"/>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406"/>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406"/>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406"/>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406"/>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406"/>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406"/>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406"/>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406"/>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406"/>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406"/>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406"/>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406"/>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406"/>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406"/>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406"/>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406"/>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406"/>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406"/>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406"/>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406"/>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406"/>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406"/>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406"/>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406"/>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406"/>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406"/>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406"/>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406"/>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406"/>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406"/>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406"/>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406"/>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406"/>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406"/>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406"/>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406"/>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406"/>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406"/>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406"/>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406"/>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406"/>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406"/>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406"/>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406"/>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406"/>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406"/>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406"/>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406"/>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406"/>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406"/>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406"/>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406"/>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406"/>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406"/>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406"/>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406"/>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406"/>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406"/>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406"/>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406"/>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406"/>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406"/>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406"/>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406"/>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406"/>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406"/>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406"/>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406"/>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406"/>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406"/>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406"/>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406"/>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406"/>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406"/>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406"/>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406"/>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406"/>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406"/>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406"/>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406"/>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406"/>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406"/>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406"/>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406"/>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406"/>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406"/>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406"/>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406"/>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406"/>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406"/>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406"/>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406"/>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406"/>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406"/>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406"/>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406"/>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406"/>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406"/>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406"/>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406"/>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406"/>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406"/>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406"/>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406"/>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406"/>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406"/>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406"/>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406"/>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406"/>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406"/>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406"/>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406"/>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406"/>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406"/>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406"/>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406"/>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406"/>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406"/>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406"/>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406"/>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406"/>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406"/>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406"/>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406"/>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406"/>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406"/>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406"/>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406"/>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406"/>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406"/>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406"/>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406"/>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406"/>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c r="IH622" s="129"/>
    </row>
    <row xmlns:x14ac="http://schemas.microsoft.com/office/spreadsheetml/2009/9/ac" r="623" s="3" customFormat="true" x14ac:dyDescent="0.25">
      <c r="A623" s="406"/>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c r="IH623" s="129"/>
    </row>
    <row xmlns:x14ac="http://schemas.microsoft.com/office/spreadsheetml/2009/9/ac" r="624" s="3" customFormat="true" x14ac:dyDescent="0.25">
      <c r="A624" s="406"/>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c r="IH624" s="129"/>
    </row>
    <row xmlns:x14ac="http://schemas.microsoft.com/office/spreadsheetml/2009/9/ac" r="625" s="3" customFormat="true" x14ac:dyDescent="0.25">
      <c r="A625" s="406"/>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c r="IH625" s="129"/>
    </row>
    <row xmlns:x14ac="http://schemas.microsoft.com/office/spreadsheetml/2009/9/ac" r="626" s="3" customFormat="true" x14ac:dyDescent="0.25">
      <c r="A626" s="406"/>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c r="IH626" s="129"/>
    </row>
    <row xmlns:x14ac="http://schemas.microsoft.com/office/spreadsheetml/2009/9/ac" r="627" s="3" customFormat="true" x14ac:dyDescent="0.25">
      <c r="A627" s="406"/>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c r="IH627" s="129"/>
    </row>
    <row xmlns:x14ac="http://schemas.microsoft.com/office/spreadsheetml/2009/9/ac" r="628" s="3" customFormat="true" x14ac:dyDescent="0.25">
      <c r="A628" s="406"/>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c r="IH628" s="129"/>
    </row>
    <row xmlns:x14ac="http://schemas.microsoft.com/office/spreadsheetml/2009/9/ac" r="629" s="3" customFormat="true" x14ac:dyDescent="0.25">
      <c r="A629" s="406"/>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c r="IH629" s="129"/>
    </row>
    <row xmlns:x14ac="http://schemas.microsoft.com/office/spreadsheetml/2009/9/ac" r="630" s="3" customFormat="true" x14ac:dyDescent="0.25">
      <c r="A630" s="406"/>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c r="IH630" s="129"/>
    </row>
    <row xmlns:x14ac="http://schemas.microsoft.com/office/spreadsheetml/2009/9/ac" r="631" s="3" customFormat="true" x14ac:dyDescent="0.25">
      <c r="A631" s="406"/>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c r="IH631" s="129"/>
    </row>
    <row xmlns:x14ac="http://schemas.microsoft.com/office/spreadsheetml/2009/9/ac" r="632" s="3" customFormat="true" x14ac:dyDescent="0.25">
      <c r="A632" s="406"/>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c r="IH632" s="129"/>
    </row>
    <row xmlns:x14ac="http://schemas.microsoft.com/office/spreadsheetml/2009/9/ac" r="633" s="3" customFormat="true" x14ac:dyDescent="0.25">
      <c r="A633" s="406"/>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c r="IH633" s="129"/>
    </row>
    <row xmlns:x14ac="http://schemas.microsoft.com/office/spreadsheetml/2009/9/ac" r="634" s="3" customFormat="true" x14ac:dyDescent="0.25">
      <c r="A634" s="406"/>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c r="IH634" s="129"/>
    </row>
    <row xmlns:x14ac="http://schemas.microsoft.com/office/spreadsheetml/2009/9/ac" r="635" s="3" customFormat="true" x14ac:dyDescent="0.25">
      <c r="A635" s="406"/>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c r="IH635" s="129"/>
    </row>
    <row xmlns:x14ac="http://schemas.microsoft.com/office/spreadsheetml/2009/9/ac" r="636" s="3" customFormat="true" x14ac:dyDescent="0.25">
      <c r="A636" s="406"/>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c r="IH636" s="129"/>
    </row>
    <row xmlns:x14ac="http://schemas.microsoft.com/office/spreadsheetml/2009/9/ac" r="637" s="3" customFormat="true" x14ac:dyDescent="0.25">
      <c r="A637" s="406"/>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c r="IH637" s="129"/>
    </row>
  </sheetData>
  <mergeCells count="12">
    <mergeCell ref="CY26:DE26"/>
    <mergeCell ref="CO26:CU26"/>
    <mergeCell ref="CE26:CK26"/>
    <mergeCell ref="A2:A3"/>
    <mergeCell ref="BK26:BQ26"/>
    <mergeCell ref="C26:I26"/>
    <mergeCell ref="M26:S26"/>
    <mergeCell ref="W26:AC26"/>
    <mergeCell ref="AQ26:AW26"/>
    <mergeCell ref="BA26:BG26"/>
    <mergeCell ref="AG26:AM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36" customFormat="true" ht="30" customHeight="true" x14ac:dyDescent="0.25">
      <c r="B1" s="353" t="s">
        <v>22</v>
      </c>
      <c r="C1" s="587" t="s">
        <v>236</v>
      </c>
      <c r="D1" s="333" t="s">
        <v>159</v>
      </c>
      <c r="E1" s="333"/>
      <c r="F1" s="333"/>
      <c r="G1" s="333"/>
      <c r="H1" s="333"/>
      <c r="I1" s="352"/>
      <c r="J1" s="334"/>
      <c r="K1" s="335"/>
      <c r="L1" s="353" t="s">
        <v>22</v>
      </c>
      <c r="M1" s="587" t="s">
        <v>237</v>
      </c>
      <c r="N1" s="333" t="s">
        <v>159</v>
      </c>
      <c r="O1" s="333"/>
      <c r="P1" s="333"/>
      <c r="Q1" s="333"/>
      <c r="R1" s="333"/>
      <c r="S1" s="352"/>
      <c r="T1" s="334"/>
      <c r="U1" s="335"/>
      <c r="V1" s="353" t="s">
        <v>22</v>
      </c>
      <c r="W1" s="587" t="s">
        <v>238</v>
      </c>
      <c r="X1" s="333" t="s">
        <v>159</v>
      </c>
      <c r="Y1" s="333"/>
      <c r="Z1" s="333"/>
      <c r="AA1" s="333"/>
      <c r="AB1" s="333"/>
      <c r="AC1" s="352"/>
      <c r="AD1" s="334"/>
      <c r="AE1" s="335"/>
      <c r="AF1" s="353" t="s">
        <v>22</v>
      </c>
      <c r="AG1" s="587" t="s">
        <v>239</v>
      </c>
      <c r="AH1" s="333" t="s">
        <v>159</v>
      </c>
      <c r="AI1" s="333"/>
      <c r="AJ1" s="333"/>
      <c r="AK1" s="333"/>
      <c r="AL1" s="333"/>
      <c r="AM1" s="352"/>
      <c r="AN1" s="334"/>
      <c r="AO1" s="335"/>
      <c r="AP1" s="353" t="s">
        <v>22</v>
      </c>
      <c r="AQ1" s="587" t="s">
        <v>240</v>
      </c>
      <c r="AR1" s="333" t="s">
        <v>159</v>
      </c>
      <c r="AS1" s="333"/>
      <c r="AT1" s="333"/>
      <c r="AU1" s="333"/>
      <c r="AV1" s="333"/>
      <c r="AW1" s="352"/>
      <c r="AX1" s="334"/>
      <c r="AY1" s="335"/>
      <c r="AZ1" s="353" t="s">
        <v>22</v>
      </c>
      <c r="BA1" s="587">
        <v>2018</v>
      </c>
      <c r="BB1" s="333" t="s">
        <v>159</v>
      </c>
      <c r="BC1" s="333"/>
      <c r="BD1" s="333"/>
      <c r="BE1" s="333"/>
      <c r="BF1" s="333"/>
      <c r="BG1" s="352"/>
      <c r="BH1" s="334"/>
      <c r="BI1" s="335"/>
      <c r="BJ1" s="353" t="s">
        <v>22</v>
      </c>
      <c r="BK1" s="587">
        <v>2019</v>
      </c>
      <c r="BL1" s="333" t="s">
        <v>159</v>
      </c>
      <c r="BM1" s="333"/>
      <c r="BN1" s="333"/>
      <c r="BO1" s="333"/>
      <c r="BP1" s="333"/>
      <c r="BQ1" s="352"/>
      <c r="BR1" s="334"/>
      <c r="BS1" s="335"/>
      <c r="BT1" s="353" t="s">
        <v>22</v>
      </c>
      <c r="BU1" s="587">
        <v>2021</v>
      </c>
      <c r="BV1" s="333" t="s">
        <v>159</v>
      </c>
      <c r="BW1" s="333"/>
      <c r="BX1" s="333"/>
      <c r="BY1" s="333"/>
      <c r="BZ1" s="333"/>
      <c r="CA1" s="352"/>
      <c r="CB1" s="334"/>
      <c r="CC1" s="335"/>
      <c r="CD1" s="353" t="s">
        <v>22</v>
      </c>
      <c r="CE1" s="587">
        <v>2022</v>
      </c>
      <c r="CF1" s="333" t="s">
        <v>159</v>
      </c>
      <c r="CG1" s="333"/>
      <c r="CH1" s="333"/>
      <c r="CI1" s="333"/>
      <c r="CJ1" s="333"/>
      <c r="CK1" s="352"/>
      <c r="CL1" s="334"/>
      <c r="CM1" s="335"/>
      <c r="CN1" s="353" t="s">
        <v>22</v>
      </c>
      <c r="CO1" s="587">
        <v>2022</v>
      </c>
      <c r="CP1" s="333" t="s">
        <v>159</v>
      </c>
      <c r="CQ1" s="333"/>
      <c r="CR1" s="333"/>
      <c r="CS1" s="333"/>
      <c r="CT1" s="333"/>
      <c r="CU1" s="352"/>
      <c r="CV1" s="334"/>
      <c r="CW1" s="335"/>
      <c r="CX1" s="353" t="s">
        <v>22</v>
      </c>
      <c r="CY1" s="587">
        <v>2023</v>
      </c>
      <c r="CZ1" s="333" t="s">
        <v>159</v>
      </c>
      <c r="DA1" s="333"/>
      <c r="DB1" s="333"/>
      <c r="DC1" s="333"/>
      <c r="DD1" s="333"/>
      <c r="DE1" s="352"/>
      <c r="DF1" s="334"/>
      <c r="DG1" s="335"/>
    </row>
    <row xmlns:x14ac="http://schemas.microsoft.com/office/spreadsheetml/2009/9/ac" r="2" s="336" customFormat="true" ht="30" customHeight="true" x14ac:dyDescent="0.25">
      <c r="A2" s="604" t="s">
        <v>267</v>
      </c>
      <c r="B2" s="340" t="s">
        <v>231</v>
      </c>
      <c r="C2" s="282" t="s">
        <v>193</v>
      </c>
      <c r="D2" s="282" t="s">
        <v>160</v>
      </c>
      <c r="E2" s="341"/>
      <c r="F2" s="341"/>
      <c r="G2" s="341"/>
      <c r="H2" s="341"/>
      <c r="I2" s="342"/>
      <c r="J2" s="337" t="s">
        <v>241</v>
      </c>
      <c r="K2" s="384"/>
      <c r="L2" s="340" t="s">
        <v>232</v>
      </c>
      <c r="M2" s="282" t="s">
        <v>193</v>
      </c>
      <c r="N2" s="282" t="s">
        <v>160</v>
      </c>
      <c r="O2" s="341"/>
      <c r="P2" s="341"/>
      <c r="Q2" s="341"/>
      <c r="R2" s="341"/>
      <c r="S2" s="342"/>
      <c r="T2" s="337" t="s">
        <v>241</v>
      </c>
      <c r="U2" s="384"/>
      <c r="V2" s="340" t="s">
        <v>233</v>
      </c>
      <c r="W2" s="282" t="s">
        <v>193</v>
      </c>
      <c r="X2" s="282" t="s">
        <v>160</v>
      </c>
      <c r="Y2" s="341"/>
      <c r="Z2" s="341"/>
      <c r="AA2" s="341"/>
      <c r="AB2" s="341"/>
      <c r="AC2" s="342"/>
      <c r="AD2" s="337" t="s">
        <v>241</v>
      </c>
      <c r="AE2" s="384"/>
      <c r="AF2" s="340" t="s">
        <v>234</v>
      </c>
      <c r="AG2" s="282" t="s">
        <v>194</v>
      </c>
      <c r="AH2" s="282" t="s">
        <v>167</v>
      </c>
      <c r="AI2" s="341"/>
      <c r="AJ2" s="341"/>
      <c r="AK2" s="341"/>
      <c r="AL2" s="341"/>
      <c r="AM2" s="342"/>
      <c r="AN2" s="337" t="s">
        <v>241</v>
      </c>
      <c r="AO2" s="384"/>
      <c r="AP2" s="340" t="s">
        <v>235</v>
      </c>
      <c r="AQ2" s="282" t="s">
        <v>194</v>
      </c>
      <c r="AR2" s="282" t="s">
        <v>198</v>
      </c>
      <c r="AS2" s="341"/>
      <c r="AT2" s="341"/>
      <c r="AU2" s="341"/>
      <c r="AV2" s="341"/>
      <c r="AW2" s="342"/>
      <c r="AX2" s="339" t="s">
        <v>241</v>
      </c>
      <c r="AY2" s="338"/>
      <c r="AZ2" s="340" t="s">
        <v>257</v>
      </c>
      <c r="BA2" s="282" t="s">
        <v>193</v>
      </c>
      <c r="BB2" s="282" t="s">
        <v>160</v>
      </c>
      <c r="BC2" s="341"/>
      <c r="BD2" s="341"/>
      <c r="BE2" s="341"/>
      <c r="BF2" s="341"/>
      <c r="BG2" s="342"/>
      <c r="BH2" s="337" t="s">
        <v>241</v>
      </c>
      <c r="BI2" s="384"/>
      <c r="BJ2" s="340" t="s">
        <v>259</v>
      </c>
      <c r="BK2" s="282" t="s">
        <v>193</v>
      </c>
      <c r="BL2" s="282" t="s">
        <v>160</v>
      </c>
      <c r="BM2" s="341"/>
      <c r="BN2" s="341"/>
      <c r="BO2" s="341"/>
      <c r="BP2" s="341"/>
      <c r="BQ2" s="342"/>
      <c r="BR2" s="337" t="s">
        <v>241</v>
      </c>
      <c r="BS2" s="384"/>
      <c r="BT2" s="340" t="s">
        <v>285</v>
      </c>
      <c r="BU2" s="282" t="s">
        <v>193</v>
      </c>
      <c r="BV2" s="282" t="s">
        <v>160</v>
      </c>
      <c r="BW2" s="341"/>
      <c r="BX2" s="341"/>
      <c r="BY2" s="341"/>
      <c r="BZ2" s="341"/>
      <c r="CA2" s="342"/>
      <c r="CB2" s="337" t="s">
        <v>241</v>
      </c>
      <c r="CC2" s="384"/>
      <c r="CD2" s="340" t="s">
        <v>272</v>
      </c>
      <c r="CE2" s="282" t="s">
        <v>194</v>
      </c>
      <c r="CF2" s="282" t="s">
        <v>273</v>
      </c>
      <c r="CG2" s="341"/>
      <c r="CH2" s="341"/>
      <c r="CI2" s="341"/>
      <c r="CJ2" s="341"/>
      <c r="CK2" s="342"/>
      <c r="CL2" s="337" t="s">
        <v>241</v>
      </c>
      <c r="CM2" s="384"/>
      <c r="CN2" s="340" t="s">
        <v>290</v>
      </c>
      <c r="CO2" s="282" t="s">
        <v>193</v>
      </c>
      <c r="CP2" s="282" t="s">
        <v>160</v>
      </c>
      <c r="CQ2" s="341"/>
      <c r="CR2" s="341"/>
      <c r="CS2" s="341"/>
      <c r="CT2" s="341"/>
      <c r="CU2" s="342"/>
      <c r="CV2" s="337" t="s">
        <v>241</v>
      </c>
      <c r="CW2" s="384"/>
      <c r="CX2" s="340" t="s">
        <v>294</v>
      </c>
      <c r="CY2" s="282" t="s">
        <v>194</v>
      </c>
      <c r="CZ2" s="282" t="s">
        <v>295</v>
      </c>
      <c r="DA2" s="341"/>
      <c r="DB2" s="341"/>
      <c r="DC2" s="341"/>
      <c r="DD2" s="341"/>
      <c r="DE2" s="342"/>
      <c r="DF2" s="337" t="s">
        <v>241</v>
      </c>
      <c r="DG2" s="384"/>
    </row>
    <row xmlns:x14ac="http://schemas.microsoft.com/office/spreadsheetml/2009/9/ac" r="3" s="274" customFormat="true" ht="18" customHeight="true" x14ac:dyDescent="0.25">
      <c r="A3" s="604"/>
      <c r="B3" s="383" t="s">
        <v>185</v>
      </c>
      <c r="C3" s="284" t="s">
        <v>56</v>
      </c>
      <c r="D3" s="285" t="s">
        <v>7</v>
      </c>
      <c r="E3" s="286" t="s">
        <v>1</v>
      </c>
      <c r="F3" s="286" t="s">
        <v>2</v>
      </c>
      <c r="G3" s="286" t="s">
        <v>16</v>
      </c>
      <c r="H3" s="286" t="s">
        <v>17</v>
      </c>
      <c r="I3" s="287" t="s">
        <v>18</v>
      </c>
      <c r="J3" s="271"/>
      <c r="K3" s="288"/>
      <c r="L3" s="383" t="s">
        <v>185</v>
      </c>
      <c r="M3" s="284" t="s">
        <v>56</v>
      </c>
      <c r="N3" s="285" t="s">
        <v>7</v>
      </c>
      <c r="O3" s="286" t="s">
        <v>1</v>
      </c>
      <c r="P3" s="286" t="s">
        <v>2</v>
      </c>
      <c r="Q3" s="286" t="s">
        <v>16</v>
      </c>
      <c r="R3" s="286" t="s">
        <v>17</v>
      </c>
      <c r="S3" s="287" t="s">
        <v>18</v>
      </c>
      <c r="T3" s="271"/>
      <c r="U3" s="288"/>
      <c r="V3" s="383" t="s">
        <v>185</v>
      </c>
      <c r="W3" s="284" t="s">
        <v>56</v>
      </c>
      <c r="X3" s="285" t="s">
        <v>7</v>
      </c>
      <c r="Y3" s="286" t="s">
        <v>1</v>
      </c>
      <c r="Z3" s="286" t="s">
        <v>2</v>
      </c>
      <c r="AA3" s="286" t="s">
        <v>16</v>
      </c>
      <c r="AB3" s="286" t="s">
        <v>17</v>
      </c>
      <c r="AC3" s="287" t="s">
        <v>18</v>
      </c>
      <c r="AD3" s="271"/>
      <c r="AE3" s="288"/>
      <c r="AF3" s="383" t="s">
        <v>185</v>
      </c>
      <c r="AG3" s="284" t="s">
        <v>56</v>
      </c>
      <c r="AH3" s="285" t="s">
        <v>7</v>
      </c>
      <c r="AI3" s="286" t="s">
        <v>1</v>
      </c>
      <c r="AJ3" s="286" t="s">
        <v>2</v>
      </c>
      <c r="AK3" s="286" t="s">
        <v>16</v>
      </c>
      <c r="AL3" s="286" t="s">
        <v>17</v>
      </c>
      <c r="AM3" s="287" t="s">
        <v>18</v>
      </c>
      <c r="AN3" s="271"/>
      <c r="AO3" s="288"/>
      <c r="AP3" s="383" t="s">
        <v>185</v>
      </c>
      <c r="AQ3" s="284" t="s">
        <v>56</v>
      </c>
      <c r="AR3" s="285" t="s">
        <v>7</v>
      </c>
      <c r="AS3" s="286" t="s">
        <v>1</v>
      </c>
      <c r="AT3" s="286" t="s">
        <v>2</v>
      </c>
      <c r="AU3" s="286" t="s">
        <v>16</v>
      </c>
      <c r="AV3" s="286" t="s">
        <v>17</v>
      </c>
      <c r="AW3" s="287" t="s">
        <v>18</v>
      </c>
      <c r="AX3" s="272"/>
      <c r="AY3" s="288"/>
      <c r="AZ3" s="383" t="s">
        <v>185</v>
      </c>
      <c r="BA3" s="284" t="s">
        <v>56</v>
      </c>
      <c r="BB3" s="285" t="s">
        <v>7</v>
      </c>
      <c r="BC3" s="286" t="s">
        <v>1</v>
      </c>
      <c r="BD3" s="286" t="s">
        <v>2</v>
      </c>
      <c r="BE3" s="286" t="s">
        <v>16</v>
      </c>
      <c r="BF3" s="286" t="s">
        <v>17</v>
      </c>
      <c r="BG3" s="287" t="s">
        <v>18</v>
      </c>
      <c r="BH3" s="271"/>
      <c r="BI3" s="288"/>
      <c r="BJ3" s="383" t="s">
        <v>185</v>
      </c>
      <c r="BK3" s="284" t="s">
        <v>56</v>
      </c>
      <c r="BL3" s="285" t="s">
        <v>7</v>
      </c>
      <c r="BM3" s="286" t="s">
        <v>1</v>
      </c>
      <c r="BN3" s="286" t="s">
        <v>2</v>
      </c>
      <c r="BO3" s="286" t="s">
        <v>16</v>
      </c>
      <c r="BP3" s="286" t="s">
        <v>17</v>
      </c>
      <c r="BQ3" s="287" t="s">
        <v>18</v>
      </c>
      <c r="BR3" s="271"/>
      <c r="BS3" s="288"/>
      <c r="BT3" s="383" t="s">
        <v>185</v>
      </c>
      <c r="BU3" s="284" t="s">
        <v>56</v>
      </c>
      <c r="BV3" s="285" t="s">
        <v>7</v>
      </c>
      <c r="BW3" s="286" t="s">
        <v>1</v>
      </c>
      <c r="BX3" s="286" t="s">
        <v>2</v>
      </c>
      <c r="BY3" s="286" t="s">
        <v>16</v>
      </c>
      <c r="BZ3" s="286" t="s">
        <v>17</v>
      </c>
      <c r="CA3" s="287" t="s">
        <v>18</v>
      </c>
      <c r="CB3" s="271"/>
      <c r="CC3" s="288"/>
      <c r="CD3" s="383" t="s">
        <v>185</v>
      </c>
      <c r="CE3" s="284" t="s">
        <v>56</v>
      </c>
      <c r="CF3" s="285" t="s">
        <v>7</v>
      </c>
      <c r="CG3" s="286" t="s">
        <v>1</v>
      </c>
      <c r="CH3" s="286" t="s">
        <v>2</v>
      </c>
      <c r="CI3" s="286" t="s">
        <v>16</v>
      </c>
      <c r="CJ3" s="286" t="s">
        <v>17</v>
      </c>
      <c r="CK3" s="287" t="s">
        <v>18</v>
      </c>
      <c r="CL3" s="271"/>
      <c r="CM3" s="288"/>
      <c r="CN3" s="383" t="s">
        <v>185</v>
      </c>
      <c r="CO3" s="284" t="s">
        <v>56</v>
      </c>
      <c r="CP3" s="285" t="s">
        <v>7</v>
      </c>
      <c r="CQ3" s="286" t="s">
        <v>1</v>
      </c>
      <c r="CR3" s="286" t="s">
        <v>2</v>
      </c>
      <c r="CS3" s="286" t="s">
        <v>16</v>
      </c>
      <c r="CT3" s="286" t="s">
        <v>17</v>
      </c>
      <c r="CU3" s="287" t="s">
        <v>18</v>
      </c>
      <c r="CV3" s="271"/>
      <c r="CW3" s="288"/>
      <c r="CX3" s="383" t="s">
        <v>185</v>
      </c>
      <c r="CY3" s="284" t="s">
        <v>56</v>
      </c>
      <c r="CZ3" s="285" t="s">
        <v>7</v>
      </c>
      <c r="DA3" s="286" t="s">
        <v>1</v>
      </c>
      <c r="DB3" s="286" t="s">
        <v>2</v>
      </c>
      <c r="DC3" s="286" t="s">
        <v>16</v>
      </c>
      <c r="DD3" s="286" t="s">
        <v>17</v>
      </c>
      <c r="DE3" s="287" t="s">
        <v>18</v>
      </c>
      <c r="DF3" s="271"/>
      <c r="DG3" s="288"/>
      <c r="DH3" s="273"/>
      <c r="DR3" s="273"/>
      <c r="EB3" s="273"/>
      <c r="EL3" s="273"/>
      <c r="EV3" s="273"/>
      <c r="FF3" s="273"/>
      <c r="FP3" s="273"/>
      <c r="FZ3" s="273"/>
      <c r="GJ3" s="273"/>
      <c r="GT3" s="273"/>
      <c r="HD3" s="273"/>
      <c r="HN3" s="273"/>
      <c r="HX3" s="273"/>
      <c r="IH3" s="273"/>
    </row>
    <row xmlns:x14ac="http://schemas.microsoft.com/office/spreadsheetml/2009/9/ac" r="4" s="4" customFormat="true" x14ac:dyDescent="0.25">
      <c r="A4" s="409" t="str">
        <f>IF(ISBLANK('Data Summary'!A6),"",'Data Summary'!A6)</f>
        <v>TCD_2010_UIS</v>
      </c>
      <c r="B4" s="123"/>
      <c r="C4" s="15" t="s">
        <v>3</v>
      </c>
      <c r="D4" s="9">
        <f t="shared" ref="D4:I4" si="0">IF(COUNTA(D14)=0,"",D14)</f>
        <v>78.125100022879309</v>
      </c>
      <c r="E4" s="9" t="str">
        <f t="shared" si="0"/>
        <v/>
      </c>
      <c r="F4" s="9" t="str">
        <f t="shared" si="0"/>
        <v/>
      </c>
      <c r="G4" s="9" t="str">
        <f t="shared" si="0"/>
        <v/>
      </c>
      <c r="H4" s="9">
        <f t="shared" si="0"/>
        <v>71.900000000000006</v>
      </c>
      <c r="I4" s="29">
        <f t="shared" si="0"/>
        <v>85</v>
      </c>
      <c r="J4" s="24"/>
      <c r="K4" s="17"/>
      <c r="L4" s="123"/>
      <c r="M4" s="15" t="s">
        <v>3</v>
      </c>
      <c r="N4" s="9" t="str">
        <f t="shared" ref="N4:S4" si="1">IF(COUNTA(N14)=0,"",N14)</f>
        <v/>
      </c>
      <c r="O4" s="9" t="str">
        <f t="shared" si="1"/>
        <v/>
      </c>
      <c r="P4" s="9" t="str">
        <f t="shared" si="1"/>
        <v/>
      </c>
      <c r="Q4" s="9" t="str">
        <f t="shared" si="1"/>
        <v/>
      </c>
      <c r="R4" s="9">
        <f t="shared" si="1"/>
        <v>74.2</v>
      </c>
      <c r="S4" s="29" t="str">
        <f t="shared" si="1"/>
        <v/>
      </c>
      <c r="T4" s="24"/>
      <c r="U4" s="17"/>
      <c r="V4" s="123"/>
      <c r="W4" s="15" t="s">
        <v>3</v>
      </c>
      <c r="X4" s="9" t="str">
        <f t="shared" ref="X4:AC4" si="2">IF(COUNTA(X14)=0,"",X14)</f>
        <v/>
      </c>
      <c r="Y4" s="9" t="str">
        <f t="shared" si="2"/>
        <v/>
      </c>
      <c r="Z4" s="9" t="str">
        <f t="shared" si="2"/>
        <v/>
      </c>
      <c r="AA4" s="9" t="str">
        <f t="shared" si="2"/>
        <v/>
      </c>
      <c r="AB4" s="9">
        <f t="shared" si="2"/>
        <v>87.8</v>
      </c>
      <c r="AC4" s="29" t="str">
        <f t="shared" si="2"/>
        <v/>
      </c>
      <c r="AD4" s="24"/>
      <c r="AE4" s="17"/>
      <c r="AF4" s="123"/>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3"/>
      <c r="AQ4" s="162" t="s">
        <v>3</v>
      </c>
      <c r="AR4" s="9" t="str">
        <f t="shared" ref="AR4:AW4" si="4">IF(COUNTA(AR14)=0,"",AR14)</f>
        <v/>
      </c>
      <c r="AS4" s="9" t="str">
        <f t="shared" si="4"/>
        <v/>
      </c>
      <c r="AT4" s="9" t="str">
        <f t="shared" si="4"/>
        <v/>
      </c>
      <c r="AU4" s="9" t="str">
        <f t="shared" si="4"/>
        <v/>
      </c>
      <c r="AV4" s="9" t="str">
        <f t="shared" si="4"/>
        <v/>
      </c>
      <c r="AW4" s="29" t="str">
        <f t="shared" si="4"/>
        <v/>
      </c>
      <c r="AX4" s="150"/>
      <c r="AY4" s="17"/>
      <c r="AZ4" s="123"/>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3"/>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3"/>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3"/>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3"/>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3"/>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31"/>
      <c r="DR4" s="131"/>
      <c r="EB4" s="131"/>
      <c r="EL4" s="131"/>
      <c r="EV4" s="131"/>
      <c r="FF4" s="131"/>
      <c r="FP4" s="131"/>
      <c r="FZ4" s="131"/>
      <c r="GJ4" s="131"/>
      <c r="GT4" s="131"/>
      <c r="HD4" s="131"/>
      <c r="HN4" s="131"/>
      <c r="HX4" s="131"/>
      <c r="IH4" s="131"/>
    </row>
    <row xmlns:x14ac="http://schemas.microsoft.com/office/spreadsheetml/2009/9/ac" r="5" s="4" customFormat="true" x14ac:dyDescent="0.25">
      <c r="A5" s="409" t="str">
        <f ca="true">IF(ISBLANK('Data Summary'!A7),"",'Data Summary'!A7)</f>
        <v>TCD_2011_UIS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62"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150"/>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29"/>
      <c r="BH5" s="24"/>
      <c r="BI5" s="17"/>
      <c r="BJ5" s="12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c r="BQ5" s="29"/>
      <c r="BR5" s="24"/>
      <c r="BS5" s="17"/>
      <c r="BT5" s="12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c r="CA5" s="29"/>
      <c r="CB5" s="24"/>
      <c r="CC5" s="17"/>
      <c r="CD5" s="12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c r="CK5" s="29"/>
      <c r="CL5" s="24"/>
      <c r="CM5" s="17"/>
      <c r="CN5" s="123"/>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c r="CU5" s="29"/>
      <c r="CV5" s="24"/>
      <c r="CW5" s="17"/>
      <c r="CX5" s="123"/>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c r="DE5" s="29"/>
      <c r="DF5" s="24"/>
      <c r="DG5" s="17"/>
      <c r="DH5" s="131"/>
      <c r="DR5" s="131"/>
      <c r="EB5" s="131"/>
      <c r="EL5" s="131"/>
      <c r="EV5" s="131"/>
      <c r="FF5" s="131"/>
      <c r="FP5" s="131"/>
      <c r="FZ5" s="131"/>
      <c r="GJ5" s="131"/>
      <c r="GT5" s="131"/>
      <c r="HD5" s="131"/>
      <c r="HN5" s="131"/>
      <c r="HX5" s="131"/>
      <c r="IH5" s="131"/>
    </row>
    <row xmlns:x14ac="http://schemas.microsoft.com/office/spreadsheetml/2009/9/ac" r="6" s="4" customFormat="true" x14ac:dyDescent="0.25">
      <c r="A6" s="409" t="str">
        <f ca="true">IF(ISBLANK('Data Summary'!A8),"",'Data Summary'!A8)</f>
        <v>TCD_2013_UIS</v>
      </c>
      <c r="B6" s="12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62"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150"/>
      <c r="AY6" s="17"/>
      <c r="AZ6" s="123"/>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c r="BG6" s="29"/>
      <c r="BH6" s="24"/>
      <c r="BI6" s="17"/>
      <c r="BJ6" s="123"/>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c r="BQ6" s="29"/>
      <c r="BR6" s="24"/>
      <c r="BS6" s="17"/>
      <c r="BT6" s="123"/>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c r="CA6" s="29"/>
      <c r="CB6" s="24"/>
      <c r="CC6" s="17"/>
      <c r="CD6" s="12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c r="CK6" s="29"/>
      <c r="CL6" s="24"/>
      <c r="CM6" s="17"/>
      <c r="CN6" s="123"/>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c r="CU6" s="29"/>
      <c r="CV6" s="24"/>
      <c r="CW6" s="17"/>
      <c r="CX6" s="123"/>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c r="DE6" s="29"/>
      <c r="DF6" s="24"/>
      <c r="DG6" s="17"/>
      <c r="DH6" s="131"/>
      <c r="DR6" s="131"/>
      <c r="EB6" s="131"/>
      <c r="EL6" s="131"/>
      <c r="EV6" s="131"/>
      <c r="FF6" s="131"/>
      <c r="FP6" s="131"/>
      <c r="FZ6" s="131"/>
      <c r="GJ6" s="131"/>
      <c r="GT6" s="131"/>
      <c r="HD6" s="131"/>
      <c r="HN6" s="131"/>
      <c r="HX6" s="131"/>
      <c r="IH6" s="131"/>
    </row>
    <row xmlns:x14ac="http://schemas.microsoft.com/office/spreadsheetml/2009/9/ac" r="7" s="4" customFormat="true" x14ac:dyDescent="0.25">
      <c r="A7" s="409" t="str">
        <f ca="true">IF(ISBLANK('Data Summary'!A9),"",'Data Summary'!A9)</f>
        <v>TCD_2015_EMIS</v>
      </c>
      <c r="B7" s="123"/>
      <c r="C7" s="46" t="s">
        <v>53</v>
      </c>
      <c r="D7" s="19"/>
      <c r="E7" s="19"/>
      <c r="F7" s="19"/>
      <c r="G7" s="19"/>
      <c r="H7" s="19"/>
      <c r="I7" s="78"/>
      <c r="J7" s="24"/>
      <c r="K7" s="17"/>
      <c r="L7" s="123"/>
      <c r="M7" s="46" t="s">
        <v>53</v>
      </c>
      <c r="N7" s="19"/>
      <c r="O7" s="19"/>
      <c r="P7" s="19"/>
      <c r="Q7" s="19"/>
      <c r="R7" s="19"/>
      <c r="S7" s="78"/>
      <c r="T7" s="24"/>
      <c r="U7" s="17"/>
      <c r="V7" s="123"/>
      <c r="W7" s="46" t="s">
        <v>53</v>
      </c>
      <c r="X7" s="19"/>
      <c r="Y7" s="19"/>
      <c r="Z7" s="19"/>
      <c r="AA7" s="19"/>
      <c r="AB7" s="19"/>
      <c r="AC7" s="78"/>
      <c r="AD7" s="24"/>
      <c r="AE7" s="17"/>
      <c r="AF7" s="123"/>
      <c r="AG7" s="46" t="s">
        <v>53</v>
      </c>
      <c r="AH7" s="19"/>
      <c r="AI7" s="19"/>
      <c r="AJ7" s="19"/>
      <c r="AK7" s="19"/>
      <c r="AL7" s="19"/>
      <c r="AM7" s="78"/>
      <c r="AN7" s="24"/>
      <c r="AO7" s="17"/>
      <c r="AP7" s="123"/>
      <c r="AQ7" s="163" t="s">
        <v>53</v>
      </c>
      <c r="AR7" s="153"/>
      <c r="AS7" s="153"/>
      <c r="AT7" s="153"/>
      <c r="AU7" s="153"/>
      <c r="AV7" s="153"/>
      <c r="AW7" s="78"/>
      <c r="AX7" s="150"/>
      <c r="AY7" s="17"/>
      <c r="AZ7" s="123"/>
      <c r="BA7" s="46" t="s">
        <v>53</v>
      </c>
      <c r="BB7" s="19"/>
      <c r="BC7" s="19"/>
      <c r="BD7" s="19"/>
      <c r="BE7" s="19"/>
      <c r="BF7" s="19"/>
      <c r="BG7" s="78"/>
      <c r="BH7" s="24"/>
      <c r="BI7" s="17"/>
      <c r="BJ7" s="123"/>
      <c r="BK7" s="46" t="s">
        <v>53</v>
      </c>
      <c r="BL7" s="19"/>
      <c r="BM7" s="19"/>
      <c r="BN7" s="19"/>
      <c r="BO7" s="19"/>
      <c r="BP7" s="19"/>
      <c r="BQ7" s="78"/>
      <c r="BR7" s="24"/>
      <c r="BS7" s="17"/>
      <c r="BT7" s="123"/>
      <c r="BU7" s="46" t="s">
        <v>53</v>
      </c>
      <c r="BV7" s="19"/>
      <c r="BW7" s="19"/>
      <c r="BX7" s="19"/>
      <c r="BY7" s="19"/>
      <c r="BZ7" s="19"/>
      <c r="CA7" s="78"/>
      <c r="CB7" s="24"/>
      <c r="CC7" s="17"/>
      <c r="CD7" s="123"/>
      <c r="CE7" s="46" t="s">
        <v>53</v>
      </c>
      <c r="CF7" s="19"/>
      <c r="CG7" s="19"/>
      <c r="CH7" s="19"/>
      <c r="CI7" s="19"/>
      <c r="CJ7" s="19"/>
      <c r="CK7" s="78"/>
      <c r="CL7" s="24"/>
      <c r="CM7" s="17"/>
      <c r="CN7" s="123"/>
      <c r="CO7" s="46" t="s">
        <v>53</v>
      </c>
      <c r="CP7" s="19"/>
      <c r="CQ7" s="19"/>
      <c r="CR7" s="19"/>
      <c r="CS7" s="19"/>
      <c r="CT7" s="19"/>
      <c r="CU7" s="78"/>
      <c r="CV7" s="24"/>
      <c r="CW7" s="17"/>
      <c r="CX7" s="123" t="s">
        <v>297</v>
      </c>
      <c r="CY7" s="46" t="s">
        <v>53</v>
      </c>
      <c r="CZ7" s="19"/>
      <c r="DA7" s="19"/>
      <c r="DB7" s="19"/>
      <c r="DC7" s="19"/>
      <c r="DD7" s="19">
        <v>59.803526854014009</v>
      </c>
      <c r="DE7" s="78">
        <v>47.061680427391941</v>
      </c>
      <c r="DF7" s="24"/>
      <c r="DG7" s="17"/>
      <c r="DH7" s="131"/>
      <c r="DR7" s="131"/>
      <c r="EB7" s="131"/>
      <c r="EL7" s="131"/>
      <c r="EV7" s="131"/>
      <c r="FF7" s="131"/>
      <c r="FP7" s="131"/>
      <c r="FZ7" s="131"/>
      <c r="GJ7" s="131"/>
      <c r="GT7" s="131"/>
      <c r="HD7" s="131"/>
      <c r="HN7" s="131"/>
      <c r="HX7" s="131"/>
      <c r="IH7" s="131"/>
    </row>
    <row xmlns:x14ac="http://schemas.microsoft.com/office/spreadsheetml/2009/9/ac" r="8" s="4" customFormat="true" x14ac:dyDescent="0.25">
      <c r="A8" s="409" t="str">
        <f ca="true">IF(ISBLANK('Data Summary'!A10),"",'Data Summary'!A10)</f>
        <v>TCD_2016_EMIS</v>
      </c>
      <c r="B8" s="123" t="s">
        <v>58</v>
      </c>
      <c r="C8" s="46" t="s">
        <v>58</v>
      </c>
      <c r="D8" s="19"/>
      <c r="E8" s="19"/>
      <c r="F8" s="19"/>
      <c r="G8" s="19"/>
      <c r="H8" s="19">
        <v>8.1999999999999993</v>
      </c>
      <c r="I8" s="78">
        <v>6.8</v>
      </c>
      <c r="J8" s="24"/>
      <c r="K8" s="17"/>
      <c r="L8" s="123" t="s">
        <v>58</v>
      </c>
      <c r="M8" s="46" t="s">
        <v>58</v>
      </c>
      <c r="N8" s="19"/>
      <c r="O8" s="19"/>
      <c r="P8" s="19"/>
      <c r="Q8" s="19"/>
      <c r="R8" s="19">
        <v>9.6999999999999993</v>
      </c>
      <c r="S8" s="78"/>
      <c r="T8" s="24"/>
      <c r="U8" s="17"/>
      <c r="V8" s="123"/>
      <c r="W8" s="46" t="s">
        <v>58</v>
      </c>
      <c r="X8" s="19"/>
      <c r="Y8" s="19"/>
      <c r="Z8" s="19"/>
      <c r="AA8" s="19"/>
      <c r="AB8" s="19"/>
      <c r="AC8" s="78"/>
      <c r="AD8" s="24"/>
      <c r="AE8" s="17"/>
      <c r="AF8" s="123"/>
      <c r="AG8" s="46" t="s">
        <v>58</v>
      </c>
      <c r="AH8" s="19"/>
      <c r="AI8" s="19"/>
      <c r="AJ8" s="19"/>
      <c r="AK8" s="19"/>
      <c r="AL8" s="19"/>
      <c r="AM8" s="78"/>
      <c r="AN8" s="24"/>
      <c r="AO8" s="17"/>
      <c r="AP8" s="123"/>
      <c r="AQ8" s="163" t="s">
        <v>58</v>
      </c>
      <c r="AR8" s="153"/>
      <c r="AS8" s="153"/>
      <c r="AT8" s="153"/>
      <c r="AU8" s="153"/>
      <c r="AV8" s="153"/>
      <c r="AW8" s="78"/>
      <c r="AX8" s="150"/>
      <c r="AY8" s="17"/>
      <c r="AZ8" s="123"/>
      <c r="BA8" s="46" t="s">
        <v>58</v>
      </c>
      <c r="BB8" s="19"/>
      <c r="BC8" s="19"/>
      <c r="BD8" s="19"/>
      <c r="BE8" s="19"/>
      <c r="BF8" s="19"/>
      <c r="BG8" s="78"/>
      <c r="BH8" s="24"/>
      <c r="BI8" s="17"/>
      <c r="BJ8" s="123"/>
      <c r="BK8" s="46" t="s">
        <v>58</v>
      </c>
      <c r="BL8" s="19"/>
      <c r="BM8" s="19"/>
      <c r="BN8" s="19"/>
      <c r="BO8" s="19"/>
      <c r="BP8" s="19"/>
      <c r="BQ8" s="78"/>
      <c r="BR8" s="24"/>
      <c r="BS8" s="17"/>
      <c r="BT8" s="123"/>
      <c r="BU8" s="46" t="s">
        <v>58</v>
      </c>
      <c r="BV8" s="19"/>
      <c r="BW8" s="19"/>
      <c r="BX8" s="19"/>
      <c r="BY8" s="19"/>
      <c r="BZ8" s="19"/>
      <c r="CA8" s="78"/>
      <c r="CB8" s="24"/>
      <c r="CC8" s="17"/>
      <c r="CD8" s="123"/>
      <c r="CE8" s="46" t="s">
        <v>58</v>
      </c>
      <c r="CF8" s="19"/>
      <c r="CG8" s="19"/>
      <c r="CH8" s="19"/>
      <c r="CI8" s="19"/>
      <c r="CJ8" s="19"/>
      <c r="CK8" s="78"/>
      <c r="CL8" s="24"/>
      <c r="CM8" s="17"/>
      <c r="CN8" s="123"/>
      <c r="CO8" s="46" t="s">
        <v>58</v>
      </c>
      <c r="CP8" s="19"/>
      <c r="CQ8" s="19"/>
      <c r="CR8" s="19"/>
      <c r="CS8" s="19"/>
      <c r="CT8" s="19"/>
      <c r="CU8" s="78"/>
      <c r="CV8" s="24"/>
      <c r="CW8" s="17"/>
      <c r="CX8" s="123"/>
      <c r="CY8" s="46" t="s">
        <v>58</v>
      </c>
      <c r="CZ8" s="19"/>
      <c r="DA8" s="19"/>
      <c r="DB8" s="19"/>
      <c r="DC8" s="19"/>
      <c r="DD8" s="19"/>
      <c r="DE8" s="78"/>
      <c r="DF8" s="24"/>
      <c r="DG8" s="17"/>
      <c r="DH8" s="131"/>
      <c r="DR8" s="131"/>
      <c r="EB8" s="131"/>
      <c r="EL8" s="131"/>
      <c r="EV8" s="131"/>
      <c r="FF8" s="131"/>
      <c r="FP8" s="131"/>
      <c r="FZ8" s="131"/>
      <c r="GJ8" s="131"/>
      <c r="GT8" s="131"/>
      <c r="HD8" s="131"/>
      <c r="HN8" s="131"/>
      <c r="HX8" s="131"/>
      <c r="IH8" s="131"/>
    </row>
    <row xmlns:x14ac="http://schemas.microsoft.com/office/spreadsheetml/2009/9/ac" r="9" s="4" customFormat="true" x14ac:dyDescent="0.25">
      <c r="A9" s="409" t="str">
        <f ca="true">IF(ISBLANK('Data Summary'!A11),"",'Data Summary'!A11)</f>
        <v>TCD_2018_UIS</v>
      </c>
      <c r="B9" s="123"/>
      <c r="C9" s="46" t="s">
        <v>109</v>
      </c>
      <c r="D9" s="19"/>
      <c r="E9" s="19"/>
      <c r="F9" s="19"/>
      <c r="G9" s="19"/>
      <c r="H9" s="19"/>
      <c r="I9" s="78"/>
      <c r="J9" s="24"/>
      <c r="K9" s="17"/>
      <c r="L9" s="123"/>
      <c r="M9" s="46" t="s">
        <v>109</v>
      </c>
      <c r="N9" s="19"/>
      <c r="O9" s="19"/>
      <c r="P9" s="19"/>
      <c r="Q9" s="19"/>
      <c r="R9" s="19"/>
      <c r="S9" s="78"/>
      <c r="T9" s="24"/>
      <c r="U9" s="17"/>
      <c r="V9" s="123"/>
      <c r="W9" s="46" t="s">
        <v>109</v>
      </c>
      <c r="X9" s="19"/>
      <c r="Y9" s="19"/>
      <c r="Z9" s="19"/>
      <c r="AA9" s="19"/>
      <c r="AB9" s="19"/>
      <c r="AC9" s="78"/>
      <c r="AD9" s="24"/>
      <c r="AE9" s="17"/>
      <c r="AF9" s="123"/>
      <c r="AG9" s="46" t="s">
        <v>109</v>
      </c>
      <c r="AH9" s="19"/>
      <c r="AI9" s="19"/>
      <c r="AJ9" s="19"/>
      <c r="AK9" s="19"/>
      <c r="AL9" s="19"/>
      <c r="AM9" s="78"/>
      <c r="AN9" s="24"/>
      <c r="AO9" s="17"/>
      <c r="AP9" s="123"/>
      <c r="AQ9" s="163" t="s">
        <v>109</v>
      </c>
      <c r="AR9" s="153"/>
      <c r="AS9" s="153"/>
      <c r="AT9" s="153"/>
      <c r="AU9" s="153"/>
      <c r="AV9" s="153"/>
      <c r="AW9" s="78"/>
      <c r="AX9" s="150"/>
      <c r="AY9" s="17"/>
      <c r="AZ9" s="123"/>
      <c r="BA9" s="46" t="s">
        <v>109</v>
      </c>
      <c r="BB9" s="19"/>
      <c r="BC9" s="19"/>
      <c r="BD9" s="19"/>
      <c r="BE9" s="19"/>
      <c r="BF9" s="19"/>
      <c r="BG9" s="78"/>
      <c r="BH9" s="24"/>
      <c r="BI9" s="17"/>
      <c r="BJ9" s="123"/>
      <c r="BK9" s="46" t="s">
        <v>109</v>
      </c>
      <c r="BL9" s="19"/>
      <c r="BM9" s="19"/>
      <c r="BN9" s="19"/>
      <c r="BO9" s="19"/>
      <c r="BP9" s="19"/>
      <c r="BQ9" s="78"/>
      <c r="BR9" s="24"/>
      <c r="BS9" s="17"/>
      <c r="BT9" s="123"/>
      <c r="BU9" s="46" t="s">
        <v>109</v>
      </c>
      <c r="BV9" s="19"/>
      <c r="BW9" s="19"/>
      <c r="BX9" s="19"/>
      <c r="BY9" s="19"/>
      <c r="BZ9" s="19"/>
      <c r="CA9" s="78"/>
      <c r="CB9" s="24"/>
      <c r="CC9" s="17"/>
      <c r="CD9" s="123"/>
      <c r="CE9" s="46" t="s">
        <v>109</v>
      </c>
      <c r="CF9" s="19"/>
      <c r="CG9" s="19"/>
      <c r="CH9" s="19"/>
      <c r="CI9" s="19"/>
      <c r="CJ9" s="19"/>
      <c r="CK9" s="78"/>
      <c r="CL9" s="24"/>
      <c r="CM9" s="17"/>
      <c r="CN9" s="123"/>
      <c r="CO9" s="46" t="s">
        <v>109</v>
      </c>
      <c r="CP9" s="19"/>
      <c r="CQ9" s="19"/>
      <c r="CR9" s="19"/>
      <c r="CS9" s="19"/>
      <c r="CT9" s="19"/>
      <c r="CU9" s="78"/>
      <c r="CV9" s="24"/>
      <c r="CW9" s="17"/>
      <c r="CX9" s="123"/>
      <c r="CY9" s="46" t="s">
        <v>109</v>
      </c>
      <c r="CZ9" s="19"/>
      <c r="DA9" s="19"/>
      <c r="DB9" s="19"/>
      <c r="DC9" s="19"/>
      <c r="DD9" s="19"/>
      <c r="DE9" s="78"/>
      <c r="DF9" s="24"/>
      <c r="DG9" s="17"/>
      <c r="DH9" s="131"/>
      <c r="DR9" s="131"/>
      <c r="EB9" s="131"/>
      <c r="EL9" s="131"/>
      <c r="EV9" s="131"/>
      <c r="FF9" s="131"/>
      <c r="FP9" s="131"/>
      <c r="FZ9" s="131"/>
      <c r="GJ9" s="131"/>
      <c r="GT9" s="131"/>
      <c r="HD9" s="131"/>
      <c r="HN9" s="131"/>
      <c r="HX9" s="131"/>
      <c r="IH9" s="131"/>
    </row>
    <row xmlns:x14ac="http://schemas.microsoft.com/office/spreadsheetml/2009/9/ac" r="10" s="4" customFormat="true" x14ac:dyDescent="0.25">
      <c r="A10" s="409" t="str">
        <f ca="true">IF(ISBLANK('Data Summary'!A12),"",'Data Summary'!A12)</f>
        <v>TCD_2019_UIS</v>
      </c>
      <c r="B10" s="123"/>
      <c r="C10" s="65" t="s">
        <v>21</v>
      </c>
      <c r="D10" s="79"/>
      <c r="E10" s="19"/>
      <c r="F10" s="19"/>
      <c r="G10" s="19"/>
      <c r="H10" s="7"/>
      <c r="I10" s="26"/>
      <c r="J10" s="24"/>
      <c r="K10" s="17"/>
      <c r="L10" s="123"/>
      <c r="M10" s="65" t="s">
        <v>21</v>
      </c>
      <c r="N10" s="79"/>
      <c r="O10" s="19"/>
      <c r="P10" s="19"/>
      <c r="Q10" s="19"/>
      <c r="R10" s="19"/>
      <c r="S10" s="78"/>
      <c r="T10" s="24"/>
      <c r="U10" s="17"/>
      <c r="V10" s="123"/>
      <c r="W10" s="65" t="s">
        <v>21</v>
      </c>
      <c r="X10" s="79"/>
      <c r="Y10" s="19"/>
      <c r="Z10" s="19"/>
      <c r="AA10" s="19"/>
      <c r="AB10" s="7"/>
      <c r="AC10" s="26"/>
      <c r="AD10" s="24"/>
      <c r="AE10" s="17"/>
      <c r="AF10" s="123"/>
      <c r="AG10" s="65" t="s">
        <v>21</v>
      </c>
      <c r="AH10" s="79"/>
      <c r="AI10" s="19"/>
      <c r="AJ10" s="19"/>
      <c r="AK10" s="19"/>
      <c r="AL10" s="7"/>
      <c r="AM10" s="26"/>
      <c r="AN10" s="24"/>
      <c r="AO10" s="17"/>
      <c r="AP10" s="123"/>
      <c r="AQ10" s="151" t="s">
        <v>21</v>
      </c>
      <c r="AR10" s="164"/>
      <c r="AS10" s="153"/>
      <c r="AT10" s="153"/>
      <c r="AU10" s="153"/>
      <c r="AV10" s="154"/>
      <c r="AW10" s="26"/>
      <c r="AX10" s="150"/>
      <c r="AY10" s="17"/>
      <c r="AZ10" s="123"/>
      <c r="BA10" s="65" t="s">
        <v>21</v>
      </c>
      <c r="BB10" s="79"/>
      <c r="BC10" s="19"/>
      <c r="BD10" s="19"/>
      <c r="BE10" s="19"/>
      <c r="BF10" s="19"/>
      <c r="BG10" s="78"/>
      <c r="BH10" s="24"/>
      <c r="BI10" s="17"/>
      <c r="BJ10" s="123"/>
      <c r="BK10" s="65" t="s">
        <v>21</v>
      </c>
      <c r="BL10" s="79"/>
      <c r="BM10" s="19"/>
      <c r="BN10" s="19"/>
      <c r="BO10" s="19"/>
      <c r="BP10" s="19"/>
      <c r="BQ10" s="78"/>
      <c r="BR10" s="24"/>
      <c r="BS10" s="17"/>
      <c r="BT10" s="123"/>
      <c r="BU10" s="65" t="s">
        <v>21</v>
      </c>
      <c r="BV10" s="79"/>
      <c r="BW10" s="19"/>
      <c r="BX10" s="19"/>
      <c r="BY10" s="19"/>
      <c r="BZ10" s="19"/>
      <c r="CA10" s="78"/>
      <c r="CB10" s="24"/>
      <c r="CC10" s="17"/>
      <c r="CD10" s="123"/>
      <c r="CE10" s="65" t="s">
        <v>21</v>
      </c>
      <c r="CF10" s="79"/>
      <c r="CG10" s="19"/>
      <c r="CH10" s="19"/>
      <c r="CI10" s="19"/>
      <c r="CJ10" s="19"/>
      <c r="CK10" s="78"/>
      <c r="CL10" s="24"/>
      <c r="CM10" s="17"/>
      <c r="CN10" s="123"/>
      <c r="CO10" s="65" t="s">
        <v>21</v>
      </c>
      <c r="CP10" s="79"/>
      <c r="CQ10" s="19"/>
      <c r="CR10" s="19"/>
      <c r="CS10" s="19"/>
      <c r="CT10" s="19"/>
      <c r="CU10" s="78"/>
      <c r="CV10" s="24"/>
      <c r="CW10" s="17"/>
      <c r="CX10" s="123"/>
      <c r="CY10" s="65" t="s">
        <v>21</v>
      </c>
      <c r="CZ10" s="79"/>
      <c r="DA10" s="19"/>
      <c r="DB10" s="19"/>
      <c r="DC10" s="19"/>
      <c r="DD10" s="19"/>
      <c r="DE10" s="78"/>
      <c r="DF10" s="24"/>
      <c r="DG10" s="17"/>
      <c r="DH10" s="131"/>
      <c r="DR10" s="131"/>
      <c r="EB10" s="131"/>
      <c r="EL10" s="131"/>
      <c r="EV10" s="131"/>
      <c r="FF10" s="131"/>
      <c r="FP10" s="131"/>
      <c r="FZ10" s="131"/>
      <c r="GJ10" s="131"/>
      <c r="GT10" s="131"/>
      <c r="HD10" s="131"/>
      <c r="HN10" s="131"/>
      <c r="HX10" s="131"/>
      <c r="IH10" s="131"/>
    </row>
    <row xmlns:x14ac="http://schemas.microsoft.com/office/spreadsheetml/2009/9/ac" r="11" s="4" customFormat="true" x14ac:dyDescent="0.25">
      <c r="A11" s="409" t="str">
        <f ca="true">IF(ISBLANK('Data Summary'!A13),"",'Data Summary'!A13)</f>
        <v>TCD_2021_UIS</v>
      </c>
      <c r="B11" s="123"/>
      <c r="C11" s="65" t="s">
        <v>29</v>
      </c>
      <c r="D11" s="19"/>
      <c r="E11" s="7"/>
      <c r="F11" s="7"/>
      <c r="G11" s="7"/>
      <c r="H11" s="7"/>
      <c r="I11" s="26"/>
      <c r="J11" s="24"/>
      <c r="K11" s="17"/>
      <c r="L11" s="123"/>
      <c r="M11" s="65" t="s">
        <v>29</v>
      </c>
      <c r="N11" s="19"/>
      <c r="O11" s="7"/>
      <c r="P11" s="7"/>
      <c r="Q11" s="7"/>
      <c r="R11" s="7"/>
      <c r="S11" s="26"/>
      <c r="T11" s="24"/>
      <c r="U11" s="17"/>
      <c r="V11" s="123"/>
      <c r="W11" s="65" t="s">
        <v>29</v>
      </c>
      <c r="X11" s="19"/>
      <c r="Y11" s="7"/>
      <c r="Z11" s="7"/>
      <c r="AA11" s="7"/>
      <c r="AB11" s="7"/>
      <c r="AC11" s="26"/>
      <c r="AD11" s="24"/>
      <c r="AE11" s="17"/>
      <c r="AF11" s="123"/>
      <c r="AG11" s="65" t="s">
        <v>29</v>
      </c>
      <c r="AH11" s="19"/>
      <c r="AI11" s="7"/>
      <c r="AJ11" s="7"/>
      <c r="AK11" s="7"/>
      <c r="AL11" s="7"/>
      <c r="AM11" s="26"/>
      <c r="AN11" s="24"/>
      <c r="AO11" s="17"/>
      <c r="AP11" s="123"/>
      <c r="AQ11" s="151" t="s">
        <v>29</v>
      </c>
      <c r="AR11" s="153"/>
      <c r="AS11" s="154"/>
      <c r="AT11" s="154"/>
      <c r="AU11" s="154"/>
      <c r="AV11" s="154"/>
      <c r="AW11" s="26"/>
      <c r="AX11" s="150"/>
      <c r="AY11" s="17"/>
      <c r="AZ11" s="123"/>
      <c r="BA11" s="65" t="s">
        <v>29</v>
      </c>
      <c r="BB11" s="19"/>
      <c r="BC11" s="7"/>
      <c r="BD11" s="7"/>
      <c r="BE11" s="7"/>
      <c r="BF11" s="7"/>
      <c r="BG11" s="26"/>
      <c r="BH11" s="24"/>
      <c r="BI11" s="17"/>
      <c r="BJ11" s="123"/>
      <c r="BK11" s="65" t="s">
        <v>29</v>
      </c>
      <c r="BL11" s="19"/>
      <c r="BM11" s="7"/>
      <c r="BN11" s="7"/>
      <c r="BO11" s="7"/>
      <c r="BP11" s="7"/>
      <c r="BQ11" s="26"/>
      <c r="BR11" s="24"/>
      <c r="BS11" s="17"/>
      <c r="BT11" s="123"/>
      <c r="BU11" s="65" t="s">
        <v>29</v>
      </c>
      <c r="BV11" s="19"/>
      <c r="BW11" s="7"/>
      <c r="BX11" s="7"/>
      <c r="BY11" s="7"/>
      <c r="BZ11" s="7"/>
      <c r="CA11" s="26"/>
      <c r="CB11" s="24"/>
      <c r="CC11" s="17"/>
      <c r="CD11" s="123"/>
      <c r="CE11" s="65" t="s">
        <v>29</v>
      </c>
      <c r="CF11" s="19"/>
      <c r="CG11" s="7"/>
      <c r="CH11" s="7"/>
      <c r="CI11" s="7"/>
      <c r="CJ11" s="7"/>
      <c r="CK11" s="26"/>
      <c r="CL11" s="24"/>
      <c r="CM11" s="17"/>
      <c r="CN11" s="123"/>
      <c r="CO11" s="65" t="s">
        <v>29</v>
      </c>
      <c r="CP11" s="19"/>
      <c r="CQ11" s="7"/>
      <c r="CR11" s="7"/>
      <c r="CS11" s="7"/>
      <c r="CT11" s="7"/>
      <c r="CU11" s="26"/>
      <c r="CV11" s="24"/>
      <c r="CW11" s="17"/>
      <c r="CX11" s="123"/>
      <c r="CY11" s="65" t="s">
        <v>29</v>
      </c>
      <c r="CZ11" s="19"/>
      <c r="DA11" s="7"/>
      <c r="DB11" s="7"/>
      <c r="DC11" s="7"/>
      <c r="DD11" s="7"/>
      <c r="DE11" s="26"/>
      <c r="DF11" s="24"/>
      <c r="DG11" s="17"/>
      <c r="DH11" s="131"/>
      <c r="DR11" s="131"/>
      <c r="EB11" s="131"/>
      <c r="EL11" s="131"/>
      <c r="EV11" s="131"/>
      <c r="FF11" s="131"/>
      <c r="FP11" s="131"/>
      <c r="FZ11" s="131"/>
      <c r="GJ11" s="131"/>
      <c r="GT11" s="131"/>
      <c r="HD11" s="131"/>
      <c r="HN11" s="131"/>
      <c r="HX11" s="131"/>
      <c r="IH11" s="131"/>
    </row>
    <row xmlns:x14ac="http://schemas.microsoft.com/office/spreadsheetml/2009/9/ac" r="12" s="1" customFormat="true" ht="15.75" customHeight="true" x14ac:dyDescent="0.2">
      <c r="A12" s="409" t="str">
        <f ca="true">IF(ISBLANK('Data Summary'!A14),"",'Data Summary'!A14)</f>
        <v>TCD_2022_EMIS</v>
      </c>
      <c r="B12" s="123"/>
      <c r="C12" s="65" t="s">
        <v>187</v>
      </c>
      <c r="D12" s="19"/>
      <c r="E12" s="19"/>
      <c r="F12" s="19"/>
      <c r="G12" s="19"/>
      <c r="H12" s="19"/>
      <c r="I12" s="78"/>
      <c r="J12" s="24"/>
      <c r="K12" s="17"/>
      <c r="L12" s="123"/>
      <c r="M12" s="65" t="s">
        <v>187</v>
      </c>
      <c r="N12" s="19"/>
      <c r="O12" s="19"/>
      <c r="P12" s="19"/>
      <c r="Q12" s="19"/>
      <c r="R12" s="19"/>
      <c r="S12" s="78"/>
      <c r="T12" s="24"/>
      <c r="U12" s="17"/>
      <c r="V12" s="123"/>
      <c r="W12" s="65" t="s">
        <v>187</v>
      </c>
      <c r="X12" s="19"/>
      <c r="Y12" s="19"/>
      <c r="Z12" s="19"/>
      <c r="AA12" s="19"/>
      <c r="AB12" s="19"/>
      <c r="AC12" s="78"/>
      <c r="AD12" s="24"/>
      <c r="AE12" s="17"/>
      <c r="AF12" s="123"/>
      <c r="AG12" s="65" t="s">
        <v>187</v>
      </c>
      <c r="AH12" s="19"/>
      <c r="AI12" s="19"/>
      <c r="AJ12" s="19"/>
      <c r="AK12" s="19"/>
      <c r="AL12" s="19"/>
      <c r="AM12" s="78"/>
      <c r="AN12" s="24"/>
      <c r="AO12" s="17"/>
      <c r="AP12" s="123"/>
      <c r="AQ12" s="151" t="s">
        <v>187</v>
      </c>
      <c r="AR12" s="153"/>
      <c r="AS12" s="153"/>
      <c r="AT12" s="153"/>
      <c r="AU12" s="153"/>
      <c r="AV12" s="153"/>
      <c r="AW12" s="78"/>
      <c r="AX12" s="150"/>
      <c r="AY12" s="17"/>
      <c r="AZ12" s="123"/>
      <c r="BA12" s="65" t="s">
        <v>187</v>
      </c>
      <c r="BB12" s="19"/>
      <c r="BC12" s="19"/>
      <c r="BD12" s="19"/>
      <c r="BE12" s="19"/>
      <c r="BF12" s="19"/>
      <c r="BG12" s="78"/>
      <c r="BH12" s="24"/>
      <c r="BI12" s="17"/>
      <c r="BJ12" s="123"/>
      <c r="BK12" s="65" t="s">
        <v>187</v>
      </c>
      <c r="BL12" s="19"/>
      <c r="BM12" s="19"/>
      <c r="BN12" s="19"/>
      <c r="BO12" s="19"/>
      <c r="BP12" s="19"/>
      <c r="BQ12" s="78"/>
      <c r="BR12" s="24"/>
      <c r="BS12" s="17"/>
      <c r="BT12" s="123"/>
      <c r="BU12" s="65" t="s">
        <v>187</v>
      </c>
      <c r="BV12" s="19">
        <v>19.38</v>
      </c>
      <c r="BW12" s="19"/>
      <c r="BX12" s="19"/>
      <c r="BY12" s="19"/>
      <c r="BZ12" s="19">
        <v>19.38</v>
      </c>
      <c r="CA12" s="78" t="s">
        <v>286</v>
      </c>
      <c r="CB12" s="24"/>
      <c r="CC12" s="17"/>
      <c r="CD12" s="123"/>
      <c r="CE12" s="65" t="s">
        <v>187</v>
      </c>
      <c r="CF12" s="19"/>
      <c r="CG12" s="19"/>
      <c r="CH12" s="19"/>
      <c r="CI12" s="19"/>
      <c r="CJ12" s="19"/>
      <c r="CK12" s="78"/>
      <c r="CL12" s="24"/>
      <c r="CM12" s="17"/>
      <c r="CN12" s="123"/>
      <c r="CO12" s="65" t="s">
        <v>187</v>
      </c>
      <c r="CP12" s="19"/>
      <c r="CQ12" s="19"/>
      <c r="CR12" s="19"/>
      <c r="CS12" s="19"/>
      <c r="CT12" s="19"/>
      <c r="CU12" s="78" t="s">
        <v>286</v>
      </c>
      <c r="CV12" s="24"/>
      <c r="CW12" s="17"/>
      <c r="CX12" s="123"/>
      <c r="CY12" s="65" t="s">
        <v>187</v>
      </c>
      <c r="CZ12" s="19"/>
      <c r="DA12" s="19"/>
      <c r="DB12" s="19"/>
      <c r="DC12" s="19"/>
      <c r="DD12" s="19"/>
      <c r="DE12" s="78"/>
      <c r="DF12" s="24"/>
      <c r="DG12" s="17"/>
      <c r="DH12" s="132"/>
      <c r="DR12" s="132"/>
      <c r="EB12" s="132"/>
      <c r="EL12" s="132"/>
      <c r="EV12" s="132"/>
      <c r="FF12" s="132"/>
      <c r="FP12" s="132"/>
      <c r="FZ12" s="132"/>
      <c r="GJ12" s="132"/>
      <c r="GT12" s="132"/>
      <c r="HD12" s="132"/>
      <c r="HN12" s="132"/>
      <c r="HX12" s="132"/>
      <c r="IH12" s="132"/>
    </row>
    <row xmlns:x14ac="http://schemas.microsoft.com/office/spreadsheetml/2009/9/ac" r="13" s="295" customFormat="true" ht="18" customHeight="true" x14ac:dyDescent="0.25">
      <c r="A13" s="409" t="str">
        <f ca="true">IF(ISBLANK('Data Summary'!A15),"",'Data Summary'!A15)</f>
        <v>TCD_2022_UIS</v>
      </c>
      <c r="B13" s="283" t="s">
        <v>57</v>
      </c>
      <c r="C13" s="289" t="s">
        <v>27</v>
      </c>
      <c r="D13" s="290"/>
      <c r="E13" s="290"/>
      <c r="F13" s="290"/>
      <c r="G13" s="291"/>
      <c r="H13" s="291"/>
      <c r="I13" s="292"/>
      <c r="J13" s="271"/>
      <c r="K13" s="288"/>
      <c r="L13" s="283" t="s">
        <v>57</v>
      </c>
      <c r="M13" s="289" t="s">
        <v>27</v>
      </c>
      <c r="N13" s="290"/>
      <c r="O13" s="290"/>
      <c r="P13" s="290"/>
      <c r="Q13" s="291"/>
      <c r="R13" s="291"/>
      <c r="S13" s="292"/>
      <c r="T13" s="271"/>
      <c r="U13" s="288"/>
      <c r="V13" s="283" t="s">
        <v>57</v>
      </c>
      <c r="W13" s="289" t="s">
        <v>27</v>
      </c>
      <c r="X13" s="290"/>
      <c r="Y13" s="290"/>
      <c r="Z13" s="290"/>
      <c r="AA13" s="291"/>
      <c r="AB13" s="291"/>
      <c r="AC13" s="292"/>
      <c r="AD13" s="271"/>
      <c r="AE13" s="288"/>
      <c r="AF13" s="283" t="s">
        <v>57</v>
      </c>
      <c r="AG13" s="289" t="s">
        <v>27</v>
      </c>
      <c r="AH13" s="290"/>
      <c r="AI13" s="290"/>
      <c r="AJ13" s="290"/>
      <c r="AK13" s="291"/>
      <c r="AL13" s="291"/>
      <c r="AM13" s="292"/>
      <c r="AN13" s="271"/>
      <c r="AO13" s="288"/>
      <c r="AP13" s="283" t="s">
        <v>57</v>
      </c>
      <c r="AQ13" s="289" t="s">
        <v>27</v>
      </c>
      <c r="AR13" s="293"/>
      <c r="AS13" s="293"/>
      <c r="AT13" s="293"/>
      <c r="AU13" s="291"/>
      <c r="AV13" s="291"/>
      <c r="AW13" s="292"/>
      <c r="AX13" s="272"/>
      <c r="AY13" s="288"/>
      <c r="AZ13" s="283" t="s">
        <v>57</v>
      </c>
      <c r="BA13" s="289" t="s">
        <v>27</v>
      </c>
      <c r="BB13" s="290"/>
      <c r="BC13" s="290"/>
      <c r="BD13" s="290"/>
      <c r="BE13" s="291"/>
      <c r="BF13" s="291"/>
      <c r="BG13" s="292"/>
      <c r="BH13" s="271"/>
      <c r="BI13" s="288"/>
      <c r="BJ13" s="283" t="s">
        <v>57</v>
      </c>
      <c r="BK13" s="289" t="s">
        <v>27</v>
      </c>
      <c r="BL13" s="290"/>
      <c r="BM13" s="290"/>
      <c r="BN13" s="290"/>
      <c r="BO13" s="291"/>
      <c r="BP13" s="291"/>
      <c r="BQ13" s="292"/>
      <c r="BR13" s="271"/>
      <c r="BS13" s="288"/>
      <c r="BT13" s="283" t="s">
        <v>57</v>
      </c>
      <c r="BU13" s="289" t="s">
        <v>27</v>
      </c>
      <c r="BV13" s="290"/>
      <c r="BW13" s="290"/>
      <c r="BX13" s="290"/>
      <c r="BY13" s="291"/>
      <c r="BZ13" s="291"/>
      <c r="CA13" s="292"/>
      <c r="CB13" s="271"/>
      <c r="CC13" s="288"/>
      <c r="CD13" s="283" t="s">
        <v>57</v>
      </c>
      <c r="CE13" s="289" t="s">
        <v>27</v>
      </c>
      <c r="CF13" s="290"/>
      <c r="CG13" s="290"/>
      <c r="CH13" s="290"/>
      <c r="CI13" s="291"/>
      <c r="CJ13" s="291"/>
      <c r="CK13" s="292"/>
      <c r="CL13" s="271"/>
      <c r="CM13" s="288"/>
      <c r="CN13" s="283" t="s">
        <v>57</v>
      </c>
      <c r="CO13" s="289" t="s">
        <v>27</v>
      </c>
      <c r="CP13" s="290"/>
      <c r="CQ13" s="290"/>
      <c r="CR13" s="290"/>
      <c r="CS13" s="291"/>
      <c r="CT13" s="291"/>
      <c r="CU13" s="292"/>
      <c r="CV13" s="271"/>
      <c r="CW13" s="288"/>
      <c r="CX13" s="283" t="s">
        <v>57</v>
      </c>
      <c r="CY13" s="289" t="s">
        <v>27</v>
      </c>
      <c r="CZ13" s="290"/>
      <c r="DA13" s="290"/>
      <c r="DB13" s="290"/>
      <c r="DC13" s="291"/>
      <c r="DD13" s="291"/>
      <c r="DE13" s="292"/>
      <c r="DF13" s="271"/>
      <c r="DG13" s="288"/>
      <c r="DH13" s="294"/>
      <c r="DR13" s="294"/>
      <c r="EB13" s="294"/>
      <c r="EL13" s="294"/>
      <c r="EV13" s="294"/>
      <c r="FF13" s="294"/>
      <c r="FP13" s="294"/>
      <c r="FZ13" s="294"/>
      <c r="GJ13" s="294"/>
      <c r="GT13" s="294"/>
      <c r="HD13" s="294"/>
      <c r="HN13" s="294"/>
      <c r="HX13" s="294"/>
      <c r="IH13" s="294"/>
    </row>
    <row xmlns:x14ac="http://schemas.microsoft.com/office/spreadsheetml/2009/9/ac" r="14" x14ac:dyDescent="0.25">
      <c r="A14" s="409" t="str">
        <f ca="true">IF(ISBLANK('Data Summary'!A16),"",'Data Summary'!A16)</f>
        <v>TCD_2023_EMIS</v>
      </c>
      <c r="B14" s="124" t="s">
        <v>30</v>
      </c>
      <c r="C14" s="20">
        <v>0</v>
      </c>
      <c r="D14" s="45">
        <f>(H14/100*Population!F17+I14/100*Population!G17)/(Population!F17+Population!G17)*100</f>
        <v>78.125100022879309</v>
      </c>
      <c r="E14" s="45"/>
      <c r="F14" s="45"/>
      <c r="G14" s="7"/>
      <c r="H14" s="7">
        <v>71.900000000000006</v>
      </c>
      <c r="I14" s="26">
        <v>85</v>
      </c>
      <c r="J14" s="11"/>
      <c r="K14" s="16"/>
      <c r="L14" s="124" t="s">
        <v>30</v>
      </c>
      <c r="M14" s="20">
        <v>0</v>
      </c>
      <c r="N14" s="79"/>
      <c r="O14" s="45"/>
      <c r="P14" s="45"/>
      <c r="Q14" s="7"/>
      <c r="R14" s="7">
        <v>74.2</v>
      </c>
      <c r="S14" s="26"/>
      <c r="T14" s="11"/>
      <c r="U14" s="16"/>
      <c r="V14" s="124" t="s">
        <v>30</v>
      </c>
      <c r="W14" s="20">
        <v>0</v>
      </c>
      <c r="X14" s="79"/>
      <c r="Y14" s="45"/>
      <c r="Z14" s="45"/>
      <c r="AA14" s="7"/>
      <c r="AB14" s="7">
        <v>87.8</v>
      </c>
      <c r="AC14" s="26"/>
      <c r="AD14" s="11"/>
      <c r="AE14" s="16"/>
      <c r="AF14" s="124" t="s">
        <v>30</v>
      </c>
      <c r="AG14" s="20">
        <v>0</v>
      </c>
      <c r="AH14" s="79"/>
      <c r="AI14" s="45"/>
      <c r="AJ14" s="45"/>
      <c r="AK14" s="7"/>
      <c r="AL14" s="7"/>
      <c r="AM14" s="26"/>
      <c r="AN14" s="11"/>
      <c r="AO14" s="16"/>
      <c r="AP14" s="124" t="s">
        <v>30</v>
      </c>
      <c r="AQ14" s="20">
        <v>0</v>
      </c>
      <c r="AR14" s="164"/>
      <c r="AS14" s="45"/>
      <c r="AT14" s="45"/>
      <c r="AU14" s="154"/>
      <c r="AV14" s="154"/>
      <c r="AW14" s="26"/>
      <c r="AX14" s="149"/>
      <c r="AY14" s="16"/>
      <c r="AZ14" s="124" t="s">
        <v>30</v>
      </c>
      <c r="BA14" s="20">
        <v>0</v>
      </c>
      <c r="BB14" s="79"/>
      <c r="BC14" s="45"/>
      <c r="BD14" s="45"/>
      <c r="BE14" s="7"/>
      <c r="BF14" s="7"/>
      <c r="BG14" s="26"/>
      <c r="BH14" s="11"/>
      <c r="BI14" s="16"/>
      <c r="BJ14" s="124" t="s">
        <v>30</v>
      </c>
      <c r="BK14" s="20">
        <v>0</v>
      </c>
      <c r="BL14" s="79"/>
      <c r="BM14" s="45"/>
      <c r="BN14" s="45"/>
      <c r="BO14" s="7"/>
      <c r="BP14" s="7"/>
      <c r="BQ14" s="26"/>
      <c r="BR14" s="11"/>
      <c r="BS14" s="16"/>
      <c r="BT14" s="124" t="s">
        <v>30</v>
      </c>
      <c r="BU14" s="20">
        <v>0</v>
      </c>
      <c r="BV14" s="79"/>
      <c r="BW14" s="45"/>
      <c r="BX14" s="45"/>
      <c r="BY14" s="7"/>
      <c r="BZ14" s="7"/>
      <c r="CA14" s="26"/>
      <c r="CB14" s="11"/>
      <c r="CC14" s="16"/>
      <c r="CD14" s="124" t="s">
        <v>30</v>
      </c>
      <c r="CE14" s="20">
        <v>0</v>
      </c>
      <c r="CF14" s="79"/>
      <c r="CG14" s="45"/>
      <c r="CH14" s="45"/>
      <c r="CI14" s="7"/>
      <c r="CJ14" s="7"/>
      <c r="CK14" s="26"/>
      <c r="CL14" s="11"/>
      <c r="CM14" s="16"/>
      <c r="CN14" s="124" t="s">
        <v>30</v>
      </c>
      <c r="CO14" s="20">
        <v>0</v>
      </c>
      <c r="CP14" s="79"/>
      <c r="CQ14" s="45"/>
      <c r="CR14" s="45"/>
      <c r="CS14" s="7"/>
      <c r="CT14" s="7"/>
      <c r="CU14" s="26"/>
      <c r="CV14" s="11"/>
      <c r="CW14" s="16"/>
      <c r="CX14" s="124" t="s">
        <v>30</v>
      </c>
      <c r="CY14" s="20">
        <v>0</v>
      </c>
      <c r="CZ14" s="79"/>
      <c r="DA14" s="45"/>
      <c r="DB14" s="45"/>
      <c r="DC14" s="7"/>
      <c r="DD14" s="7"/>
      <c r="DE14" s="26"/>
      <c r="DF14" s="11"/>
      <c r="DG14" s="16"/>
    </row>
    <row xmlns:x14ac="http://schemas.microsoft.com/office/spreadsheetml/2009/9/ac" r="15" s="2" customFormat="true" x14ac:dyDescent="0.25">
      <c r="A15" s="410" t="str">
        <f ca="true">IF(ISBLANK('Data Summary'!A17),"",'Data Summary'!A17)</f>
        <v/>
      </c>
      <c r="B15" s="124" t="s">
        <v>105</v>
      </c>
      <c r="C15" s="80">
        <v>0</v>
      </c>
      <c r="D15" s="45"/>
      <c r="E15" s="45"/>
      <c r="F15" s="45"/>
      <c r="G15" s="7"/>
      <c r="H15" s="7"/>
      <c r="I15" s="26"/>
      <c r="J15" s="11"/>
      <c r="K15" s="16"/>
      <c r="L15" s="124" t="s">
        <v>105</v>
      </c>
      <c r="M15" s="80">
        <v>0</v>
      </c>
      <c r="N15" s="45"/>
      <c r="O15" s="45"/>
      <c r="P15" s="45"/>
      <c r="Q15" s="7"/>
      <c r="R15" s="7"/>
      <c r="S15" s="26"/>
      <c r="T15" s="11"/>
      <c r="U15" s="16"/>
      <c r="V15" s="124" t="s">
        <v>105</v>
      </c>
      <c r="W15" s="80">
        <v>0</v>
      </c>
      <c r="X15" s="45"/>
      <c r="Y15" s="45"/>
      <c r="Z15" s="45"/>
      <c r="AA15" s="7"/>
      <c r="AB15" s="7"/>
      <c r="AC15" s="26"/>
      <c r="AD15" s="11"/>
      <c r="AE15" s="16"/>
      <c r="AF15" s="124" t="s">
        <v>105</v>
      </c>
      <c r="AG15" s="80">
        <v>0</v>
      </c>
      <c r="AH15" s="45"/>
      <c r="AI15" s="45"/>
      <c r="AJ15" s="45"/>
      <c r="AK15" s="7"/>
      <c r="AL15" s="7"/>
      <c r="AM15" s="26"/>
      <c r="AN15" s="11"/>
      <c r="AO15" s="16"/>
      <c r="AP15" s="124" t="s">
        <v>105</v>
      </c>
      <c r="AQ15" s="80">
        <v>0</v>
      </c>
      <c r="AR15" s="45"/>
      <c r="AS15" s="45"/>
      <c r="AT15" s="45"/>
      <c r="AU15" s="154"/>
      <c r="AV15" s="154"/>
      <c r="AW15" s="26"/>
      <c r="AX15" s="149"/>
      <c r="AY15" s="16"/>
      <c r="AZ15" s="124" t="s">
        <v>105</v>
      </c>
      <c r="BA15" s="80">
        <v>0</v>
      </c>
      <c r="BB15" s="45"/>
      <c r="BC15" s="45"/>
      <c r="BD15" s="45"/>
      <c r="BE15" s="7"/>
      <c r="BF15" s="7"/>
      <c r="BG15" s="26"/>
      <c r="BH15" s="11"/>
      <c r="BI15" s="16"/>
      <c r="BJ15" s="124" t="s">
        <v>105</v>
      </c>
      <c r="BK15" s="80">
        <v>0</v>
      </c>
      <c r="BL15" s="45"/>
      <c r="BM15" s="45"/>
      <c r="BN15" s="45"/>
      <c r="BO15" s="7"/>
      <c r="BP15" s="7"/>
      <c r="BQ15" s="26"/>
      <c r="BR15" s="11"/>
      <c r="BS15" s="16"/>
      <c r="BT15" s="124" t="s">
        <v>105</v>
      </c>
      <c r="BU15" s="80">
        <v>0</v>
      </c>
      <c r="BV15" s="45"/>
      <c r="BW15" s="45"/>
      <c r="BX15" s="45"/>
      <c r="BY15" s="7"/>
      <c r="BZ15" s="7"/>
      <c r="CA15" s="26"/>
      <c r="CB15" s="11"/>
      <c r="CC15" s="16"/>
      <c r="CD15" s="124" t="s">
        <v>105</v>
      </c>
      <c r="CE15" s="80">
        <v>0</v>
      </c>
      <c r="CF15" s="45"/>
      <c r="CG15" s="45"/>
      <c r="CH15" s="45"/>
      <c r="CI15" s="7"/>
      <c r="CJ15" s="7"/>
      <c r="CK15" s="26"/>
      <c r="CL15" s="11"/>
      <c r="CM15" s="16"/>
      <c r="CN15" s="124" t="s">
        <v>105</v>
      </c>
      <c r="CO15" s="80">
        <v>0</v>
      </c>
      <c r="CP15" s="45"/>
      <c r="CQ15" s="45"/>
      <c r="CR15" s="45"/>
      <c r="CS15" s="7"/>
      <c r="CT15" s="7"/>
      <c r="CU15" s="26"/>
      <c r="CV15" s="11"/>
      <c r="CW15" s="16"/>
      <c r="CX15" s="124" t="s">
        <v>105</v>
      </c>
      <c r="CY15" s="80">
        <v>0</v>
      </c>
      <c r="CZ15" s="45"/>
      <c r="DA15" s="45"/>
      <c r="DB15" s="45"/>
      <c r="DC15" s="7"/>
      <c r="DD15" s="7"/>
      <c r="DE15" s="26"/>
      <c r="DF15" s="11"/>
      <c r="DG15" s="16"/>
      <c r="DH15" s="134"/>
      <c r="DR15" s="134"/>
      <c r="EB15" s="134"/>
      <c r="EL15" s="134"/>
      <c r="EV15" s="134"/>
      <c r="FF15" s="134"/>
      <c r="FP15" s="134"/>
      <c r="FZ15" s="134"/>
      <c r="GJ15" s="134"/>
      <c r="GT15" s="134"/>
      <c r="HD15" s="134"/>
      <c r="HN15" s="134"/>
      <c r="HX15" s="134"/>
      <c r="IH15" s="134"/>
    </row>
    <row xmlns:x14ac="http://schemas.microsoft.com/office/spreadsheetml/2009/9/ac" r="16" s="2" customFormat="true" x14ac:dyDescent="0.25">
      <c r="A16" s="410" t="str">
        <f ca="true">IF(ISBLANK('Data Summary'!A18),"",'Data Summary'!A18)</f>
        <v/>
      </c>
      <c r="B16" s="125"/>
      <c r="C16" s="21"/>
      <c r="D16" s="79"/>
      <c r="E16" s="45"/>
      <c r="F16" s="7"/>
      <c r="G16" s="7"/>
      <c r="H16" s="7"/>
      <c r="I16" s="26"/>
      <c r="J16" s="11"/>
      <c r="K16" s="16"/>
      <c r="L16" s="125"/>
      <c r="M16" s="21"/>
      <c r="N16" s="79"/>
      <c r="O16" s="45"/>
      <c r="P16" s="45"/>
      <c r="Q16" s="7"/>
      <c r="R16" s="7"/>
      <c r="S16" s="26"/>
      <c r="T16" s="11"/>
      <c r="U16" s="16"/>
      <c r="V16" s="125"/>
      <c r="W16" s="21"/>
      <c r="X16" s="79"/>
      <c r="Y16" s="45"/>
      <c r="Z16" s="7"/>
      <c r="AA16" s="7"/>
      <c r="AB16" s="7"/>
      <c r="AC16" s="26"/>
      <c r="AD16" s="11"/>
      <c r="AE16" s="16"/>
      <c r="AF16" s="125"/>
      <c r="AG16" s="21"/>
      <c r="AH16" s="79"/>
      <c r="AI16" s="45"/>
      <c r="AJ16" s="7"/>
      <c r="AK16" s="7"/>
      <c r="AL16" s="7"/>
      <c r="AM16" s="26"/>
      <c r="AN16" s="11"/>
      <c r="AO16" s="16"/>
      <c r="AP16" s="125"/>
      <c r="AQ16" s="21"/>
      <c r="AR16" s="164"/>
      <c r="AS16" s="45"/>
      <c r="AT16" s="154"/>
      <c r="AU16" s="154"/>
      <c r="AV16" s="154"/>
      <c r="AW16" s="26"/>
      <c r="AX16" s="149"/>
      <c r="AY16" s="16"/>
      <c r="AZ16" s="125"/>
      <c r="BA16" s="21"/>
      <c r="BB16" s="79"/>
      <c r="BC16" s="45"/>
      <c r="BD16" s="45"/>
      <c r="BE16" s="7"/>
      <c r="BF16" s="7"/>
      <c r="BG16" s="26"/>
      <c r="BH16" s="11"/>
      <c r="BI16" s="16"/>
      <c r="BJ16" s="125"/>
      <c r="BK16" s="21"/>
      <c r="BL16" s="79"/>
      <c r="BM16" s="45"/>
      <c r="BN16" s="45"/>
      <c r="BO16" s="7"/>
      <c r="BP16" s="7"/>
      <c r="BQ16" s="26"/>
      <c r="BR16" s="11"/>
      <c r="BS16" s="16"/>
      <c r="BT16" s="125"/>
      <c r="BU16" s="21"/>
      <c r="BV16" s="79"/>
      <c r="BW16" s="45"/>
      <c r="BX16" s="45"/>
      <c r="BY16" s="7"/>
      <c r="BZ16" s="7"/>
      <c r="CA16" s="26"/>
      <c r="CB16" s="11"/>
      <c r="CC16" s="16"/>
      <c r="CD16" s="125"/>
      <c r="CE16" s="21"/>
      <c r="CF16" s="79"/>
      <c r="CG16" s="45"/>
      <c r="CH16" s="45"/>
      <c r="CI16" s="7"/>
      <c r="CJ16" s="7"/>
      <c r="CK16" s="26"/>
      <c r="CL16" s="11"/>
      <c r="CM16" s="16"/>
      <c r="CN16" s="125"/>
      <c r="CO16" s="21"/>
      <c r="CP16" s="79"/>
      <c r="CQ16" s="45"/>
      <c r="CR16" s="45"/>
      <c r="CS16" s="7"/>
      <c r="CT16" s="7"/>
      <c r="CU16" s="26"/>
      <c r="CV16" s="11"/>
      <c r="CW16" s="16"/>
      <c r="CX16" s="125"/>
      <c r="CY16" s="21"/>
      <c r="CZ16" s="79"/>
      <c r="DA16" s="45"/>
      <c r="DB16" s="45"/>
      <c r="DC16" s="7"/>
      <c r="DD16" s="7"/>
      <c r="DE16" s="26"/>
      <c r="DF16" s="11"/>
      <c r="DG16" s="16"/>
      <c r="DH16" s="134"/>
      <c r="DR16" s="134"/>
      <c r="EB16" s="134"/>
      <c r="EL16" s="134"/>
      <c r="EV16" s="134"/>
      <c r="FF16" s="134"/>
      <c r="FP16" s="134"/>
      <c r="FZ16" s="134"/>
      <c r="GJ16" s="134"/>
      <c r="GT16" s="134"/>
      <c r="HD16" s="134"/>
      <c r="HN16" s="134"/>
      <c r="HX16" s="134"/>
      <c r="IH16" s="134"/>
    </row>
    <row xmlns:x14ac="http://schemas.microsoft.com/office/spreadsheetml/2009/9/ac" r="17" s="2" customFormat="true" x14ac:dyDescent="0.25">
      <c r="A17" s="410" t="str">
        <f ca="true">IF(ISBLANK('Data Summary'!A19),"",'Data Summary'!A19)</f>
        <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156"/>
      <c r="AR17" s="45"/>
      <c r="AS17" s="154"/>
      <c r="AT17" s="154"/>
      <c r="AU17" s="154"/>
      <c r="AV17" s="154"/>
      <c r="AW17" s="26"/>
      <c r="AX17" s="149"/>
      <c r="AY17" s="16"/>
      <c r="AZ17" s="125"/>
      <c r="BA17" s="22"/>
      <c r="BB17" s="45"/>
      <c r="BC17" s="7"/>
      <c r="BD17" s="7"/>
      <c r="BE17" s="7"/>
      <c r="BF17" s="7"/>
      <c r="BG17" s="26"/>
      <c r="BH17" s="11"/>
      <c r="BI17" s="16"/>
      <c r="BJ17" s="125"/>
      <c r="BK17" s="22"/>
      <c r="BL17" s="45"/>
      <c r="BM17" s="7"/>
      <c r="BN17" s="7"/>
      <c r="BO17" s="7"/>
      <c r="BP17" s="7"/>
      <c r="BQ17" s="26"/>
      <c r="BR17" s="11"/>
      <c r="BS17" s="16"/>
      <c r="BT17" s="125"/>
      <c r="BU17" s="22"/>
      <c r="BV17" s="45"/>
      <c r="BW17" s="7"/>
      <c r="BX17" s="7"/>
      <c r="BY17" s="7"/>
      <c r="BZ17" s="7"/>
      <c r="CA17" s="26"/>
      <c r="CB17" s="11"/>
      <c r="CC17" s="16"/>
      <c r="CD17" s="125"/>
      <c r="CE17" s="22"/>
      <c r="CF17" s="45"/>
      <c r="CG17" s="7"/>
      <c r="CH17" s="7"/>
      <c r="CI17" s="7"/>
      <c r="CJ17" s="7"/>
      <c r="CK17" s="26"/>
      <c r="CL17" s="11"/>
      <c r="CM17" s="16"/>
      <c r="CN17" s="125"/>
      <c r="CO17" s="22"/>
      <c r="CP17" s="45"/>
      <c r="CQ17" s="7"/>
      <c r="CR17" s="7"/>
      <c r="CS17" s="7"/>
      <c r="CT17" s="7"/>
      <c r="CU17" s="26"/>
      <c r="CV17" s="11"/>
      <c r="CW17" s="16"/>
      <c r="CX17" s="125"/>
      <c r="CY17" s="22"/>
      <c r="CZ17" s="45"/>
      <c r="DA17" s="7"/>
      <c r="DB17" s="7"/>
      <c r="DC17" s="7"/>
      <c r="DD17" s="7"/>
      <c r="DE17" s="26"/>
      <c r="DF17" s="11"/>
      <c r="DG17" s="16"/>
      <c r="DH17" s="134"/>
      <c r="DR17" s="134"/>
      <c r="EB17" s="134"/>
      <c r="EL17" s="134"/>
      <c r="EV17" s="134"/>
      <c r="FF17" s="134"/>
      <c r="FP17" s="134"/>
      <c r="FZ17" s="134"/>
      <c r="GJ17" s="134"/>
      <c r="GT17" s="134"/>
      <c r="HD17" s="134"/>
      <c r="HN17" s="134"/>
      <c r="HX17" s="134"/>
      <c r="IH17" s="134"/>
    </row>
    <row xmlns:x14ac="http://schemas.microsoft.com/office/spreadsheetml/2009/9/ac" r="18" s="2" customFormat="true" x14ac:dyDescent="0.25">
      <c r="A18" s="410" t="str">
        <f ca="true">IF(ISBLANK('Data Summary'!A20),"",'Data Summary'!A20)</f>
        <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156"/>
      <c r="AR18" s="154"/>
      <c r="AS18" s="154"/>
      <c r="AT18" s="154"/>
      <c r="AU18" s="154"/>
      <c r="AV18" s="154"/>
      <c r="AW18" s="26"/>
      <c r="AX18" s="149"/>
      <c r="AY18" s="16"/>
      <c r="AZ18" s="125"/>
      <c r="BA18" s="22"/>
      <c r="BB18" s="7"/>
      <c r="BC18" s="7"/>
      <c r="BD18" s="7"/>
      <c r="BE18" s="7"/>
      <c r="BF18" s="7"/>
      <c r="BG18" s="26"/>
      <c r="BH18" s="11"/>
      <c r="BI18" s="16"/>
      <c r="BJ18" s="125"/>
      <c r="BK18" s="22"/>
      <c r="BL18" s="7"/>
      <c r="BM18" s="7"/>
      <c r="BN18" s="7"/>
      <c r="BO18" s="7"/>
      <c r="BP18" s="7"/>
      <c r="BQ18" s="26"/>
      <c r="BR18" s="11"/>
      <c r="BS18" s="16"/>
      <c r="BT18" s="125"/>
      <c r="BU18" s="22"/>
      <c r="BV18" s="7"/>
      <c r="BW18" s="7"/>
      <c r="BX18" s="7"/>
      <c r="BY18" s="7"/>
      <c r="BZ18" s="7"/>
      <c r="CA18" s="26"/>
      <c r="CB18" s="11"/>
      <c r="CC18" s="16"/>
      <c r="CD18" s="125"/>
      <c r="CE18" s="22"/>
      <c r="CF18" s="7"/>
      <c r="CG18" s="7"/>
      <c r="CH18" s="7"/>
      <c r="CI18" s="7"/>
      <c r="CJ18" s="7"/>
      <c r="CK18" s="26"/>
      <c r="CL18" s="11"/>
      <c r="CM18" s="16"/>
      <c r="CN18" s="125"/>
      <c r="CO18" s="22"/>
      <c r="CP18" s="7"/>
      <c r="CQ18" s="7"/>
      <c r="CR18" s="7"/>
      <c r="CS18" s="7"/>
      <c r="CT18" s="7"/>
      <c r="CU18" s="26"/>
      <c r="CV18" s="11"/>
      <c r="CW18" s="16"/>
      <c r="CX18" s="125"/>
      <c r="CY18" s="22"/>
      <c r="CZ18" s="7"/>
      <c r="DA18" s="7"/>
      <c r="DB18" s="7"/>
      <c r="DC18" s="7"/>
      <c r="DD18" s="7"/>
      <c r="DE18" s="26"/>
      <c r="DF18" s="11"/>
      <c r="DG18" s="16"/>
      <c r="DH18" s="134"/>
      <c r="DR18" s="134"/>
      <c r="EB18" s="134"/>
      <c r="EL18" s="134"/>
      <c r="EV18" s="134"/>
      <c r="FF18" s="134"/>
      <c r="FP18" s="134"/>
      <c r="FZ18" s="134"/>
      <c r="GJ18" s="134"/>
      <c r="GT18" s="134"/>
      <c r="HD18" s="134"/>
      <c r="HN18" s="134"/>
      <c r="HX18" s="134"/>
      <c r="IH18" s="134"/>
    </row>
    <row xmlns:x14ac="http://schemas.microsoft.com/office/spreadsheetml/2009/9/ac" r="19" s="2" customFormat="true" x14ac:dyDescent="0.25">
      <c r="A19" s="410" t="str">
        <f ca="true">IF(ISBLANK('Data Summary'!A21),"",'Data Summary'!A21)</f>
        <v/>
      </c>
      <c r="B19" s="125"/>
      <c r="C19" s="22"/>
      <c r="D19" s="7"/>
      <c r="E19" s="7"/>
      <c r="F19" s="67"/>
      <c r="G19" s="7"/>
      <c r="H19" s="7"/>
      <c r="I19" s="26"/>
      <c r="J19" s="11"/>
      <c r="K19" s="16"/>
      <c r="L19" s="125"/>
      <c r="M19" s="22"/>
      <c r="N19" s="7"/>
      <c r="O19" s="7"/>
      <c r="P19" s="7"/>
      <c r="Q19" s="7"/>
      <c r="R19" s="7"/>
      <c r="S19" s="26"/>
      <c r="T19" s="11"/>
      <c r="U19" s="16"/>
      <c r="V19" s="125"/>
      <c r="W19" s="22"/>
      <c r="X19" s="7"/>
      <c r="Y19" s="7"/>
      <c r="Z19" s="67"/>
      <c r="AA19" s="7"/>
      <c r="AB19" s="7"/>
      <c r="AC19" s="26"/>
      <c r="AD19" s="11"/>
      <c r="AE19" s="16"/>
      <c r="AF19" s="125"/>
      <c r="AG19" s="22"/>
      <c r="AH19" s="7"/>
      <c r="AI19" s="7"/>
      <c r="AJ19" s="67"/>
      <c r="AK19" s="7"/>
      <c r="AL19" s="7"/>
      <c r="AM19" s="26"/>
      <c r="AN19" s="11"/>
      <c r="AO19" s="16"/>
      <c r="AP19" s="125"/>
      <c r="AQ19" s="156"/>
      <c r="AR19" s="154"/>
      <c r="AS19" s="154"/>
      <c r="AT19" s="67"/>
      <c r="AU19" s="154"/>
      <c r="AV19" s="154"/>
      <c r="AW19" s="26"/>
      <c r="AX19" s="149"/>
      <c r="AY19" s="16"/>
      <c r="AZ19" s="125"/>
      <c r="BA19" s="22"/>
      <c r="BB19" s="7"/>
      <c r="BC19" s="7"/>
      <c r="BD19" s="7"/>
      <c r="BE19" s="7"/>
      <c r="BF19" s="7"/>
      <c r="BG19" s="26"/>
      <c r="BH19" s="11"/>
      <c r="BI19" s="16"/>
      <c r="BJ19" s="125"/>
      <c r="BK19" s="22"/>
      <c r="BL19" s="7"/>
      <c r="BM19" s="7"/>
      <c r="BN19" s="7"/>
      <c r="BO19" s="7"/>
      <c r="BP19" s="7"/>
      <c r="BQ19" s="26"/>
      <c r="BR19" s="11"/>
      <c r="BS19" s="16"/>
      <c r="BT19" s="125"/>
      <c r="BU19" s="22"/>
      <c r="BV19" s="7"/>
      <c r="BW19" s="7"/>
      <c r="BX19" s="7"/>
      <c r="BY19" s="7"/>
      <c r="BZ19" s="7"/>
      <c r="CA19" s="26"/>
      <c r="CB19" s="11"/>
      <c r="CC19" s="16"/>
      <c r="CD19" s="125"/>
      <c r="CE19" s="22"/>
      <c r="CF19" s="7"/>
      <c r="CG19" s="7"/>
      <c r="CH19" s="7"/>
      <c r="CI19" s="7"/>
      <c r="CJ19" s="7"/>
      <c r="CK19" s="26"/>
      <c r="CL19" s="11"/>
      <c r="CM19" s="16"/>
      <c r="CN19" s="125"/>
      <c r="CO19" s="22"/>
      <c r="CP19" s="7"/>
      <c r="CQ19" s="7"/>
      <c r="CR19" s="7"/>
      <c r="CS19" s="7"/>
      <c r="CT19" s="7"/>
      <c r="CU19" s="26"/>
      <c r="CV19" s="11"/>
      <c r="CW19" s="16"/>
      <c r="CX19" s="125"/>
      <c r="CY19" s="22"/>
      <c r="CZ19" s="7"/>
      <c r="DA19" s="7"/>
      <c r="DB19" s="7"/>
      <c r="DC19" s="7"/>
      <c r="DD19" s="7"/>
      <c r="DE19" s="26"/>
      <c r="DF19" s="11"/>
      <c r="DG19" s="16"/>
      <c r="DH19" s="134"/>
      <c r="DR19" s="134"/>
      <c r="EB19" s="134"/>
      <c r="EL19" s="134"/>
      <c r="EV19" s="134"/>
      <c r="FF19" s="134"/>
      <c r="FP19" s="134"/>
      <c r="FZ19" s="134"/>
      <c r="GJ19" s="134"/>
      <c r="GT19" s="134"/>
      <c r="HD19" s="134"/>
      <c r="HN19" s="134"/>
      <c r="HX19" s="134"/>
      <c r="IH19" s="134"/>
    </row>
    <row xmlns:x14ac="http://schemas.microsoft.com/office/spreadsheetml/2009/9/ac" r="20" s="2" customFormat="true" x14ac:dyDescent="0.25">
      <c r="A20" s="410"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154"/>
      <c r="AS20" s="67"/>
      <c r="AT20" s="67"/>
      <c r="AU20" s="154"/>
      <c r="AV20" s="154"/>
      <c r="AW20" s="26"/>
      <c r="AX20" s="149"/>
      <c r="AY20" s="16"/>
      <c r="AZ20" s="125"/>
      <c r="BA20" s="21"/>
      <c r="BB20" s="7"/>
      <c r="BC20" s="67"/>
      <c r="BD20" s="67"/>
      <c r="BE20" s="7"/>
      <c r="BF20" s="7"/>
      <c r="BG20" s="26"/>
      <c r="BH20" s="11"/>
      <c r="BI20" s="16"/>
      <c r="BJ20" s="125"/>
      <c r="BK20" s="21"/>
      <c r="BL20" s="7"/>
      <c r="BM20" s="67"/>
      <c r="BN20" s="67"/>
      <c r="BO20" s="7"/>
      <c r="BP20" s="7"/>
      <c r="BQ20" s="26"/>
      <c r="BR20" s="11"/>
      <c r="BS20" s="16"/>
      <c r="BT20" s="125"/>
      <c r="BU20" s="21"/>
      <c r="BV20" s="7"/>
      <c r="BW20" s="67"/>
      <c r="BX20" s="67"/>
      <c r="BY20" s="7"/>
      <c r="BZ20" s="7"/>
      <c r="CA20" s="26"/>
      <c r="CB20" s="11"/>
      <c r="CC20" s="16"/>
      <c r="CD20" s="125"/>
      <c r="CE20" s="21"/>
      <c r="CF20" s="7"/>
      <c r="CG20" s="67"/>
      <c r="CH20" s="67"/>
      <c r="CI20" s="7"/>
      <c r="CJ20" s="7"/>
      <c r="CK20" s="26"/>
      <c r="CL20" s="11"/>
      <c r="CM20" s="16"/>
      <c r="CN20" s="125"/>
      <c r="CO20" s="21"/>
      <c r="CP20" s="7"/>
      <c r="CQ20" s="67"/>
      <c r="CR20" s="67"/>
      <c r="CS20" s="7"/>
      <c r="CT20" s="7"/>
      <c r="CU20" s="26"/>
      <c r="CV20" s="11"/>
      <c r="CW20" s="16"/>
      <c r="CX20" s="125"/>
      <c r="CY20" s="21"/>
      <c r="CZ20" s="7"/>
      <c r="DA20" s="67"/>
      <c r="DB20" s="67"/>
      <c r="DC20" s="7"/>
      <c r="DD20" s="7"/>
      <c r="DE20" s="26"/>
      <c r="DF20" s="11"/>
      <c r="DG20" s="16"/>
      <c r="DH20" s="134"/>
      <c r="DR20" s="134"/>
      <c r="EB20" s="134"/>
      <c r="EL20" s="134"/>
      <c r="EV20" s="134"/>
      <c r="FF20" s="134"/>
      <c r="FP20" s="134"/>
      <c r="FZ20" s="134"/>
      <c r="GJ20" s="134"/>
      <c r="GT20" s="134"/>
      <c r="HD20" s="134"/>
      <c r="HN20" s="134"/>
      <c r="HX20" s="134"/>
      <c r="IH20" s="134"/>
    </row>
    <row xmlns:x14ac="http://schemas.microsoft.com/office/spreadsheetml/2009/9/ac" r="21" s="2" customFormat="true" x14ac:dyDescent="0.25">
      <c r="A21" s="410"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49"/>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34"/>
      <c r="DR21" s="134"/>
      <c r="EB21" s="134"/>
      <c r="EL21" s="134"/>
      <c r="EV21" s="134"/>
      <c r="FF21" s="134"/>
      <c r="FP21" s="134"/>
      <c r="FZ21" s="134"/>
      <c r="GJ21" s="134"/>
      <c r="GT21" s="134"/>
      <c r="HD21" s="134"/>
      <c r="HN21" s="134"/>
      <c r="HX21" s="134"/>
      <c r="IH21" s="134"/>
    </row>
    <row xmlns:x14ac="http://schemas.microsoft.com/office/spreadsheetml/2009/9/ac" r="22" s="2" customFormat="true" x14ac:dyDescent="0.25">
      <c r="A22" s="410"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49"/>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34"/>
      <c r="DR22" s="134"/>
      <c r="EB22" s="134"/>
      <c r="EL22" s="134"/>
      <c r="EV22" s="134"/>
      <c r="FF22" s="134"/>
      <c r="FP22" s="134"/>
      <c r="FZ22" s="134"/>
      <c r="GJ22" s="134"/>
      <c r="GT22" s="134"/>
      <c r="HD22" s="134"/>
      <c r="HN22" s="134"/>
      <c r="HX22" s="134"/>
      <c r="IH22" s="134"/>
    </row>
    <row xmlns:x14ac="http://schemas.microsoft.com/office/spreadsheetml/2009/9/ac" r="23" s="2" customFormat="true" x14ac:dyDescent="0.25">
      <c r="A23" s="410"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49"/>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34"/>
      <c r="DR23" s="134"/>
      <c r="EB23" s="134"/>
      <c r="EL23" s="134"/>
      <c r="EV23" s="134"/>
      <c r="FF23" s="134"/>
      <c r="FP23" s="134"/>
      <c r="FZ23" s="134"/>
      <c r="GJ23" s="134"/>
      <c r="GT23" s="134"/>
      <c r="HD23" s="134"/>
      <c r="HN23" s="134"/>
      <c r="HX23" s="134"/>
      <c r="IH23" s="134"/>
    </row>
    <row xmlns:x14ac="http://schemas.microsoft.com/office/spreadsheetml/2009/9/ac" r="24" s="2" customFormat="true" x14ac:dyDescent="0.25">
      <c r="A24" s="410"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49"/>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34"/>
      <c r="DR24" s="134"/>
      <c r="EB24" s="134"/>
      <c r="EL24" s="134"/>
      <c r="EV24" s="134"/>
      <c r="FF24" s="134"/>
      <c r="FP24" s="134"/>
      <c r="FZ24" s="134"/>
      <c r="GJ24" s="134"/>
      <c r="GT24" s="134"/>
      <c r="HD24" s="134"/>
      <c r="HN24" s="134"/>
      <c r="HX24" s="134"/>
      <c r="IH24" s="134"/>
    </row>
    <row xmlns:x14ac="http://schemas.microsoft.com/office/spreadsheetml/2009/9/ac" r="25" s="2" customFormat="true" x14ac:dyDescent="0.25">
      <c r="A25" s="410"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49"/>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34"/>
      <c r="DR25" s="134"/>
      <c r="EB25" s="134"/>
      <c r="EL25" s="134"/>
      <c r="EV25" s="134"/>
      <c r="FF25" s="134"/>
      <c r="FP25" s="134"/>
      <c r="FZ25" s="134"/>
      <c r="GJ25" s="134"/>
      <c r="GT25" s="134"/>
      <c r="HD25" s="134"/>
      <c r="HN25" s="134"/>
      <c r="HX25" s="134"/>
      <c r="IH25" s="134"/>
    </row>
    <row xmlns:x14ac="http://schemas.microsoft.com/office/spreadsheetml/2009/9/ac" r="26" s="2" customFormat="true" x14ac:dyDescent="0.25">
      <c r="A26" s="410"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1"/>
      <c r="X26" s="6"/>
      <c r="Y26" s="6"/>
      <c r="Z26" s="6"/>
      <c r="AA26" s="6"/>
      <c r="AB26" s="6"/>
      <c r="AC26" s="27"/>
      <c r="AD26" s="11"/>
      <c r="AE26" s="16"/>
      <c r="AF26" s="125"/>
      <c r="AG26" s="21"/>
      <c r="AH26" s="6"/>
      <c r="AI26" s="6"/>
      <c r="AJ26" s="6"/>
      <c r="AK26" s="6"/>
      <c r="AL26" s="6"/>
      <c r="AM26" s="27"/>
      <c r="AN26" s="11"/>
      <c r="AO26" s="16"/>
      <c r="AP26" s="125"/>
      <c r="AQ26" s="21"/>
      <c r="AR26" s="6"/>
      <c r="AS26" s="6"/>
      <c r="AT26" s="6"/>
      <c r="AU26" s="6"/>
      <c r="AV26" s="6"/>
      <c r="AW26" s="27"/>
      <c r="AX26" s="149"/>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25"/>
      <c r="CO26" s="23"/>
      <c r="CP26" s="6"/>
      <c r="CQ26" s="6"/>
      <c r="CR26" s="6"/>
      <c r="CS26" s="6"/>
      <c r="CT26" s="6"/>
      <c r="CU26" s="27"/>
      <c r="CV26" s="11"/>
      <c r="CW26" s="16"/>
      <c r="CX26" s="125"/>
      <c r="CY26" s="23"/>
      <c r="CZ26" s="6"/>
      <c r="DA26" s="6"/>
      <c r="DB26" s="6"/>
      <c r="DC26" s="6"/>
      <c r="DD26" s="6"/>
      <c r="DE26" s="27"/>
      <c r="DF26" s="11"/>
      <c r="DG26" s="16"/>
      <c r="DH26" s="134"/>
      <c r="DR26" s="134"/>
      <c r="EB26" s="134"/>
      <c r="EL26" s="134"/>
      <c r="EV26" s="134"/>
      <c r="FF26" s="134"/>
      <c r="FP26" s="134"/>
      <c r="FZ26" s="134"/>
      <c r="GJ26" s="134"/>
      <c r="GT26" s="134"/>
      <c r="HD26" s="134"/>
      <c r="HN26" s="134"/>
      <c r="HX26" s="134"/>
      <c r="IH26" s="134"/>
    </row>
    <row xmlns:x14ac="http://schemas.microsoft.com/office/spreadsheetml/2009/9/ac" r="27" s="2" customFormat="true" ht="93" customHeight="true" x14ac:dyDescent="0.25">
      <c r="A27" s="410" t="str">
        <f ca="true">IF(ISBLANK('Data Summary'!A29),"",'Data Summary'!A29)</f>
        <v/>
      </c>
      <c r="B27" s="126" t="s">
        <v>12</v>
      </c>
      <c r="C27" s="605" t="s">
        <v>166</v>
      </c>
      <c r="D27" s="605"/>
      <c r="E27" s="605"/>
      <c r="F27" s="605"/>
      <c r="G27" s="605"/>
      <c r="H27" s="605"/>
      <c r="I27" s="603"/>
      <c r="J27" s="11"/>
      <c r="K27" s="16"/>
      <c r="L27" s="126" t="s">
        <v>12</v>
      </c>
      <c r="M27" s="606"/>
      <c r="N27" s="606"/>
      <c r="O27" s="606"/>
      <c r="P27" s="606"/>
      <c r="Q27" s="606"/>
      <c r="R27" s="606"/>
      <c r="S27" s="607"/>
      <c r="T27" s="11"/>
      <c r="U27" s="16"/>
      <c r="V27" s="126" t="s">
        <v>12</v>
      </c>
      <c r="W27" s="605"/>
      <c r="X27" s="605"/>
      <c r="Y27" s="605"/>
      <c r="Z27" s="605"/>
      <c r="AA27" s="605"/>
      <c r="AB27" s="605"/>
      <c r="AC27" s="603"/>
      <c r="AD27" s="11"/>
      <c r="AE27" s="16"/>
      <c r="AF27" s="126" t="s">
        <v>12</v>
      </c>
      <c r="AG27" s="605" t="s">
        <v>169</v>
      </c>
      <c r="AH27" s="605"/>
      <c r="AI27" s="605"/>
      <c r="AJ27" s="605"/>
      <c r="AK27" s="605"/>
      <c r="AL27" s="605"/>
      <c r="AM27" s="603"/>
      <c r="AN27" s="11"/>
      <c r="AO27" s="16"/>
      <c r="AP27" s="126" t="s">
        <v>12</v>
      </c>
      <c r="AQ27" s="602" t="s">
        <v>202</v>
      </c>
      <c r="AR27" s="602"/>
      <c r="AS27" s="602"/>
      <c r="AT27" s="602"/>
      <c r="AU27" s="602"/>
      <c r="AV27" s="602"/>
      <c r="AW27" s="603"/>
      <c r="AX27" s="149"/>
      <c r="AY27" s="16"/>
      <c r="AZ27" s="126" t="s">
        <v>12</v>
      </c>
      <c r="BA27" s="602" t="s">
        <v>260</v>
      </c>
      <c r="BB27" s="602"/>
      <c r="BC27" s="602"/>
      <c r="BD27" s="602"/>
      <c r="BE27" s="602"/>
      <c r="BF27" s="602"/>
      <c r="BG27" s="603"/>
      <c r="BH27" s="11"/>
      <c r="BI27" s="16"/>
      <c r="BJ27" s="126" t="s">
        <v>12</v>
      </c>
      <c r="BK27" s="602" t="s">
        <v>260</v>
      </c>
      <c r="BL27" s="602"/>
      <c r="BM27" s="602"/>
      <c r="BN27" s="602"/>
      <c r="BO27" s="602"/>
      <c r="BP27" s="602"/>
      <c r="BQ27" s="603"/>
      <c r="BR27" s="11"/>
      <c r="BS27" s="16"/>
      <c r="BT27" s="126" t="s">
        <v>12</v>
      </c>
      <c r="BU27" s="602" t="s">
        <v>287</v>
      </c>
      <c r="BV27" s="602"/>
      <c r="BW27" s="602"/>
      <c r="BX27" s="602"/>
      <c r="BY27" s="602"/>
      <c r="BZ27" s="602"/>
      <c r="CA27" s="603"/>
      <c r="CB27" s="11"/>
      <c r="CC27" s="16"/>
      <c r="CD27" s="126" t="s">
        <v>12</v>
      </c>
      <c r="CE27" s="599" t="s">
        <v>282</v>
      </c>
      <c r="CF27" s="600"/>
      <c r="CG27" s="600"/>
      <c r="CH27" s="600"/>
      <c r="CI27" s="600"/>
      <c r="CJ27" s="600"/>
      <c r="CK27" s="601"/>
      <c r="CL27" s="11"/>
      <c r="CM27" s="16"/>
      <c r="CN27" s="126" t="s">
        <v>12</v>
      </c>
      <c r="CO27" s="602" t="s">
        <v>289</v>
      </c>
      <c r="CP27" s="602"/>
      <c r="CQ27" s="602"/>
      <c r="CR27" s="602"/>
      <c r="CS27" s="602"/>
      <c r="CT27" s="602"/>
      <c r="CU27" s="603"/>
      <c r="CV27" s="11"/>
      <c r="CW27" s="16"/>
      <c r="CX27" s="126" t="s">
        <v>12</v>
      </c>
      <c r="CY27" s="599" t="s">
        <v>298</v>
      </c>
      <c r="CZ27" s="600"/>
      <c r="DA27" s="600"/>
      <c r="DB27" s="600"/>
      <c r="DC27" s="600"/>
      <c r="DD27" s="600"/>
      <c r="DE27" s="601"/>
      <c r="DF27" s="11"/>
      <c r="DG27" s="16"/>
      <c r="DH27" s="134"/>
      <c r="DR27" s="134"/>
      <c r="EB27" s="134"/>
      <c r="EL27" s="134"/>
      <c r="EV27" s="134"/>
      <c r="FF27" s="134"/>
      <c r="FP27" s="134"/>
      <c r="FZ27" s="134"/>
      <c r="GJ27" s="134"/>
      <c r="GT27" s="134"/>
      <c r="HD27" s="134"/>
      <c r="HN27" s="134"/>
      <c r="HX27" s="134"/>
      <c r="IH27" s="134"/>
    </row>
    <row xmlns:x14ac="http://schemas.microsoft.com/office/spreadsheetml/2009/9/ac" r="28" s="2" customFormat="true" ht="15.75" customHeight="true" x14ac:dyDescent="0.25">
      <c r="A28" s="410" t="str">
        <f ca="true">IF(ISBLANK('Data Summary'!A30),"",'Data Summary'!A30)</f>
        <v/>
      </c>
      <c r="B28" s="126"/>
      <c r="C28" s="64" t="s">
        <v>120</v>
      </c>
      <c r="D28" s="52" t="s">
        <v>163</v>
      </c>
      <c r="E28" s="52"/>
      <c r="F28" s="52"/>
      <c r="G28" s="52"/>
      <c r="H28" s="52" t="s">
        <v>163</v>
      </c>
      <c r="I28" s="100" t="s">
        <v>163</v>
      </c>
      <c r="J28" s="11"/>
      <c r="K28" s="16"/>
      <c r="L28" s="126"/>
      <c r="M28" s="64" t="s">
        <v>120</v>
      </c>
      <c r="N28" s="52"/>
      <c r="O28" s="52"/>
      <c r="P28" s="52"/>
      <c r="Q28" s="52"/>
      <c r="R28" s="52" t="s">
        <v>163</v>
      </c>
      <c r="S28" s="100"/>
      <c r="T28" s="11"/>
      <c r="U28" s="16"/>
      <c r="V28" s="126"/>
      <c r="W28" s="64" t="s">
        <v>120</v>
      </c>
      <c r="X28" s="52"/>
      <c r="Y28" s="52"/>
      <c r="Z28" s="52"/>
      <c r="AA28" s="52"/>
      <c r="AB28" s="52" t="s">
        <v>163</v>
      </c>
      <c r="AC28" s="100"/>
      <c r="AD28" s="11"/>
      <c r="AE28" s="16"/>
      <c r="AF28" s="126"/>
      <c r="AG28" s="64" t="s">
        <v>120</v>
      </c>
      <c r="AH28" s="52"/>
      <c r="AI28" s="52"/>
      <c r="AJ28" s="52"/>
      <c r="AK28" s="52"/>
      <c r="AL28" s="52"/>
      <c r="AM28" s="100"/>
      <c r="AN28" s="11"/>
      <c r="AO28" s="16"/>
      <c r="AP28" s="126"/>
      <c r="AQ28" s="64" t="s">
        <v>120</v>
      </c>
      <c r="AR28" s="52"/>
      <c r="AS28" s="52"/>
      <c r="AT28" s="52"/>
      <c r="AU28" s="52"/>
      <c r="AV28" s="52"/>
      <c r="AW28" s="100"/>
      <c r="AX28" s="149"/>
      <c r="AY28" s="16"/>
      <c r="AZ28" s="126"/>
      <c r="BA28" s="64" t="s">
        <v>120</v>
      </c>
      <c r="BB28" s="52"/>
      <c r="BC28" s="52"/>
      <c r="BD28" s="52"/>
      <c r="BE28" s="52"/>
      <c r="BF28" s="52"/>
      <c r="BG28" s="100"/>
      <c r="BH28" s="11"/>
      <c r="BI28" s="16"/>
      <c r="BJ28" s="126"/>
      <c r="BK28" s="64" t="s">
        <v>120</v>
      </c>
      <c r="BL28" s="52"/>
      <c r="BM28" s="52"/>
      <c r="BN28" s="52"/>
      <c r="BO28" s="52"/>
      <c r="BP28" s="52"/>
      <c r="BQ28" s="100"/>
      <c r="BR28" s="11"/>
      <c r="BS28" s="16"/>
      <c r="BT28" s="126"/>
      <c r="BU28" s="64" t="s">
        <v>120</v>
      </c>
      <c r="BV28" s="52"/>
      <c r="BW28" s="52"/>
      <c r="BX28" s="52"/>
      <c r="BY28" s="52"/>
      <c r="BZ28" s="52"/>
      <c r="CA28" s="100"/>
      <c r="CB28" s="11"/>
      <c r="CC28" s="16"/>
      <c r="CD28" s="126"/>
      <c r="CE28" s="64" t="s">
        <v>120</v>
      </c>
      <c r="CF28" s="52"/>
      <c r="CG28" s="52"/>
      <c r="CH28" s="52"/>
      <c r="CI28" s="52"/>
      <c r="CJ28" s="52"/>
      <c r="CK28" s="100"/>
      <c r="CL28" s="11"/>
      <c r="CM28" s="16"/>
      <c r="CN28" s="126"/>
      <c r="CO28" s="64" t="s">
        <v>120</v>
      </c>
      <c r="CP28" s="52"/>
      <c r="CQ28" s="52"/>
      <c r="CR28" s="52"/>
      <c r="CS28" s="52"/>
      <c r="CT28" s="52"/>
      <c r="CU28" s="100"/>
      <c r="CV28" s="11"/>
      <c r="CW28" s="16"/>
      <c r="CX28" s="126"/>
      <c r="CY28" s="64" t="s">
        <v>120</v>
      </c>
      <c r="CZ28" s="52"/>
      <c r="DA28" s="52"/>
      <c r="DB28" s="52"/>
      <c r="DC28" s="52"/>
      <c r="DD28" s="52"/>
      <c r="DE28" s="100"/>
      <c r="DF28" s="11"/>
      <c r="DG28" s="16"/>
      <c r="DH28" s="134"/>
      <c r="DR28" s="134"/>
      <c r="EB28" s="134"/>
      <c r="EL28" s="134"/>
      <c r="EV28" s="134"/>
      <c r="FF28" s="134"/>
      <c r="FP28" s="134"/>
      <c r="FZ28" s="134"/>
      <c r="GJ28" s="134"/>
      <c r="GT28" s="134"/>
      <c r="HD28" s="134"/>
      <c r="HN28" s="134"/>
      <c r="HX28" s="134"/>
      <c r="IH28" s="134"/>
    </row>
    <row xmlns:x14ac="http://schemas.microsoft.com/office/spreadsheetml/2009/9/ac" r="29" s="2" customFormat="true" ht="15" customHeight="true" x14ac:dyDescent="0.25">
      <c r="A29" s="410" t="str">
        <f ca="true">IF(ISBLANK('Data Summary'!A31),"",'Data Summary'!A31)</f>
        <v/>
      </c>
      <c r="B29" s="126"/>
      <c r="C29" s="64" t="s">
        <v>102</v>
      </c>
      <c r="D29" s="52"/>
      <c r="E29" s="52"/>
      <c r="F29" s="52"/>
      <c r="G29" s="52"/>
      <c r="H29" s="52"/>
      <c r="I29" s="100"/>
      <c r="J29" s="11"/>
      <c r="K29" s="16"/>
      <c r="L29" s="126"/>
      <c r="M29" s="64" t="s">
        <v>102</v>
      </c>
      <c r="N29" s="52"/>
      <c r="O29" s="52"/>
      <c r="P29" s="52"/>
      <c r="Q29" s="52"/>
      <c r="R29" s="52"/>
      <c r="S29" s="100"/>
      <c r="T29" s="11"/>
      <c r="U29" s="16"/>
      <c r="V29" s="126"/>
      <c r="W29" s="64" t="s">
        <v>102</v>
      </c>
      <c r="X29" s="52"/>
      <c r="Y29" s="52"/>
      <c r="Z29" s="52"/>
      <c r="AA29" s="52"/>
      <c r="AB29" s="52"/>
      <c r="AC29" s="100"/>
      <c r="AD29" s="11"/>
      <c r="AE29" s="16"/>
      <c r="AF29" s="126"/>
      <c r="AG29" s="64" t="s">
        <v>102</v>
      </c>
      <c r="AH29" s="52"/>
      <c r="AI29" s="52"/>
      <c r="AJ29" s="52"/>
      <c r="AK29" s="52"/>
      <c r="AL29" s="52"/>
      <c r="AM29" s="100"/>
      <c r="AN29" s="11"/>
      <c r="AO29" s="16"/>
      <c r="AP29" s="126"/>
      <c r="AQ29" s="64" t="s">
        <v>102</v>
      </c>
      <c r="AR29" s="52"/>
      <c r="AS29" s="52"/>
      <c r="AT29" s="52"/>
      <c r="AU29" s="52"/>
      <c r="AV29" s="52"/>
      <c r="AW29" s="100"/>
      <c r="AX29" s="149"/>
      <c r="AY29" s="16"/>
      <c r="AZ29" s="126"/>
      <c r="BA29" s="64" t="s">
        <v>102</v>
      </c>
      <c r="BB29" s="52"/>
      <c r="BC29" s="52"/>
      <c r="BD29" s="52"/>
      <c r="BE29" s="52"/>
      <c r="BF29" s="52"/>
      <c r="BG29" s="100"/>
      <c r="BH29" s="11"/>
      <c r="BI29" s="16"/>
      <c r="BJ29" s="126"/>
      <c r="BK29" s="64" t="s">
        <v>102</v>
      </c>
      <c r="BL29" s="52"/>
      <c r="BM29" s="52"/>
      <c r="BN29" s="52"/>
      <c r="BO29" s="52"/>
      <c r="BP29" s="52"/>
      <c r="BQ29" s="100"/>
      <c r="BR29" s="11"/>
      <c r="BS29" s="16"/>
      <c r="BT29" s="126"/>
      <c r="BU29" s="64" t="s">
        <v>102</v>
      </c>
      <c r="BV29" s="52"/>
      <c r="BW29" s="52"/>
      <c r="BX29" s="52"/>
      <c r="BY29" s="52"/>
      <c r="BZ29" s="52"/>
      <c r="CA29" s="100"/>
      <c r="CB29" s="11"/>
      <c r="CC29" s="16"/>
      <c r="CD29" s="126"/>
      <c r="CE29" s="64" t="s">
        <v>102</v>
      </c>
      <c r="CF29" s="52"/>
      <c r="CG29" s="52"/>
      <c r="CH29" s="52"/>
      <c r="CI29" s="52"/>
      <c r="CJ29" s="52"/>
      <c r="CK29" s="100"/>
      <c r="CL29" s="11"/>
      <c r="CM29" s="16"/>
      <c r="CN29" s="126"/>
      <c r="CO29" s="64" t="s">
        <v>102</v>
      </c>
      <c r="CP29" s="52"/>
      <c r="CQ29" s="52"/>
      <c r="CR29" s="52"/>
      <c r="CS29" s="52"/>
      <c r="CT29" s="52"/>
      <c r="CU29" s="100"/>
      <c r="CV29" s="11"/>
      <c r="CW29" s="16"/>
      <c r="CX29" s="126"/>
      <c r="CY29" s="64" t="s">
        <v>102</v>
      </c>
      <c r="CZ29" s="52"/>
      <c r="DA29" s="52"/>
      <c r="DB29" s="52"/>
      <c r="DC29" s="52"/>
      <c r="DD29" s="52"/>
      <c r="DE29" s="100"/>
      <c r="DF29" s="11"/>
      <c r="DG29" s="16"/>
      <c r="DH29" s="134"/>
      <c r="DR29" s="134"/>
      <c r="EB29" s="134"/>
      <c r="EL29" s="134"/>
      <c r="EV29" s="134"/>
      <c r="FF29" s="134"/>
      <c r="FP29" s="134"/>
      <c r="FZ29" s="134"/>
      <c r="GJ29" s="134"/>
      <c r="GT29" s="134"/>
      <c r="HD29" s="134"/>
      <c r="HN29" s="134"/>
      <c r="HX29" s="134"/>
      <c r="IH29" s="134"/>
    </row>
    <row xmlns:x14ac="http://schemas.microsoft.com/office/spreadsheetml/2009/9/ac" r="30" s="2" customFormat="true" ht="15" customHeight="true" x14ac:dyDescent="0.25">
      <c r="A30" s="410" t="str">
        <f ca="true">IF(ISBLANK('Data Summary'!A32),"",'Data Summary'!A32)</f>
        <v/>
      </c>
      <c r="B30" s="126"/>
      <c r="C30" s="64" t="s">
        <v>127</v>
      </c>
      <c r="D30" s="52"/>
      <c r="E30" s="52"/>
      <c r="F30" s="52"/>
      <c r="G30" s="52"/>
      <c r="H30" s="52"/>
      <c r="I30" s="100"/>
      <c r="J30" s="11"/>
      <c r="K30" s="16"/>
      <c r="L30" s="126"/>
      <c r="M30" s="64" t="s">
        <v>127</v>
      </c>
      <c r="N30" s="52"/>
      <c r="O30" s="52"/>
      <c r="P30" s="52"/>
      <c r="Q30" s="52"/>
      <c r="R30" s="52"/>
      <c r="S30" s="100"/>
      <c r="T30" s="11"/>
      <c r="U30" s="16"/>
      <c r="V30" s="126"/>
      <c r="W30" s="64" t="s">
        <v>127</v>
      </c>
      <c r="X30" s="52"/>
      <c r="Y30" s="52"/>
      <c r="Z30" s="52"/>
      <c r="AA30" s="52"/>
      <c r="AB30" s="52"/>
      <c r="AC30" s="100"/>
      <c r="AD30" s="11"/>
      <c r="AE30" s="16"/>
      <c r="AF30" s="126"/>
      <c r="AG30" s="64" t="s">
        <v>127</v>
      </c>
      <c r="AH30" s="52"/>
      <c r="AI30" s="52"/>
      <c r="AJ30" s="52"/>
      <c r="AK30" s="52"/>
      <c r="AL30" s="52"/>
      <c r="AM30" s="100"/>
      <c r="AN30" s="11"/>
      <c r="AO30" s="16"/>
      <c r="AP30" s="126"/>
      <c r="AQ30" s="64" t="s">
        <v>127</v>
      </c>
      <c r="AR30" s="52"/>
      <c r="AS30" s="52"/>
      <c r="AT30" s="52"/>
      <c r="AU30" s="52"/>
      <c r="AV30" s="52"/>
      <c r="AW30" s="100"/>
      <c r="AX30" s="149"/>
      <c r="AY30" s="16"/>
      <c r="AZ30" s="126"/>
      <c r="BA30" s="64" t="s">
        <v>127</v>
      </c>
      <c r="BB30" s="52"/>
      <c r="BC30" s="52"/>
      <c r="BD30" s="52"/>
      <c r="BE30" s="52"/>
      <c r="BF30" s="52"/>
      <c r="BG30" s="100"/>
      <c r="BH30" s="11"/>
      <c r="BI30" s="16"/>
      <c r="BJ30" s="126"/>
      <c r="BK30" s="64" t="s">
        <v>127</v>
      </c>
      <c r="BL30" s="52"/>
      <c r="BM30" s="52"/>
      <c r="BN30" s="52"/>
      <c r="BO30" s="52"/>
      <c r="BP30" s="52"/>
      <c r="BQ30" s="100"/>
      <c r="BR30" s="11"/>
      <c r="BS30" s="16"/>
      <c r="BT30" s="126"/>
      <c r="BU30" s="64" t="s">
        <v>127</v>
      </c>
      <c r="BV30" s="52"/>
      <c r="BW30" s="52"/>
      <c r="BX30" s="52"/>
      <c r="BY30" s="52"/>
      <c r="BZ30" s="52"/>
      <c r="CA30" s="100"/>
      <c r="CB30" s="11"/>
      <c r="CC30" s="16"/>
      <c r="CD30" s="126"/>
      <c r="CE30" s="64" t="s">
        <v>127</v>
      </c>
      <c r="CF30" s="52"/>
      <c r="CG30" s="52"/>
      <c r="CH30" s="52"/>
      <c r="CI30" s="52"/>
      <c r="CJ30" s="52"/>
      <c r="CK30" s="100"/>
      <c r="CL30" s="11"/>
      <c r="CM30" s="16"/>
      <c r="CN30" s="126"/>
      <c r="CO30" s="64" t="s">
        <v>127</v>
      </c>
      <c r="CP30" s="52"/>
      <c r="CQ30" s="52"/>
      <c r="CR30" s="52"/>
      <c r="CS30" s="52"/>
      <c r="CT30" s="52"/>
      <c r="CU30" s="100"/>
      <c r="CV30" s="11"/>
      <c r="CW30" s="16"/>
      <c r="CX30" s="126"/>
      <c r="CY30" s="64" t="s">
        <v>127</v>
      </c>
      <c r="CZ30" s="52"/>
      <c r="DA30" s="52"/>
      <c r="DB30" s="52"/>
      <c r="DC30" s="52"/>
      <c r="DD30" s="52"/>
      <c r="DE30" s="100"/>
      <c r="DF30" s="11"/>
      <c r="DG30" s="16"/>
      <c r="DH30" s="134"/>
      <c r="DR30" s="134"/>
      <c r="EB30" s="134"/>
      <c r="EL30" s="134"/>
      <c r="EV30" s="134"/>
      <c r="FF30" s="134"/>
      <c r="FP30" s="134"/>
      <c r="FZ30" s="134"/>
      <c r="GJ30" s="134"/>
      <c r="GT30" s="134"/>
      <c r="HD30" s="134"/>
      <c r="HN30" s="134"/>
      <c r="HX30" s="134"/>
      <c r="IH30" s="134"/>
    </row>
    <row xmlns:x14ac="http://schemas.microsoft.com/office/spreadsheetml/2009/9/ac" r="31" ht="16.5" customHeight="true" x14ac:dyDescent="0.25">
      <c r="A31" s="410" t="str">
        <f ca="true">IF(ISBLANK('Data Summary'!A33),"",'Data Summary'!A33)</f>
        <v/>
      </c>
      <c r="B31" s="126"/>
      <c r="C31" s="64" t="s">
        <v>128</v>
      </c>
      <c r="D31" s="52"/>
      <c r="E31" s="52"/>
      <c r="F31" s="52"/>
      <c r="G31" s="52"/>
      <c r="H31" s="52"/>
      <c r="I31" s="100"/>
      <c r="J31" s="11"/>
      <c r="K31" s="16"/>
      <c r="L31" s="126"/>
      <c r="M31" s="64" t="s">
        <v>128</v>
      </c>
      <c r="N31" s="52"/>
      <c r="O31" s="52"/>
      <c r="P31" s="52"/>
      <c r="Q31" s="52"/>
      <c r="R31" s="52"/>
      <c r="S31" s="100"/>
      <c r="T31" s="11"/>
      <c r="U31" s="16"/>
      <c r="V31" s="126"/>
      <c r="W31" s="64" t="s">
        <v>128</v>
      </c>
      <c r="X31" s="52"/>
      <c r="Y31" s="52"/>
      <c r="Z31" s="52"/>
      <c r="AA31" s="52"/>
      <c r="AB31" s="52"/>
      <c r="AC31" s="100"/>
      <c r="AD31" s="11"/>
      <c r="AE31" s="16"/>
      <c r="AF31" s="126"/>
      <c r="AG31" s="64" t="s">
        <v>128</v>
      </c>
      <c r="AH31" s="52"/>
      <c r="AI31" s="52"/>
      <c r="AJ31" s="52"/>
      <c r="AK31" s="52"/>
      <c r="AL31" s="52"/>
      <c r="AM31" s="100"/>
      <c r="AN31" s="11"/>
      <c r="AO31" s="16"/>
      <c r="AP31" s="126"/>
      <c r="AQ31" s="64" t="s">
        <v>128</v>
      </c>
      <c r="AR31" s="52"/>
      <c r="AS31" s="52"/>
      <c r="AT31" s="52"/>
      <c r="AU31" s="52"/>
      <c r="AV31" s="52"/>
      <c r="AW31" s="100"/>
      <c r="AX31" s="149"/>
      <c r="AY31" s="16"/>
      <c r="AZ31" s="126"/>
      <c r="BA31" s="64" t="s">
        <v>128</v>
      </c>
      <c r="BB31" s="52"/>
      <c r="BC31" s="52"/>
      <c r="BD31" s="52"/>
      <c r="BE31" s="52"/>
      <c r="BF31" s="52"/>
      <c r="BG31" s="100"/>
      <c r="BH31" s="11"/>
      <c r="BI31" s="16"/>
      <c r="BJ31" s="126"/>
      <c r="BK31" s="64" t="s">
        <v>128</v>
      </c>
      <c r="BL31" s="52"/>
      <c r="BM31" s="52"/>
      <c r="BN31" s="52"/>
      <c r="BO31" s="52"/>
      <c r="BP31" s="52"/>
      <c r="BQ31" s="100"/>
      <c r="BR31" s="11"/>
      <c r="BS31" s="16"/>
      <c r="BT31" s="126"/>
      <c r="BU31" s="64" t="s">
        <v>128</v>
      </c>
      <c r="BV31" s="52"/>
      <c r="BW31" s="52"/>
      <c r="BX31" s="52"/>
      <c r="BY31" s="52"/>
      <c r="BZ31" s="52"/>
      <c r="CA31" s="100"/>
      <c r="CB31" s="11"/>
      <c r="CC31" s="16"/>
      <c r="CD31" s="126"/>
      <c r="CE31" s="64" t="s">
        <v>128</v>
      </c>
      <c r="CF31" s="52"/>
      <c r="CG31" s="52"/>
      <c r="CH31" s="52"/>
      <c r="CI31" s="52"/>
      <c r="CJ31" s="52"/>
      <c r="CK31" s="100"/>
      <c r="CL31" s="11"/>
      <c r="CM31" s="16"/>
      <c r="CN31" s="126"/>
      <c r="CO31" s="64" t="s">
        <v>128</v>
      </c>
      <c r="CP31" s="52"/>
      <c r="CQ31" s="52"/>
      <c r="CR31" s="52"/>
      <c r="CS31" s="52"/>
      <c r="CT31" s="52"/>
      <c r="CU31" s="100"/>
      <c r="CV31" s="11"/>
      <c r="CW31" s="16"/>
      <c r="CX31" s="126"/>
      <c r="CY31" s="64" t="s">
        <v>128</v>
      </c>
      <c r="CZ31" s="52"/>
      <c r="DA31" s="52"/>
      <c r="DB31" s="52"/>
      <c r="DC31" s="52"/>
      <c r="DD31" s="52"/>
      <c r="DE31" s="100"/>
      <c r="DF31" s="11"/>
      <c r="DG31" s="16"/>
    </row>
    <row xmlns:x14ac="http://schemas.microsoft.com/office/spreadsheetml/2009/9/ac" r="32" ht="16.5" customHeight="true" x14ac:dyDescent="0.25">
      <c r="A32" s="410" t="str">
        <f ca="true">IF(ISBLANK('Data Summary'!A34),"",'Data Summary'!A34)</f>
        <v/>
      </c>
      <c r="B32" s="126"/>
      <c r="C32" s="64" t="s">
        <v>103</v>
      </c>
      <c r="D32" s="52"/>
      <c r="E32" s="52"/>
      <c r="F32" s="52"/>
      <c r="G32" s="52"/>
      <c r="H32" s="52"/>
      <c r="I32" s="100"/>
      <c r="J32" s="11"/>
      <c r="K32" s="16"/>
      <c r="L32" s="126"/>
      <c r="M32" s="64" t="s">
        <v>103</v>
      </c>
      <c r="N32" s="52"/>
      <c r="O32" s="52"/>
      <c r="P32" s="52"/>
      <c r="Q32" s="52"/>
      <c r="R32" s="52"/>
      <c r="S32" s="100"/>
      <c r="T32" s="11"/>
      <c r="U32" s="16"/>
      <c r="V32" s="126"/>
      <c r="W32" s="64" t="s">
        <v>103</v>
      </c>
      <c r="X32" s="52"/>
      <c r="Y32" s="52"/>
      <c r="Z32" s="52"/>
      <c r="AA32" s="52"/>
      <c r="AB32" s="52"/>
      <c r="AC32" s="100"/>
      <c r="AD32" s="11"/>
      <c r="AE32" s="16"/>
      <c r="AF32" s="126"/>
      <c r="AG32" s="64" t="s">
        <v>103</v>
      </c>
      <c r="AH32" s="52"/>
      <c r="AI32" s="52"/>
      <c r="AJ32" s="52"/>
      <c r="AK32" s="52"/>
      <c r="AL32" s="52"/>
      <c r="AM32" s="100"/>
      <c r="AN32" s="11"/>
      <c r="AO32" s="16"/>
      <c r="AP32" s="126"/>
      <c r="AQ32" s="64" t="s">
        <v>103</v>
      </c>
      <c r="AR32" s="52"/>
      <c r="AS32" s="52"/>
      <c r="AT32" s="52"/>
      <c r="AU32" s="52"/>
      <c r="AV32" s="52"/>
      <c r="AW32" s="100"/>
      <c r="AX32" s="149"/>
      <c r="AY32" s="16"/>
      <c r="AZ32" s="126"/>
      <c r="BA32" s="64" t="s">
        <v>103</v>
      </c>
      <c r="BB32" s="52"/>
      <c r="BC32" s="52"/>
      <c r="BD32" s="52"/>
      <c r="BE32" s="52"/>
      <c r="BF32" s="52"/>
      <c r="BG32" s="100"/>
      <c r="BH32" s="11"/>
      <c r="BI32" s="16"/>
      <c r="BJ32" s="126"/>
      <c r="BK32" s="64" t="s">
        <v>103</v>
      </c>
      <c r="BL32" s="52"/>
      <c r="BM32" s="52"/>
      <c r="BN32" s="52"/>
      <c r="BO32" s="52"/>
      <c r="BP32" s="52"/>
      <c r="BQ32" s="100"/>
      <c r="BR32" s="11"/>
      <c r="BS32" s="16"/>
      <c r="BT32" s="126"/>
      <c r="BU32" s="64" t="s">
        <v>103</v>
      </c>
      <c r="BV32" s="52" t="s">
        <v>163</v>
      </c>
      <c r="BW32" s="52"/>
      <c r="BX32" s="52"/>
      <c r="BY32" s="52"/>
      <c r="BZ32" s="52" t="s">
        <v>163</v>
      </c>
      <c r="CA32" s="100"/>
      <c r="CB32" s="11"/>
      <c r="CC32" s="16"/>
      <c r="CD32" s="126"/>
      <c r="CE32" s="64" t="s">
        <v>103</v>
      </c>
      <c r="CF32" s="52"/>
      <c r="CG32" s="52"/>
      <c r="CH32" s="52"/>
      <c r="CI32" s="52"/>
      <c r="CJ32" s="52"/>
      <c r="CK32" s="100"/>
      <c r="CL32" s="11"/>
      <c r="CM32" s="16"/>
      <c r="CN32" s="126"/>
      <c r="CO32" s="64" t="s">
        <v>103</v>
      </c>
      <c r="CP32" s="52"/>
      <c r="CQ32" s="52"/>
      <c r="CR32" s="52"/>
      <c r="CS32" s="52"/>
      <c r="CT32" s="52"/>
      <c r="CU32" s="100"/>
      <c r="CV32" s="11"/>
      <c r="CW32" s="16"/>
      <c r="CX32" s="126"/>
      <c r="CY32" s="64" t="s">
        <v>103</v>
      </c>
      <c r="CZ32" s="52"/>
      <c r="DA32" s="52"/>
      <c r="DB32" s="52"/>
      <c r="DC32" s="52"/>
      <c r="DD32" s="52"/>
      <c r="DE32" s="100"/>
      <c r="DF32" s="11"/>
      <c r="DG32" s="16"/>
    </row>
    <row xmlns:x14ac="http://schemas.microsoft.com/office/spreadsheetml/2009/9/ac" r="33" ht="16.5" customHeight="true" x14ac:dyDescent="0.25">
      <c r="A33" s="410" t="str">
        <f ca="true">IF(ISBLANK('Data Summary'!A35),"",'Data Summary'!A35)</f>
        <v/>
      </c>
      <c r="B33" s="127"/>
      <c r="C33" s="12" t="s">
        <v>23</v>
      </c>
      <c r="D33" s="71"/>
      <c r="E33" s="71"/>
      <c r="F33" s="71"/>
      <c r="G33" s="72"/>
      <c r="H33" s="73"/>
      <c r="I33" s="74"/>
      <c r="J33" s="11"/>
      <c r="K33" s="16"/>
      <c r="L33" s="127"/>
      <c r="M33" s="12" t="s">
        <v>23</v>
      </c>
      <c r="N33" s="71"/>
      <c r="O33" s="10"/>
      <c r="P33" s="10"/>
      <c r="Q33" s="72"/>
      <c r="R33" s="73"/>
      <c r="S33" s="74"/>
      <c r="T33" s="11"/>
      <c r="U33" s="16"/>
      <c r="V33" s="127"/>
      <c r="W33" s="12" t="s">
        <v>23</v>
      </c>
      <c r="X33" s="71"/>
      <c r="Y33" s="71"/>
      <c r="Z33" s="71"/>
      <c r="AA33" s="72"/>
      <c r="AB33" s="73"/>
      <c r="AC33" s="74"/>
      <c r="AD33" s="11"/>
      <c r="AE33" s="16"/>
      <c r="AF33" s="127"/>
      <c r="AG33" s="12" t="s">
        <v>23</v>
      </c>
      <c r="AH33" s="71"/>
      <c r="AI33" s="71"/>
      <c r="AJ33" s="71"/>
      <c r="AK33" s="72"/>
      <c r="AL33" s="73"/>
      <c r="AM33" s="74">
        <v>1757</v>
      </c>
      <c r="AN33" s="11"/>
      <c r="AO33" s="16"/>
      <c r="AP33" s="127"/>
      <c r="AQ33" s="12" t="s">
        <v>23</v>
      </c>
      <c r="AR33" s="159"/>
      <c r="AS33" s="159"/>
      <c r="AT33" s="159"/>
      <c r="AU33" s="165"/>
      <c r="AV33" s="166"/>
      <c r="AW33" s="167"/>
      <c r="AX33" s="149"/>
      <c r="AY33" s="16"/>
      <c r="AZ33" s="127"/>
      <c r="BA33" s="12" t="s">
        <v>23</v>
      </c>
      <c r="BB33" s="71"/>
      <c r="BC33" s="10"/>
      <c r="BD33" s="10"/>
      <c r="BE33" s="72"/>
      <c r="BF33" s="73"/>
      <c r="BG33" s="74"/>
      <c r="BH33" s="11"/>
      <c r="BI33" s="16"/>
      <c r="BJ33" s="127"/>
      <c r="BK33" s="12" t="s">
        <v>23</v>
      </c>
      <c r="BL33" s="71"/>
      <c r="BM33" s="10"/>
      <c r="BN33" s="10"/>
      <c r="BO33" s="72"/>
      <c r="BP33" s="73"/>
      <c r="BQ33" s="74"/>
      <c r="BR33" s="11"/>
      <c r="BS33" s="16"/>
      <c r="BT33" s="127"/>
      <c r="BU33" s="12" t="s">
        <v>23</v>
      </c>
      <c r="BV33" s="71"/>
      <c r="BW33" s="10"/>
      <c r="BX33" s="10"/>
      <c r="BY33" s="72"/>
      <c r="BZ33" s="73"/>
      <c r="CA33" s="74"/>
      <c r="CB33" s="11"/>
      <c r="CC33" s="16"/>
      <c r="CD33" s="127"/>
      <c r="CE33" s="12" t="s">
        <v>23</v>
      </c>
      <c r="CF33" s="71">
        <v>15436</v>
      </c>
      <c r="CG33" s="10">
        <v>5448</v>
      </c>
      <c r="CH33" s="10">
        <v>9988</v>
      </c>
      <c r="CI33" s="72">
        <v>619</v>
      </c>
      <c r="CJ33" s="73">
        <v>11976</v>
      </c>
      <c r="CK33" s="74">
        <v>2841</v>
      </c>
      <c r="CL33" s="11"/>
      <c r="CM33" s="16"/>
      <c r="CN33" s="127"/>
      <c r="CO33" s="12" t="s">
        <v>23</v>
      </c>
      <c r="CP33" s="71"/>
      <c r="CQ33" s="10"/>
      <c r="CR33" s="10"/>
      <c r="CS33" s="72"/>
      <c r="CT33" s="73"/>
      <c r="CU33" s="74"/>
      <c r="CV33" s="11"/>
      <c r="CW33" s="16"/>
      <c r="CX33" s="127"/>
      <c r="CY33" s="12" t="s">
        <v>23</v>
      </c>
      <c r="CZ33" s="582">
        <v>16101</v>
      </c>
      <c r="DA33" s="582">
        <v>5639</v>
      </c>
      <c r="DB33" s="582">
        <v>10462</v>
      </c>
      <c r="DC33" s="582">
        <v>640</v>
      </c>
      <c r="DD33" s="582">
        <v>12419</v>
      </c>
      <c r="DE33" s="583">
        <v>3042</v>
      </c>
      <c r="DF33" s="11"/>
      <c r="DG33" s="16"/>
    </row>
    <row xmlns:x14ac="http://schemas.microsoft.com/office/spreadsheetml/2009/9/ac" r="34" s="3" customFormat="true" ht="16.5" customHeight="true" thickBot="true" x14ac:dyDescent="0.3">
      <c r="A34" s="410" t="str">
        <f ca="true">IF(ISBLANK('Data Summary'!A36),"",'Data Summary'!A36)</f>
        <v/>
      </c>
      <c r="B34" s="128"/>
      <c r="C34" s="28" t="s">
        <v>20</v>
      </c>
      <c r="D34" s="76"/>
      <c r="E34" s="76"/>
      <c r="F34" s="76"/>
      <c r="G34" s="76"/>
      <c r="H34" s="76"/>
      <c r="I34" s="77"/>
      <c r="J34" s="25"/>
      <c r="K34" s="18"/>
      <c r="L34" s="128"/>
      <c r="M34" s="28" t="s">
        <v>20</v>
      </c>
      <c r="N34" s="76"/>
      <c r="O34" s="81"/>
      <c r="P34" s="81"/>
      <c r="Q34" s="76"/>
      <c r="R34" s="76"/>
      <c r="S34" s="77"/>
      <c r="T34" s="25"/>
      <c r="U34" s="18"/>
      <c r="V34" s="128"/>
      <c r="W34" s="28" t="s">
        <v>20</v>
      </c>
      <c r="X34" s="76"/>
      <c r="Y34" s="76"/>
      <c r="Z34" s="76"/>
      <c r="AA34" s="76"/>
      <c r="AB34" s="76"/>
      <c r="AC34" s="77"/>
      <c r="AD34" s="25"/>
      <c r="AE34" s="18"/>
      <c r="AF34" s="128"/>
      <c r="AG34" s="28" t="s">
        <v>20</v>
      </c>
      <c r="AH34" s="76"/>
      <c r="AI34" s="76"/>
      <c r="AJ34" s="76"/>
      <c r="AK34" s="76">
        <v>220</v>
      </c>
      <c r="AL34" s="76">
        <v>10564</v>
      </c>
      <c r="AM34" s="77">
        <v>1109</v>
      </c>
      <c r="AN34" s="25"/>
      <c r="AO34" s="18"/>
      <c r="AP34" s="128"/>
      <c r="AQ34" s="28" t="s">
        <v>20</v>
      </c>
      <c r="AR34" s="76">
        <f>SUM(AU34:AW34)</f>
        <v>1851</v>
      </c>
      <c r="AS34" s="76"/>
      <c r="AT34" s="76"/>
      <c r="AU34" s="76">
        <v>241</v>
      </c>
      <c r="AV34" s="76">
        <v>1177</v>
      </c>
      <c r="AW34" s="77">
        <v>433</v>
      </c>
      <c r="AX34" s="25"/>
      <c r="AY34" s="18"/>
      <c r="AZ34" s="128"/>
      <c r="BA34" s="28" t="s">
        <v>20</v>
      </c>
      <c r="BB34" s="76"/>
      <c r="BC34" s="81"/>
      <c r="BD34" s="81"/>
      <c r="BE34" s="76"/>
      <c r="BF34" s="76"/>
      <c r="BG34" s="77"/>
      <c r="BH34" s="25"/>
      <c r="BI34" s="18"/>
      <c r="BJ34" s="128"/>
      <c r="BK34" s="28" t="s">
        <v>20</v>
      </c>
      <c r="BL34" s="76"/>
      <c r="BM34" s="81"/>
      <c r="BN34" s="81"/>
      <c r="BO34" s="76"/>
      <c r="BP34" s="76"/>
      <c r="BQ34" s="77"/>
      <c r="BR34" s="25"/>
      <c r="BS34" s="18"/>
      <c r="BT34" s="128"/>
      <c r="BU34" s="28" t="s">
        <v>20</v>
      </c>
      <c r="BV34" s="76"/>
      <c r="BW34" s="81"/>
      <c r="BX34" s="81"/>
      <c r="BY34" s="76"/>
      <c r="BZ34" s="76"/>
      <c r="CA34" s="77"/>
      <c r="CB34" s="25"/>
      <c r="CC34" s="18"/>
      <c r="CD34" s="128"/>
      <c r="CE34" s="28" t="s">
        <v>20</v>
      </c>
      <c r="CF34" s="76">
        <v>15436</v>
      </c>
      <c r="CG34" s="81">
        <v>5448</v>
      </c>
      <c r="CH34" s="81">
        <v>9988</v>
      </c>
      <c r="CI34" s="76">
        <v>619</v>
      </c>
      <c r="CJ34" s="76">
        <v>11976</v>
      </c>
      <c r="CK34" s="77">
        <v>2841</v>
      </c>
      <c r="CL34" s="25"/>
      <c r="CM34" s="18"/>
      <c r="CN34" s="128"/>
      <c r="CO34" s="28" t="s">
        <v>20</v>
      </c>
      <c r="CP34" s="76"/>
      <c r="CQ34" s="81"/>
      <c r="CR34" s="81"/>
      <c r="CS34" s="76"/>
      <c r="CT34" s="76"/>
      <c r="CU34" s="77"/>
      <c r="CV34" s="25"/>
      <c r="CW34" s="18"/>
      <c r="CX34" s="128"/>
      <c r="CY34" s="28" t="s">
        <v>20</v>
      </c>
      <c r="CZ34" s="584">
        <v>16101</v>
      </c>
      <c r="DA34" s="584">
        <v>5639</v>
      </c>
      <c r="DB34" s="584">
        <v>10462</v>
      </c>
      <c r="DC34" s="584">
        <v>640</v>
      </c>
      <c r="DD34" s="584">
        <v>12419</v>
      </c>
      <c r="DE34" s="585">
        <v>3042</v>
      </c>
      <c r="DF34" s="25"/>
      <c r="DG34" s="18"/>
      <c r="DH34" s="129"/>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410"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410"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410"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410"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410"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410"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410"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410"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410"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410"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410"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410"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410"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410"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410"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410"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410"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410"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410"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410"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410"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410"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410"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410"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410"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410"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410"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410"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410"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410"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410"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410"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410"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410"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410"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410"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410"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410"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410"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410"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410"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410"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410"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410"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410"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410"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410"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410"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410"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410"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410"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410"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410"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410"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410"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410"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410"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410"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410"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410"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410"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410"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410"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410"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410"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410"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410"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410"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410"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410"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410"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410"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410"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410"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410"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410"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410"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410"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410"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410"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410"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410"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410"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410"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410"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410"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410"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410"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410"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410"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410"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410"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410"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410"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410"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410"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410"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410"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410"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410"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410"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410"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410"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410"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410"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410"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410"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410"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410"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410"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410"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410"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410"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410"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410"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410"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410"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406"/>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406"/>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406"/>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406"/>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406"/>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406"/>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406"/>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406"/>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406"/>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406"/>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406"/>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406"/>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406"/>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406"/>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406"/>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406"/>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406"/>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406"/>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406"/>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406"/>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406"/>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406"/>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406"/>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406"/>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406"/>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406"/>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406"/>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406"/>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406"/>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406"/>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406"/>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406"/>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406"/>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406"/>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406"/>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406"/>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406"/>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406"/>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406"/>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406"/>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406"/>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406"/>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406"/>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406"/>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406"/>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406"/>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406"/>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406"/>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406"/>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406"/>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406"/>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406"/>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406"/>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406"/>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406"/>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406"/>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406"/>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406"/>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406"/>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406"/>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406"/>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406"/>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406"/>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406"/>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406"/>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406"/>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406"/>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406"/>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406"/>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406"/>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406"/>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406"/>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406"/>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406"/>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406"/>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406"/>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406"/>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406"/>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406"/>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406"/>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406"/>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406"/>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406"/>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406"/>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406"/>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406"/>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406"/>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406"/>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406"/>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406"/>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406"/>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406"/>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406"/>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406"/>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406"/>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406"/>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406"/>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406"/>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406"/>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406"/>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406"/>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406"/>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406"/>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406"/>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406"/>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406"/>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406"/>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406"/>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406"/>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406"/>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406"/>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406"/>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406"/>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406"/>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406"/>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406"/>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406"/>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406"/>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406"/>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406"/>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406"/>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406"/>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406"/>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406"/>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406"/>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406"/>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406"/>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406"/>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406"/>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406"/>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406"/>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406"/>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406"/>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406"/>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406"/>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406"/>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406"/>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406"/>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406"/>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406"/>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406"/>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406"/>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406"/>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406"/>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406"/>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406"/>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406"/>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406"/>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406"/>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406"/>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406"/>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406"/>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406"/>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406"/>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406"/>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406"/>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406"/>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406"/>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406"/>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406"/>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406"/>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406"/>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406"/>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406"/>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406"/>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406"/>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406"/>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406"/>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406"/>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406"/>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406"/>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406"/>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406"/>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406"/>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406"/>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406"/>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406"/>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406"/>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406"/>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406"/>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406"/>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406"/>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406"/>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406"/>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406"/>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406"/>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406"/>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406"/>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406"/>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406"/>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406"/>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406"/>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406"/>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406"/>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406"/>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406"/>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406"/>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406"/>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406"/>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406"/>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406"/>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406"/>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406"/>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406"/>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406"/>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406"/>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406"/>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406"/>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406"/>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406"/>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406"/>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406"/>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406"/>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406"/>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406"/>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406"/>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406"/>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406"/>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406"/>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406"/>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406"/>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406"/>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406"/>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406"/>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406"/>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406"/>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406"/>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406"/>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406"/>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406"/>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406"/>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406"/>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406"/>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406"/>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406"/>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406"/>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406"/>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406"/>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406"/>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406"/>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406"/>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406"/>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406"/>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406"/>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406"/>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406"/>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406"/>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406"/>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406"/>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406"/>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406"/>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406"/>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406"/>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406"/>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406"/>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406"/>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406"/>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406"/>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406"/>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406"/>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406"/>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406"/>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406"/>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406"/>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406"/>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406"/>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406"/>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406"/>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406"/>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406"/>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406"/>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406"/>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406"/>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406"/>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406"/>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406"/>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406"/>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406"/>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406"/>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406"/>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406"/>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406"/>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406"/>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406"/>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406"/>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406"/>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406"/>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406"/>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406"/>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406"/>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406"/>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406"/>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406"/>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406"/>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406"/>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406"/>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406"/>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406"/>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406"/>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406"/>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406"/>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406"/>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406"/>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406"/>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406"/>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406"/>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406"/>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406"/>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406"/>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406"/>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406"/>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406"/>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406"/>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406"/>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406"/>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406"/>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406"/>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406"/>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406"/>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406"/>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406"/>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406"/>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406"/>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406"/>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406"/>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406"/>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406"/>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406"/>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406"/>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406"/>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406"/>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406"/>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406"/>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406"/>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406"/>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406"/>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406"/>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406"/>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406"/>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406"/>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406"/>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406"/>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406"/>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406"/>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406"/>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406"/>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406"/>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406"/>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406"/>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406"/>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406"/>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406"/>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406"/>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406"/>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406"/>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406"/>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406"/>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406"/>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406"/>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406"/>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406"/>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406"/>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406"/>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406"/>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406"/>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406"/>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406"/>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406"/>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406"/>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406"/>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406"/>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406"/>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406"/>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406"/>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406"/>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406"/>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406"/>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406"/>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406"/>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406"/>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406"/>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406"/>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406"/>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406"/>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406"/>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406"/>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406"/>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406"/>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406"/>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406"/>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406"/>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406"/>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406"/>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406"/>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406"/>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406"/>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406"/>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406"/>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406"/>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406"/>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406"/>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406"/>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406"/>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406"/>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406"/>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406"/>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406"/>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406"/>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406"/>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406"/>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406"/>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406"/>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406"/>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406"/>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406"/>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406"/>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406"/>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406"/>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406"/>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406"/>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406"/>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406"/>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406"/>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406"/>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406"/>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406"/>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406"/>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406"/>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406"/>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406"/>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406"/>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406"/>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406"/>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406"/>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406"/>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406"/>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406"/>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406"/>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406"/>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406"/>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406"/>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406"/>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406"/>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406"/>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406"/>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406"/>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406"/>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406"/>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406"/>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406"/>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406"/>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406"/>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406"/>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406"/>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406"/>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406"/>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406"/>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406"/>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406"/>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406"/>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406"/>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406"/>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406"/>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406"/>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406"/>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406"/>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406"/>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406"/>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406"/>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406"/>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406"/>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c r="IH622" s="129"/>
    </row>
    <row xmlns:x14ac="http://schemas.microsoft.com/office/spreadsheetml/2009/9/ac" r="623" s="3" customFormat="true" x14ac:dyDescent="0.25">
      <c r="A623" s="406"/>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c r="IH623" s="129"/>
    </row>
    <row xmlns:x14ac="http://schemas.microsoft.com/office/spreadsheetml/2009/9/ac" r="624" s="3" customFormat="true" x14ac:dyDescent="0.25">
      <c r="A624" s="406"/>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c r="IH624" s="129"/>
    </row>
    <row xmlns:x14ac="http://schemas.microsoft.com/office/spreadsheetml/2009/9/ac" r="625" s="3" customFormat="true" x14ac:dyDescent="0.25">
      <c r="A625" s="406"/>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c r="IH625" s="129"/>
    </row>
    <row xmlns:x14ac="http://schemas.microsoft.com/office/spreadsheetml/2009/9/ac" r="626" s="3" customFormat="true" x14ac:dyDescent="0.25">
      <c r="A626" s="406"/>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c r="IH626" s="129"/>
    </row>
    <row xmlns:x14ac="http://schemas.microsoft.com/office/spreadsheetml/2009/9/ac" r="627" s="3" customFormat="true" x14ac:dyDescent="0.25">
      <c r="A627" s="406"/>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c r="IH627" s="129"/>
    </row>
    <row xmlns:x14ac="http://schemas.microsoft.com/office/spreadsheetml/2009/9/ac" r="628" s="3" customFormat="true" x14ac:dyDescent="0.25">
      <c r="A628" s="406"/>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c r="IH628" s="129"/>
    </row>
    <row xmlns:x14ac="http://schemas.microsoft.com/office/spreadsheetml/2009/9/ac" r="629" s="3" customFormat="true" x14ac:dyDescent="0.25">
      <c r="A629" s="406"/>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c r="IH629" s="129"/>
    </row>
    <row xmlns:x14ac="http://schemas.microsoft.com/office/spreadsheetml/2009/9/ac" r="630" s="3" customFormat="true" x14ac:dyDescent="0.25">
      <c r="A630" s="406"/>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c r="IH630" s="129"/>
    </row>
    <row xmlns:x14ac="http://schemas.microsoft.com/office/spreadsheetml/2009/9/ac" r="631" s="3" customFormat="true" x14ac:dyDescent="0.25">
      <c r="A631" s="406"/>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c r="IH631" s="129"/>
    </row>
    <row xmlns:x14ac="http://schemas.microsoft.com/office/spreadsheetml/2009/9/ac" r="632" s="3" customFormat="true" x14ac:dyDescent="0.25">
      <c r="A632" s="406"/>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c r="IH632" s="129"/>
    </row>
    <row xmlns:x14ac="http://schemas.microsoft.com/office/spreadsheetml/2009/9/ac" r="633" s="3" customFormat="true" x14ac:dyDescent="0.25">
      <c r="A633" s="406"/>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c r="IH633" s="129"/>
    </row>
    <row xmlns:x14ac="http://schemas.microsoft.com/office/spreadsheetml/2009/9/ac" r="634" s="3" customFormat="true" x14ac:dyDescent="0.25">
      <c r="A634" s="406"/>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c r="IH634" s="129"/>
    </row>
    <row xmlns:x14ac="http://schemas.microsoft.com/office/spreadsheetml/2009/9/ac" r="635" s="3" customFormat="true" x14ac:dyDescent="0.25">
      <c r="A635" s="406"/>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c r="IH635" s="129"/>
    </row>
    <row xmlns:x14ac="http://schemas.microsoft.com/office/spreadsheetml/2009/9/ac" r="636" s="3" customFormat="true" x14ac:dyDescent="0.25">
      <c r="A636" s="406"/>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c r="IH636" s="129"/>
    </row>
    <row xmlns:x14ac="http://schemas.microsoft.com/office/spreadsheetml/2009/9/ac" r="637" s="3" customFormat="true" x14ac:dyDescent="0.25">
      <c r="A637" s="406"/>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c r="IH637" s="129"/>
    </row>
    <row xmlns:x14ac="http://schemas.microsoft.com/office/spreadsheetml/2009/9/ac" r="638" s="3" customFormat="true" x14ac:dyDescent="0.25">
      <c r="A638" s="406"/>
      <c r="B638" s="129"/>
      <c r="L638" s="129"/>
      <c r="V638" s="129"/>
      <c r="AF638" s="129"/>
      <c r="AP638" s="129"/>
      <c r="AZ638" s="129"/>
      <c r="BA638" s="129"/>
      <c r="BJ638" s="129"/>
      <c r="BT638" s="129"/>
      <c r="CD638" s="129"/>
      <c r="CN638" s="129"/>
      <c r="CX638" s="129"/>
      <c r="DH638" s="129"/>
      <c r="DR638" s="129"/>
      <c r="EB638" s="129"/>
      <c r="EL638" s="129"/>
      <c r="EV638" s="129"/>
      <c r="FF638" s="129"/>
      <c r="FP638" s="129"/>
      <c r="FZ638" s="129"/>
      <c r="GJ638" s="129"/>
      <c r="GT638" s="129"/>
      <c r="HD638" s="129"/>
      <c r="HN638" s="129"/>
      <c r="HX638" s="129"/>
      <c r="IH638" s="129"/>
    </row>
    <row xmlns:x14ac="http://schemas.microsoft.com/office/spreadsheetml/2009/9/ac" r="639" s="3" customFormat="true" x14ac:dyDescent="0.25">
      <c r="A639" s="406"/>
      <c r="B639" s="129"/>
      <c r="L639" s="129"/>
      <c r="V639" s="129"/>
      <c r="AF639" s="129"/>
      <c r="AP639" s="129"/>
      <c r="AZ639" s="129"/>
      <c r="BA639" s="129"/>
      <c r="BJ639" s="129"/>
      <c r="BT639" s="129"/>
      <c r="CD639" s="129"/>
      <c r="CN639" s="129"/>
      <c r="CX639" s="129"/>
      <c r="DH639" s="129"/>
      <c r="DR639" s="129"/>
      <c r="EB639" s="129"/>
      <c r="EL639" s="129"/>
      <c r="EV639" s="129"/>
      <c r="FF639" s="129"/>
      <c r="FP639" s="129"/>
      <c r="FZ639" s="129"/>
      <c r="GJ639" s="129"/>
      <c r="GT639" s="129"/>
      <c r="HD639" s="129"/>
      <c r="HN639" s="129"/>
      <c r="HX639" s="129"/>
      <c r="IH639" s="129"/>
    </row>
    <row xmlns:x14ac="http://schemas.microsoft.com/office/spreadsheetml/2009/9/ac" r="640" s="3" customFormat="true" x14ac:dyDescent="0.25">
      <c r="A640" s="406"/>
      <c r="B640" s="129"/>
      <c r="L640" s="129"/>
      <c r="V640" s="129"/>
      <c r="AF640" s="129"/>
      <c r="AP640" s="129"/>
      <c r="AZ640" s="129"/>
      <c r="BA640" s="129"/>
      <c r="BJ640" s="129"/>
      <c r="BT640" s="129"/>
      <c r="CD640" s="129"/>
      <c r="CN640" s="129"/>
      <c r="CX640" s="129"/>
      <c r="DH640" s="129"/>
      <c r="DR640" s="129"/>
      <c r="EB640" s="129"/>
      <c r="EL640" s="129"/>
      <c r="EV640" s="129"/>
      <c r="FF640" s="129"/>
      <c r="FP640" s="129"/>
      <c r="FZ640" s="129"/>
      <c r="GJ640" s="129"/>
      <c r="GT640" s="129"/>
      <c r="HD640" s="129"/>
      <c r="HN640" s="129"/>
      <c r="HX640" s="129"/>
      <c r="IH640" s="129"/>
    </row>
  </sheetData>
  <mergeCells count="12">
    <mergeCell ref="CY27:DE27"/>
    <mergeCell ref="CO27:CU27"/>
    <mergeCell ref="CE27:CK27"/>
    <mergeCell ref="A2:A3"/>
    <mergeCell ref="BK27:BQ27"/>
    <mergeCell ref="BA27:BG27"/>
    <mergeCell ref="AG27:AM27"/>
    <mergeCell ref="C27:I27"/>
    <mergeCell ref="M27:S27"/>
    <mergeCell ref="W27:AC27"/>
    <mergeCell ref="AQ27:AW27"/>
    <mergeCell ref="BU27:CA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2024-04-24T06:20:47Z</dcterms:modified>
</cp:coreProperties>
</file>